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A54B2E5E-D5AE-44DC-B29E-E98E22FE8520}"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W102" i="12" l="1"/>
  <c r="DB102" i="12"/>
  <c r="CR102" i="12"/>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C37" i="10"/>
  <c r="BE36" i="10"/>
  <c r="C36" i="10"/>
  <c r="BE35" i="10"/>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s="1"/>
  <c r="AM35" i="10" s="1"/>
  <c r="AM36" i="10" s="1"/>
  <c r="BE34" i="10" l="1"/>
  <c r="BW34" i="10" s="1"/>
  <c r="BW35" i="10" l="1"/>
  <c r="BW36" i="10" s="1"/>
  <c r="BW37" i="10" s="1"/>
  <c r="BW38" i="10" s="1"/>
  <c r="BW39" i="10" s="1"/>
  <c r="CO34" i="10"/>
  <c r="CO35" i="10" s="1"/>
  <c r="CO36" i="10" s="1"/>
  <c r="CO37" i="10" s="1"/>
  <c r="CO38" i="10" s="1"/>
  <c r="CO39" i="10" s="1"/>
  <c r="CO40" i="10" s="1"/>
  <c r="CO41" i="10" s="1"/>
  <c r="CO42" i="10" s="1"/>
  <c r="CO43" i="10" s="1"/>
</calcChain>
</file>

<file path=xl/sharedStrings.xml><?xml version="1.0" encoding="utf-8"?>
<sst xmlns="http://schemas.openxmlformats.org/spreadsheetml/2006/main" count="1137" uniqueCount="614">
  <si>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</si>
  <si>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</si>
  <si>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</si>
  <si>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</si>
  <si>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</si>
  <si>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</si>
  <si>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</si>
  <si>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</si>
  <si>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</si>
  <si>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</si>
  <si>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</si>
  <si>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</si>
  <si>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</si>
  <si>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</si>
  <si>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</si>
  <si>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</si>
  <si>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</si>
  <si>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</si>
  <si>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</si>
  <si>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</si>
  <si>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</si>
  <si>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</si>
  <si>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</si>
  <si>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</si>
  <si>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</si>
  <si>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</si>
  <si>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</si>
  <si>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</si>
  <si>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</si>
  <si>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</si>
  <si>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</si>
  <si>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</si>
  <si>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</si>
  <si>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</si>
  <si>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</si>
  <si>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</si>
  <si>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</si>
  <si>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</si>
  <si>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</si>
  <si>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</si>
  <si>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</si>
  <si>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</si>
  <si>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</si>
  <si>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</si>
  <si>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</si>
  <si>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</si>
  <si>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</si>
  <si>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</si>
  <si>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</si>
  <si>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</si>
  <si>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</si>
  <si>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</si>
  <si>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</si>
  <si>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</si>
  <si>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</si>
  <si>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</si>
  <si>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</si>
  <si>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</si>
  <si>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</si>
  <si>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</si>
  <si>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</si>
  <si>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</si>
  <si>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</si>
  <si>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</si>
  <si>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</si>
  <si>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</si>
  <si>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</si>
  <si>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</si>
  <si>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</si>
  <si>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</si>
  <si>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</si>
  <si>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</si>
  <si>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</si>
  <si>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</si>
  <si>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</si>
  <si>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</si>
  <si>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</si>
  <si>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</si>
  <si>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</si>
  <si>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</si>
  <si>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</si>
  <si>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</si>
  <si>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</si>
  <si>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</si>
  <si>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</si>
  <si>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</si>
  <si>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</si>
  <si>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</si>
  <si>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</si>
  <si>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</si>
  <si>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</si>
  <si>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</si>
  <si>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</si>
  <si>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</si>
  <si>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</si>
  <si>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</si>
  <si>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</si>
  <si>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</si>
  <si>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</si>
  <si>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長浜市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</si>
  <si>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</si>
  <si>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</si>
  <si>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</si>
  <si>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</si>
  <si>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</si>
  <si>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</si>
  <si>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</si>
  <si>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</si>
  <si>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</si>
  <si>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</si>
  <si>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</si>
  <si>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</si>
  <si>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</si>
  <si>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</si>
  <si>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</si>
  <si>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</si>
  <si>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</si>
  <si>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</si>
  <si>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</si>
  <si>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</si>
  <si>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</si>
  <si>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</si>
  <si>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</si>
  <si>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</si>
  <si>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</si>
  <si>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</si>
  <si>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</si>
  <si>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</si>
  <si>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</si>
  <si>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</si>
  <si>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</si>
  <si>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</si>
  <si>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</si>
  <si>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</si>
  <si>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</si>
  <si>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</si>
  <si>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</si>
  <si>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</si>
  <si>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</si>
  <si>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</si>
  <si>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</si>
  <si>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</si>
  <si>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</si>
  <si>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</si>
  <si>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</si>
  <si>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</si>
  <si>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</si>
  <si>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</si>
  <si>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</si>
  <si>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</si>
  <si>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</si>
  <si>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</si>
  <si>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</si>
  <si>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</si>
  <si>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</si>
  <si>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</si>
  <si>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</si>
  <si>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</si>
  <si>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</si>
  <si>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</si>
  <si>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</si>
  <si>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</si>
  <si>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</si>
  <si>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</si>
  <si>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</si>
  <si>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</si>
  <si>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</si>
  <si>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</si>
  <si>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</si>
  <si>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</si>
  <si>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</si>
  <si>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</si>
  <si>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</si>
  <si>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</si>
  <si>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</si>
  <si>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</si>
  <si>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</si>
  <si>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</si>
  <si>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</si>
  <si>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</si>
  <si>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</si>
  <si>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</si>
  <si>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</si>
  <si>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</si>
  <si>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</si>
  <si>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</si>
  <si>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</si>
  <si>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</si>
  <si>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</si>
  <si>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</si>
  <si>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</si>
  <si>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</si>
  <si>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</si>
  <si>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</si>
  <si>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</si>
  <si>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</si>
  <si>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</si>
  <si>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</si>
  <si>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</si>
  <si>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</si>
  <si>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</si>
  <si>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</si>
  <si>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</si>
  <si>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</si>
  <si>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</si>
  <si>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</si>
  <si>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</si>
  <si>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</si>
  <si>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</si>
  <si>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</si>
  <si>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</si>
  <si>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</si>
  <si>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</si>
  <si>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</si>
  <si>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</si>
  <si>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</si>
  <si>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滋賀県長浜市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</si>
  <si>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</si>
  <si>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</si>
  <si>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</si>
  <si>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</si>
  <si>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</si>
  <si>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</si>
  <si>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</si>
  <si>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</si>
  <si>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</si>
  <si>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</si>
  <si>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</si>
  <si>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</si>
  <si>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</si>
  <si>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</si>
  <si>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</si>
  <si>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</si>
  <si>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</si>
  <si>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</si>
  <si>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</si>
  <si>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</si>
  <si>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</si>
  <si>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</si>
  <si>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</si>
  <si>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</si>
  <si>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</si>
  <si>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</si>
  <si>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</si>
  <si>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</si>
  <si>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</si>
  <si>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</si>
  <si>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</si>
  <si>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</si>
  <si>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</si>
  <si>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</si>
  <si>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</si>
  <si>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</si>
  <si>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</si>
  <si>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</si>
  <si>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</si>
  <si>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</si>
  <si>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</si>
  <si>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</si>
  <si>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</si>
  <si>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</si>
  <si>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</si>
  <si>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</si>
  <si>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</si>
  <si>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</si>
  <si>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</si>
  <si>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</si>
  <si>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</si>
  <si>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</si>
  <si>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</si>
  <si>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</si>
  <si>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</si>
  <si>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</si>
  <si>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</si>
  <si>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</si>
  <si>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</si>
  <si>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</si>
  <si>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</si>
  <si>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</si>
  <si>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</si>
  <si>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</si>
  <si>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</si>
  <si>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</si>
  <si>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</si>
  <si>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</si>
  <si>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</si>
  <si>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</si>
  <si>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</si>
  <si>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</si>
  <si>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</si>
  <si>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</si>
  <si>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</si>
  <si>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</si>
  <si>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</si>
  <si>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</si>
  <si>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</si>
  <si>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</si>
  <si>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</si>
  <si>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</si>
  <si>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</si>
  <si>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</si>
  <si>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</si>
  <si>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</si>
  <si>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</si>
  <si>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</si>
  <si>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</si>
  <si>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</si>
  <si>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</si>
  <si>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</si>
  <si>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</si>
  <si>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</si>
  <si>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</si>
  <si>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</si>
  <si>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</si>
  <si>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</si>
  <si>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</si>
  <si>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</si>
  <si>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</si>
  <si>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</si>
  <si>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</si>
  <si>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</si>
  <si>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</si>
  <si>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</si>
  <si>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</si>
  <si>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</si>
  <si>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</si>
  <si>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</si>
  <si>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</si>
  <si>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</si>
  <si>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</si>
  <si>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</si>
  <si>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</si>
  <si>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</si>
  <si>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</si>
  <si>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</si>
  <si>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</si>
  <si>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</si>
  <si>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</si>
  <si>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</si>
  <si>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</si>
  <si>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</si>
  <si>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</si>
  <si>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</si>
  <si>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</si>
  <si>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</si>
  <si>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</si>
  <si>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</si>
  <si>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</si>
  <si>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</si>
  <si>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</si>
  <si>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</si>
  <si>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</si>
  <si>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</si>
  <si>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</si>
  <si>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</si>
  <si>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</si>
  <si>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</si>
  <si>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</si>
  <si>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</si>
  <si>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</si>
  <si>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</si>
  <si>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</si>
  <si>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</si>
  <si>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</si>
  <si>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</si>
  <si>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</si>
  <si>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</si>
  <si>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</si>
  <si>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</si>
  <si>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滋賀県長浜市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</si>
  <si>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</si>
  <si>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</si>
  <si>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</si>
  <si>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</si>
  <si>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</si>
  <si>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</si>
  <si>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</si>
  <si>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</si>
  <si>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</si>
  <si>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</si>
  <si>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</si>
  <si>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</si>
  <si>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</si>
  <si>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</si>
  <si>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</si>
  <si>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</si>
  <si>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</si>
  <si>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</si>
  <si>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</si>
  <si>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</si>
  <si>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</si>
  <si>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</si>
  <si>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</si>
  <si>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</si>
  <si>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</si>
  <si>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</si>
  <si>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</si>
  <si>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</si>
  <si>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</si>
  <si>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</si>
  <si>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</si>
  <si>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</si>
  <si>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</si>
  <si>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</si>
  <si>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</si>
  <si>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</si>
  <si>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国民健康保険特別会計（直診勘定）</t>
    <phoneticPr fontId="5"/>
  </si>
  <si>
    <t>後期高齢者医療保険特別会計</t>
    <phoneticPr fontId="5"/>
  </si>
  <si>
    <t>介護保険特別会計</t>
    <phoneticPr fontId="5"/>
  </si>
  <si>
    <t>公共下水道事業会計</t>
    <phoneticPr fontId="5"/>
  </si>
  <si>
    <t>病院事業会計</t>
    <phoneticPr fontId="5"/>
  </si>
  <si>
    <t>老人保健施設事業会計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</si>
  <si>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</si>
  <si>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</si>
  <si>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</si>
  <si>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</si>
  <si>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</si>
  <si>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</si>
  <si>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</si>
  <si>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</si>
  <si>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</si>
  <si>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</si>
  <si>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</si>
  <si>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</si>
  <si>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</si>
  <si>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</si>
  <si>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</si>
  <si>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</si>
  <si>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</si>
  <si>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</si>
  <si>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</si>
  <si>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</si>
  <si>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</si>
  <si>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</si>
  <si>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</si>
  <si>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</si>
  <si>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</si>
  <si>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</si>
  <si>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</si>
  <si>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</si>
  <si>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</si>
  <si>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</si>
  <si>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</si>
  <si>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</si>
  <si>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</si>
  <si>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</si>
  <si>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</si>
  <si>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</si>
  <si>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</si>
  <si>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</si>
  <si>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</si>
  <si>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</si>
  <si>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</si>
  <si>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</si>
  <si>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</si>
  <si>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</si>
  <si>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</si>
  <si>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</si>
  <si>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</si>
  <si>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</si>
  <si>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</si>
  <si>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</si>
  <si>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</si>
  <si>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</si>
  <si>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</si>
  <si>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</si>
  <si>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</si>
  <si>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</si>
  <si>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</si>
  <si>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</si>
  <si>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</si>
  <si>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</si>
  <si>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長浜市公共下水道事業会計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</si>
  <si>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</si>
  <si>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</si>
  <si>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長浜市病院事業会計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</si>
  <si>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</si>
  <si>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長浜市農業集落排水事業特別会計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</si>
  <si>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</si>
  <si>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</si>
  <si>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</si>
  <si>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</si>
  <si>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</si>
  <si>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</si>
  <si>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</si>
  <si>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</si>
  <si>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</si>
  <si>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</si>
  <si>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</si>
  <si>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</si>
  <si>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</si>
  <si>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</si>
  <si>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</si>
  <si>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</si>
  <si>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</si>
  <si>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</si>
  <si>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</si>
  <si>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</si>
  <si>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</si>
  <si>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</si>
  <si>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</si>
  <si>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</si>
  <si>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</si>
  <si>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</si>
  <si>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</si>
  <si>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</si>
  <si>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</si>
  <si>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</si>
  <si>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</si>
  <si>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</si>
  <si>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</si>
  <si>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</si>
  <si>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</si>
  <si>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</si>
  <si>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</si>
  <si>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</si>
  <si>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</si>
  <si>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</si>
  <si>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</si>
  <si>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</si>
  <si>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</si>
  <si>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</si>
  <si>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</si>
  <si>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</si>
  <si>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</si>
  <si>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</si>
  <si>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</si>
  <si>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</si>
  <si>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</si>
  <si>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</si>
  <si>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</si>
  <si>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</si>
  <si>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</si>
  <si>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</si>
  <si>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</si>
  <si>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</si>
  <si>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</si>
  <si>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</si>
  <si>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</si>
  <si>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</si>
  <si>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</si>
  <si>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</si>
  <si>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</si>
  <si>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</si>
  <si>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</si>
  <si>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</si>
  <si>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</si>
  <si>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</si>
  <si>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</si>
  <si>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</si>
  <si>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</si>
  <si>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</si>
  <si>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</si>
  <si>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</si>
  <si>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</si>
  <si>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</si>
  <si>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</si>
  <si>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</si>
  <si>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</si>
  <si>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</si>
  <si>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</si>
  <si>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</si>
  <si>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</si>
  <si>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病院事業会計</t>
  </si>
  <si>
    <t>一般会計</t>
  </si>
  <si>
    <t>公共下水道事業会計</t>
  </si>
  <si>
    <t>介護保険特別会計</t>
  </si>
  <si>
    <t>老人保健施設事業会計</t>
  </si>
  <si>
    <t>国民健康保険特別会計</t>
  </si>
  <si>
    <t>国民健康保険特別会計（直診勘定）</t>
  </si>
  <si>
    <t>農業集落排水事業特別会計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</si>
  <si>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</si>
  <si>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</si>
  <si>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</si>
  <si>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</si>
  <si>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</si>
  <si>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</si>
  <si>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</si>
  <si>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</si>
  <si>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法適用企業</t>
  </si>
  <si>
    <t>法非適用企業</t>
  </si>
  <si>
    <t>長浜水道企業団（水道事業会計）</t>
    <rPh sb="0" eb="2">
      <t>ナガハマ</t>
    </rPh>
    <rPh sb="2" eb="4">
      <t>スイドウ</t>
    </rPh>
    <rPh sb="4" eb="6">
      <t>キギョウ</t>
    </rPh>
    <rPh sb="6" eb="7">
      <t>ダン</t>
    </rPh>
    <rPh sb="8" eb="10">
      <t>スイドウ</t>
    </rPh>
    <rPh sb="10" eb="12">
      <t>ジギョウ</t>
    </rPh>
    <rPh sb="12" eb="14">
      <t>カイケイ</t>
    </rPh>
    <phoneticPr fontId="2"/>
  </si>
  <si>
    <t>湖北広域行政事務センター</t>
    <rPh sb="0" eb="2">
      <t>コホク</t>
    </rPh>
    <rPh sb="2" eb="4">
      <t>コウイキ</t>
    </rPh>
    <rPh sb="4" eb="6">
      <t>ギョウセイ</t>
    </rPh>
    <rPh sb="6" eb="8">
      <t>ジム</t>
    </rPh>
    <phoneticPr fontId="2"/>
  </si>
  <si>
    <t>滋賀県市町村職員研修センター</t>
    <rPh sb="0" eb="3">
      <t>シガケン</t>
    </rPh>
    <rPh sb="3" eb="6">
      <t>シチョウソン</t>
    </rPh>
    <rPh sb="6" eb="8">
      <t>ショクイン</t>
    </rPh>
    <rPh sb="8" eb="10">
      <t>ケンシュウ</t>
    </rPh>
    <phoneticPr fontId="2"/>
  </si>
  <si>
    <t>湖北地域消防組合</t>
    <rPh sb="0" eb="2">
      <t>コホク</t>
    </rPh>
    <rPh sb="2" eb="4">
      <t>チイキ</t>
    </rPh>
    <rPh sb="4" eb="6">
      <t>ショウボウ</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</si>
  <si>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</si>
  <si>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</si>
  <si>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2"/>
  </si>
  <si>
    <t>長浜市土地開発公社</t>
    <rPh sb="0" eb="3">
      <t>ナガハマシ</t>
    </rPh>
    <rPh sb="3" eb="5">
      <t>トチ</t>
    </rPh>
    <rPh sb="5" eb="7">
      <t>カイハツ</t>
    </rPh>
    <rPh sb="7" eb="9">
      <t>コウシャ</t>
    </rPh>
    <phoneticPr fontId="2"/>
  </si>
  <si>
    <t>長浜文化スポーツ振興事業団</t>
  </si>
  <si>
    <t>長浜曳山文化協会</t>
  </si>
  <si>
    <t>長浜地方卸売市場</t>
  </si>
  <si>
    <t>黒壁</t>
  </si>
  <si>
    <t>長浜まちづくり</t>
  </si>
  <si>
    <t>えきまち長浜</t>
  </si>
  <si>
    <t>まちづくり虎姫</t>
  </si>
  <si>
    <t>ふるさと夢公社きのもと</t>
  </si>
  <si>
    <t>西浅井総合サービス</t>
  </si>
  <si>
    <t>公共施設等総合管理基金</t>
    <rPh sb="9" eb="11">
      <t>キキン</t>
    </rPh>
    <phoneticPr fontId="2"/>
  </si>
  <si>
    <t>協働でつくる長浜まちづくり基金</t>
  </si>
  <si>
    <t>地域福祉基金</t>
  </si>
  <si>
    <t>教育施設整備基金</t>
  </si>
  <si>
    <t>職員退職手当基金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</si>
  <si>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</si>
  <si>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</si>
  <si>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</si>
  <si>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</si>
  <si>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</si>
  <si>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</si>
  <si>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</si>
  <si>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</si>
  <si>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</si>
  <si>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将来負担比率は、算定数値はないものの、人口減少等により普通交付税が減少し、将来負担比率算定の分母となる標準財政規模が縮小することが予想されるため、楽観できない状況である。
　有形固定資産減価償却率についても、類似団体平均を下回っているが年々上昇する傾向にあるため、今後も公共施設等総合管理計画及び個別施設計画に基づき、施設の適正配置や老朽化対策等を実施していく必要がある。</t>
    <rPh sb="1" eb="3">
      <t>ショウライ</t>
    </rPh>
    <rPh sb="3" eb="5">
      <t>フタン</t>
    </rPh>
    <rPh sb="5" eb="7">
      <t>ヒリツ</t>
    </rPh>
    <rPh sb="9" eb="11">
      <t>サンテイ</t>
    </rPh>
    <rPh sb="11" eb="13">
      <t>スウチ</t>
    </rPh>
    <rPh sb="20" eb="22">
      <t>ジンコウ</t>
    </rPh>
    <rPh sb="22" eb="24">
      <t>ゲンショウ</t>
    </rPh>
    <rPh sb="24" eb="25">
      <t>トウ</t>
    </rPh>
    <rPh sb="28" eb="30">
      <t>フツウ</t>
    </rPh>
    <rPh sb="30" eb="33">
      <t>コウフゼイ</t>
    </rPh>
    <rPh sb="34" eb="36">
      <t>ゲンショウ</t>
    </rPh>
    <rPh sb="38" eb="40">
      <t>ショウライ</t>
    </rPh>
    <rPh sb="40" eb="42">
      <t>フタン</t>
    </rPh>
    <rPh sb="42" eb="44">
      <t>ヒリツ</t>
    </rPh>
    <rPh sb="44" eb="46">
      <t>サンテイ</t>
    </rPh>
    <rPh sb="47" eb="49">
      <t>ブンボ</t>
    </rPh>
    <rPh sb="52" eb="54">
      <t>ヒョウジュン</t>
    </rPh>
    <rPh sb="54" eb="56">
      <t>ザイセイ</t>
    </rPh>
    <rPh sb="56" eb="58">
      <t>キボ</t>
    </rPh>
    <rPh sb="59" eb="61">
      <t>シュクショウ</t>
    </rPh>
    <rPh sb="66" eb="68">
      <t>ヨソウ</t>
    </rPh>
    <rPh sb="74" eb="76">
      <t>ラッカン</t>
    </rPh>
    <rPh sb="80" eb="82">
      <t>ジョウキョウ</t>
    </rPh>
    <rPh sb="88" eb="90">
      <t>ユウケイ</t>
    </rPh>
    <rPh sb="90" eb="92">
      <t>コテイ</t>
    </rPh>
    <rPh sb="92" eb="94">
      <t>シサン</t>
    </rPh>
    <rPh sb="94" eb="96">
      <t>ゲンカ</t>
    </rPh>
    <rPh sb="96" eb="98">
      <t>ショウキャク</t>
    </rPh>
    <rPh sb="98" eb="99">
      <t>リツ</t>
    </rPh>
    <rPh sb="105" eb="107">
      <t>ルイジ</t>
    </rPh>
    <rPh sb="107" eb="109">
      <t>ダンタイ</t>
    </rPh>
    <rPh sb="109" eb="111">
      <t>ヘイキン</t>
    </rPh>
    <rPh sb="112" eb="114">
      <t>シタマワ</t>
    </rPh>
    <rPh sb="119" eb="121">
      <t>ネンネン</t>
    </rPh>
    <rPh sb="121" eb="123">
      <t>ジョウショウ</t>
    </rPh>
    <rPh sb="125" eb="127">
      <t>ケイコウ</t>
    </rPh>
    <rPh sb="133" eb="135">
      <t>コンゴ</t>
    </rPh>
    <rPh sb="136" eb="138">
      <t>コウキョウ</t>
    </rPh>
    <rPh sb="138" eb="140">
      <t>シセツ</t>
    </rPh>
    <rPh sb="140" eb="141">
      <t>トウ</t>
    </rPh>
    <rPh sb="141" eb="143">
      <t>ソウゴウ</t>
    </rPh>
    <rPh sb="143" eb="145">
      <t>カンリ</t>
    </rPh>
    <rPh sb="145" eb="147">
      <t>ケイカク</t>
    </rPh>
    <rPh sb="147" eb="148">
      <t>オヨ</t>
    </rPh>
    <rPh sb="149" eb="151">
      <t>コベツ</t>
    </rPh>
    <rPh sb="151" eb="153">
      <t>シセツ</t>
    </rPh>
    <rPh sb="153" eb="155">
      <t>ケイカク</t>
    </rPh>
    <rPh sb="156" eb="157">
      <t>モト</t>
    </rPh>
    <rPh sb="160" eb="162">
      <t>シセツ</t>
    </rPh>
    <rPh sb="163" eb="165">
      <t>テキセイ</t>
    </rPh>
    <rPh sb="165" eb="167">
      <t>ハイチ</t>
    </rPh>
    <rPh sb="168" eb="171">
      <t>ロウキュウカ</t>
    </rPh>
    <rPh sb="171" eb="173">
      <t>タイサク</t>
    </rPh>
    <rPh sb="173" eb="174">
      <t>トウ</t>
    </rPh>
    <rPh sb="175" eb="177">
      <t>ジッシ</t>
    </rPh>
    <rPh sb="181" eb="183">
      <t>ヒツヨウ</t>
    </rPh>
    <phoneticPr fontId="5"/>
  </si>
  <si>
    <t>　実質公債費比率は、計画的な繰上償還などにより類似団体を平均を大きく下回り、将来負担比率については算定数値なしを維持しているが、人口減少等による普通交付税の減少に伴う標準財政規模の縮小の影響等を考慮し、今度もさらなる公債費の適正化に取り組んでいく必要がある。</t>
    <rPh sb="1" eb="3">
      <t>ジッシツ</t>
    </rPh>
    <rPh sb="3" eb="6">
      <t>コウサイヒ</t>
    </rPh>
    <rPh sb="6" eb="8">
      <t>ヒリツ</t>
    </rPh>
    <rPh sb="10" eb="13">
      <t>ケイカクテキ</t>
    </rPh>
    <rPh sb="14" eb="16">
      <t>クリアゲ</t>
    </rPh>
    <rPh sb="16" eb="18">
      <t>ショウカン</t>
    </rPh>
    <rPh sb="23" eb="25">
      <t>ルイジ</t>
    </rPh>
    <rPh sb="25" eb="27">
      <t>ダンタイ</t>
    </rPh>
    <rPh sb="28" eb="30">
      <t>ヘイキン</t>
    </rPh>
    <rPh sb="31" eb="32">
      <t>オオ</t>
    </rPh>
    <rPh sb="34" eb="36">
      <t>シタマワ</t>
    </rPh>
    <rPh sb="38" eb="40">
      <t>ショウライ</t>
    </rPh>
    <rPh sb="40" eb="42">
      <t>フタン</t>
    </rPh>
    <rPh sb="42" eb="44">
      <t>ヒリツ</t>
    </rPh>
    <rPh sb="49" eb="51">
      <t>サンテイ</t>
    </rPh>
    <rPh sb="51" eb="53">
      <t>スウチ</t>
    </rPh>
    <rPh sb="56" eb="58">
      <t>イジ</t>
    </rPh>
    <rPh sb="64" eb="66">
      <t>ジンコウ</t>
    </rPh>
    <rPh sb="66" eb="68">
      <t>ゲンショウ</t>
    </rPh>
    <rPh sb="68" eb="69">
      <t>トウ</t>
    </rPh>
    <rPh sb="72" eb="74">
      <t>フツウ</t>
    </rPh>
    <rPh sb="74" eb="77">
      <t>コウフゼイ</t>
    </rPh>
    <rPh sb="78" eb="80">
      <t>ゲンショウ</t>
    </rPh>
    <rPh sb="81" eb="82">
      <t>トモナ</t>
    </rPh>
    <rPh sb="83" eb="85">
      <t>ヒョウジュン</t>
    </rPh>
    <rPh sb="85" eb="87">
      <t>ザイセイ</t>
    </rPh>
    <rPh sb="87" eb="89">
      <t>キボ</t>
    </rPh>
    <rPh sb="90" eb="92">
      <t>シュクショウ</t>
    </rPh>
    <rPh sb="93" eb="95">
      <t>エイキョウ</t>
    </rPh>
    <rPh sb="95" eb="96">
      <t>トウ</t>
    </rPh>
    <rPh sb="97" eb="99">
      <t>コウリョ</t>
    </rPh>
    <rPh sb="101" eb="103">
      <t>コンド</t>
    </rPh>
    <rPh sb="108" eb="111">
      <t>コウサイヒ</t>
    </rPh>
    <rPh sb="112" eb="115">
      <t>テキセイカ</t>
    </rPh>
    <rPh sb="116" eb="117">
      <t>ト</t>
    </rPh>
    <rPh sb="118" eb="119">
      <t>ク</t>
    </rPh>
    <rPh sb="123" eb="12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</si>
</sst>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DA5CC41-DEDC-4E45-A751-878EF3B8228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46402</c:v>
                </c:pt>
                <c:pt idx="1">
                  <c:v>66343</c:v>
                </c:pt>
                <c:pt idx="2">
                  <c:v>56416</c:v>
                </c:pt>
                <c:pt idx="3">
                  <c:v>49217</c:v>
                </c:pt>
                <c:pt idx="4">
                  <c:v>49211</c:v>
                </c:pt>
              </c:numCache>
            </c:numRef>
          </c:val>
          <c:smooth val="0"/>
          <c:extLst>
            <c:ext xmlns:c16="http://schemas.microsoft.com/office/drawing/2014/chart" uri="{C3380CC4-5D6E-409C-BE32-E72D297353CC}">
              <c16:uniqueId val="{00000000-3DBA-4D5E-AA23-4C38B302031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59576</c:v>
                </c:pt>
                <c:pt idx="1">
                  <c:v>83819</c:v>
                </c:pt>
                <c:pt idx="2">
                  <c:v>45375</c:v>
                </c:pt>
                <c:pt idx="3">
                  <c:v>42382</c:v>
                </c:pt>
                <c:pt idx="4">
                  <c:v>26675</c:v>
                </c:pt>
              </c:numCache>
            </c:numRef>
          </c:val>
          <c:smooth val="0"/>
          <c:extLst>
            <c:ext xmlns:c16="http://schemas.microsoft.com/office/drawing/2014/chart" uri="{C3380CC4-5D6E-409C-BE32-E72D297353CC}">
              <c16:uniqueId val="{00000001-3DBA-4D5E-AA23-4C38B302031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2.2400000000000002</c:v>
                </c:pt>
                <c:pt idx="1">
                  <c:v>4.0199999999999996</c:v>
                </c:pt>
                <c:pt idx="2">
                  <c:v>3.88</c:v>
                </c:pt>
                <c:pt idx="3">
                  <c:v>3.58</c:v>
                </c:pt>
                <c:pt idx="4">
                  <c:v>5.45</c:v>
                </c:pt>
              </c:numCache>
            </c:numRef>
          </c:val>
          <c:extLst>
            <c:ext xmlns:c16="http://schemas.microsoft.com/office/drawing/2014/chart" uri="{C3380CC4-5D6E-409C-BE32-E72D297353CC}">
              <c16:uniqueId val="{00000000-F131-48EE-BBB4-5881E3A833D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16.84</c:v>
                </c:pt>
                <c:pt idx="1">
                  <c:v>18.96</c:v>
                </c:pt>
                <c:pt idx="2">
                  <c:v>16.309999999999999</c:v>
                </c:pt>
                <c:pt idx="3">
                  <c:v>20.3</c:v>
                </c:pt>
                <c:pt idx="4">
                  <c:v>19.420000000000002</c:v>
                </c:pt>
              </c:numCache>
            </c:numRef>
          </c:val>
          <c:extLst>
            <c:ext xmlns:c16="http://schemas.microsoft.com/office/drawing/2014/chart" uri="{C3380CC4-5D6E-409C-BE32-E72D297353CC}">
              <c16:uniqueId val="{00000001-F131-48EE-BBB4-5881E3A833D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1.57</c:v>
                </c:pt>
                <c:pt idx="1">
                  <c:v>7.7</c:v>
                </c:pt>
                <c:pt idx="2">
                  <c:v>2.2799999999999998</c:v>
                </c:pt>
                <c:pt idx="3">
                  <c:v>7.25</c:v>
                </c:pt>
                <c:pt idx="4">
                  <c:v>3.15</c:v>
                </c:pt>
              </c:numCache>
            </c:numRef>
          </c:val>
          <c:smooth val="0"/>
          <c:extLst>
            <c:ext xmlns:c16="http://schemas.microsoft.com/office/drawing/2014/chart" uri="{C3380CC4-5D6E-409C-BE32-E72D297353CC}">
              <c16:uniqueId val="{00000002-F131-48EE-BBB4-5881E3A833D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0.03</c:v>
                </c:pt>
                <c:pt idx="2">
                  <c:v>#N/A</c:v>
                </c:pt>
                <c:pt idx="3">
                  <c:v>0.03</c:v>
                </c:pt>
                <c:pt idx="4">
                  <c:v>#N/A</c:v>
                </c:pt>
                <c:pt idx="5">
                  <c:v>0</c:v>
                </c:pt>
                <c:pt idx="6">
                  <c:v>#N/A</c:v>
                </c:pt>
                <c:pt idx="7">
                  <c:v>0</c:v>
                </c:pt>
                <c:pt idx="8">
                  <c:v>#N/A</c:v>
                </c:pt>
                <c:pt idx="9">
                  <c:v>0</c:v>
                </c:pt>
              </c:numCache>
            </c:numRef>
          </c:val>
          <c:extLst>
            <c:ext xmlns:c16="http://schemas.microsoft.com/office/drawing/2014/chart" uri="{C3380CC4-5D6E-409C-BE32-E72D297353CC}">
              <c16:uniqueId val="{00000000-AC75-4116-97ED-5D0304B0E23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75-4116-97ED-5D0304B0E232}"/>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C75-4116-97ED-5D0304B0E232}"/>
            </c:ext>
          </c:extLst>
        </c:ser>
        <c:ser>
          <c:idx val="3"/>
          <c:order val="3"/>
          <c:tx>
            <c:strRef>
              <c:f>データシート!$A$30</c:f>
              <c:strCache>
                <c:ptCount val="1"/>
                <c:pt idx="0">
                  <c:v>国民健康保険特別会計（直診勘定）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0.02</c:v>
                </c:pt>
                <c:pt idx="2">
                  <c:v>#N/A</c:v>
                </c:pt>
                <c:pt idx="3">
                  <c:v>0.01</c:v>
                </c:pt>
                <c:pt idx="4">
                  <c:v>#N/A</c:v>
                </c:pt>
                <c:pt idx="5">
                  <c:v>0</c:v>
                </c:pt>
                <c:pt idx="6">
                  <c:v>#N/A</c:v>
                </c:pt>
                <c:pt idx="7">
                  <c:v>0</c:v>
                </c:pt>
                <c:pt idx="8">
                  <c:v>#N/A</c:v>
                </c:pt>
                <c:pt idx="9">
                  <c:v>0.01</c:v>
                </c:pt>
              </c:numCache>
            </c:numRef>
          </c:val>
          <c:extLst>
            <c:ext xmlns:c16="http://schemas.microsoft.com/office/drawing/2014/chart" uri="{C3380CC4-5D6E-409C-BE32-E72D297353CC}">
              <c16:uniqueId val="{00000003-AC75-4116-97ED-5D0304B0E232}"/>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0.22</c:v>
                </c:pt>
                <c:pt idx="2">
                  <c:v>#N/A</c:v>
                </c:pt>
                <c:pt idx="3">
                  <c:v>0.02</c:v>
                </c:pt>
                <c:pt idx="4">
                  <c:v>#N/A</c:v>
                </c:pt>
                <c:pt idx="5">
                  <c:v>0.08</c:v>
                </c:pt>
                <c:pt idx="6">
                  <c:v>#N/A</c:v>
                </c:pt>
                <c:pt idx="7">
                  <c:v>0.06</c:v>
                </c:pt>
                <c:pt idx="8">
                  <c:v>#N/A</c:v>
                </c:pt>
                <c:pt idx="9">
                  <c:v>0.11</c:v>
                </c:pt>
              </c:numCache>
            </c:numRef>
          </c:val>
          <c:extLst>
            <c:ext xmlns:c16="http://schemas.microsoft.com/office/drawing/2014/chart" uri="{C3380CC4-5D6E-409C-BE32-E72D297353CC}">
              <c16:uniqueId val="{00000004-AC75-4116-97ED-5D0304B0E232}"/>
            </c:ext>
          </c:extLst>
        </c:ser>
        <c:ser>
          <c:idx val="5"/>
          <c:order val="5"/>
          <c:tx>
            <c:strRef>
              <c:f>データシート!$A$32</c:f>
              <c:strCache>
                <c:ptCount val="1"/>
                <c:pt idx="0">
                  <c:v>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0.49</c:v>
                </c:pt>
                <c:pt idx="2">
                  <c:v>#N/A</c:v>
                </c:pt>
                <c:pt idx="3">
                  <c:v>0.53</c:v>
                </c:pt>
                <c:pt idx="4">
                  <c:v>#N/A</c:v>
                </c:pt>
                <c:pt idx="5">
                  <c:v>0.57999999999999996</c:v>
                </c:pt>
                <c:pt idx="6">
                  <c:v>#N/A</c:v>
                </c:pt>
                <c:pt idx="7">
                  <c:v>0.54</c:v>
                </c:pt>
                <c:pt idx="8">
                  <c:v>#N/A</c:v>
                </c:pt>
                <c:pt idx="9">
                  <c:v>0.47</c:v>
                </c:pt>
              </c:numCache>
            </c:numRef>
          </c:val>
          <c:extLst>
            <c:ext xmlns:c16="http://schemas.microsoft.com/office/drawing/2014/chart" uri="{C3380CC4-5D6E-409C-BE32-E72D297353CC}">
              <c16:uniqueId val="{00000005-AC75-4116-97ED-5D0304B0E23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1.25</c:v>
                </c:pt>
                <c:pt idx="2">
                  <c:v>#N/A</c:v>
                </c:pt>
                <c:pt idx="3">
                  <c:v>0.6</c:v>
                </c:pt>
                <c:pt idx="4">
                  <c:v>#N/A</c:v>
                </c:pt>
                <c:pt idx="5">
                  <c:v>0.76</c:v>
                </c:pt>
                <c:pt idx="6">
                  <c:v>#N/A</c:v>
                </c:pt>
                <c:pt idx="7">
                  <c:v>0.99</c:v>
                </c:pt>
                <c:pt idx="8">
                  <c:v>#N/A</c:v>
                </c:pt>
                <c:pt idx="9">
                  <c:v>1.25</c:v>
                </c:pt>
              </c:numCache>
            </c:numRef>
          </c:val>
          <c:extLst>
            <c:ext xmlns:c16="http://schemas.microsoft.com/office/drawing/2014/chart" uri="{C3380CC4-5D6E-409C-BE32-E72D297353CC}">
              <c16:uniqueId val="{00000006-AC75-4116-97ED-5D0304B0E232}"/>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1.58</c:v>
                </c:pt>
                <c:pt idx="2">
                  <c:v>#N/A</c:v>
                </c:pt>
                <c:pt idx="3">
                  <c:v>2.34</c:v>
                </c:pt>
                <c:pt idx="4">
                  <c:v>#N/A</c:v>
                </c:pt>
                <c:pt idx="5">
                  <c:v>3.68</c:v>
                </c:pt>
                <c:pt idx="6">
                  <c:v>#N/A</c:v>
                </c:pt>
                <c:pt idx="7">
                  <c:v>4.18</c:v>
                </c:pt>
                <c:pt idx="8">
                  <c:v>#N/A</c:v>
                </c:pt>
                <c:pt idx="9">
                  <c:v>4.7699999999999996</c:v>
                </c:pt>
              </c:numCache>
            </c:numRef>
          </c:val>
          <c:extLst>
            <c:ext xmlns:c16="http://schemas.microsoft.com/office/drawing/2014/chart" uri="{C3380CC4-5D6E-409C-BE32-E72D297353CC}">
              <c16:uniqueId val="{00000007-AC75-4116-97ED-5D0304B0E23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2.21</c:v>
                </c:pt>
                <c:pt idx="2">
                  <c:v>#N/A</c:v>
                </c:pt>
                <c:pt idx="3">
                  <c:v>3.98</c:v>
                </c:pt>
                <c:pt idx="4">
                  <c:v>#N/A</c:v>
                </c:pt>
                <c:pt idx="5">
                  <c:v>3.88</c:v>
                </c:pt>
                <c:pt idx="6">
                  <c:v>#N/A</c:v>
                </c:pt>
                <c:pt idx="7">
                  <c:v>3.58</c:v>
                </c:pt>
                <c:pt idx="8">
                  <c:v>#N/A</c:v>
                </c:pt>
                <c:pt idx="9">
                  <c:v>5.45</c:v>
                </c:pt>
              </c:numCache>
            </c:numRef>
          </c:val>
          <c:extLst>
            <c:ext xmlns:c16="http://schemas.microsoft.com/office/drawing/2014/chart" uri="{C3380CC4-5D6E-409C-BE32-E72D297353CC}">
              <c16:uniqueId val="{00000008-AC75-4116-97ED-5D0304B0E232}"/>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16.850000000000001</c:v>
                </c:pt>
                <c:pt idx="2">
                  <c:v>#N/A</c:v>
                </c:pt>
                <c:pt idx="3">
                  <c:v>14.46</c:v>
                </c:pt>
                <c:pt idx="4">
                  <c:v>#N/A</c:v>
                </c:pt>
                <c:pt idx="5">
                  <c:v>15.39</c:v>
                </c:pt>
                <c:pt idx="6">
                  <c:v>#N/A</c:v>
                </c:pt>
                <c:pt idx="7">
                  <c:v>17.739999999999998</c:v>
                </c:pt>
                <c:pt idx="8">
                  <c:v>#N/A</c:v>
                </c:pt>
                <c:pt idx="9">
                  <c:v>23.05</c:v>
                </c:pt>
              </c:numCache>
            </c:numRef>
          </c:val>
          <c:extLst>
            <c:ext xmlns:c16="http://schemas.microsoft.com/office/drawing/2014/chart" uri="{C3380CC4-5D6E-409C-BE32-E72D297353CC}">
              <c16:uniqueId val="{00000009-AC75-4116-97ED-5D0304B0E23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6630</c:v>
                </c:pt>
                <c:pt idx="5">
                  <c:v>6432</c:v>
                </c:pt>
                <c:pt idx="8">
                  <c:v>6468</c:v>
                </c:pt>
                <c:pt idx="11">
                  <c:v>6237</c:v>
                </c:pt>
                <c:pt idx="14">
                  <c:v>6129</c:v>
                </c:pt>
              </c:numCache>
            </c:numRef>
          </c:val>
          <c:extLst>
            <c:ext xmlns:c16="http://schemas.microsoft.com/office/drawing/2014/chart" uri="{C3380CC4-5D6E-409C-BE32-E72D297353CC}">
              <c16:uniqueId val="{00000000-739E-426B-894B-8601FB9FE2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39E-426B-894B-8601FB9FE2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48</c:v>
                </c:pt>
                <c:pt idx="3">
                  <c:v>41</c:v>
                </c:pt>
                <c:pt idx="6">
                  <c:v>32</c:v>
                </c:pt>
                <c:pt idx="9">
                  <c:v>27</c:v>
                </c:pt>
                <c:pt idx="12">
                  <c:v>17</c:v>
                </c:pt>
              </c:numCache>
            </c:numRef>
          </c:val>
          <c:extLst>
            <c:ext xmlns:c16="http://schemas.microsoft.com/office/drawing/2014/chart" uri="{C3380CC4-5D6E-409C-BE32-E72D297353CC}">
              <c16:uniqueId val="{00000002-739E-426B-894B-8601FB9FE2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220</c:v>
                </c:pt>
                <c:pt idx="3">
                  <c:v>227</c:v>
                </c:pt>
                <c:pt idx="6">
                  <c:v>231</c:v>
                </c:pt>
                <c:pt idx="9">
                  <c:v>240</c:v>
                </c:pt>
                <c:pt idx="12">
                  <c:v>239</c:v>
                </c:pt>
              </c:numCache>
            </c:numRef>
          </c:val>
          <c:extLst>
            <c:ext xmlns:c16="http://schemas.microsoft.com/office/drawing/2014/chart" uri="{C3380CC4-5D6E-409C-BE32-E72D297353CC}">
              <c16:uniqueId val="{00000003-739E-426B-894B-8601FB9FE2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2740</c:v>
                </c:pt>
                <c:pt idx="3">
                  <c:v>2753</c:v>
                </c:pt>
                <c:pt idx="6">
                  <c:v>2826</c:v>
                </c:pt>
                <c:pt idx="9">
                  <c:v>2841</c:v>
                </c:pt>
                <c:pt idx="12">
                  <c:v>2796</c:v>
                </c:pt>
              </c:numCache>
            </c:numRef>
          </c:val>
          <c:extLst>
            <c:ext xmlns:c16="http://schemas.microsoft.com/office/drawing/2014/chart" uri="{C3380CC4-5D6E-409C-BE32-E72D297353CC}">
              <c16:uniqueId val="{00000004-739E-426B-894B-8601FB9FE2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9E-426B-894B-8601FB9FE2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39E-426B-894B-8601FB9FE2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4178</c:v>
                </c:pt>
                <c:pt idx="3">
                  <c:v>3884</c:v>
                </c:pt>
                <c:pt idx="6">
                  <c:v>3627</c:v>
                </c:pt>
                <c:pt idx="9">
                  <c:v>3437</c:v>
                </c:pt>
                <c:pt idx="12">
                  <c:v>3413</c:v>
                </c:pt>
              </c:numCache>
            </c:numRef>
          </c:val>
          <c:extLst>
            <c:ext xmlns:c16="http://schemas.microsoft.com/office/drawing/2014/chart" uri="{C3380CC4-5D6E-409C-BE32-E72D297353CC}">
              <c16:uniqueId val="{00000007-739E-426B-894B-8601FB9FE2F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556</c:v>
                </c:pt>
                <c:pt idx="2">
                  <c:v>#N/A</c:v>
                </c:pt>
                <c:pt idx="3">
                  <c:v>#N/A</c:v>
                </c:pt>
                <c:pt idx="4">
                  <c:v>473</c:v>
                </c:pt>
                <c:pt idx="5">
                  <c:v>#N/A</c:v>
                </c:pt>
                <c:pt idx="6">
                  <c:v>#N/A</c:v>
                </c:pt>
                <c:pt idx="7">
                  <c:v>248</c:v>
                </c:pt>
                <c:pt idx="8">
                  <c:v>#N/A</c:v>
                </c:pt>
                <c:pt idx="9">
                  <c:v>#N/A</c:v>
                </c:pt>
                <c:pt idx="10">
                  <c:v>308</c:v>
                </c:pt>
                <c:pt idx="11">
                  <c:v>#N/A</c:v>
                </c:pt>
                <c:pt idx="12">
                  <c:v>#N/A</c:v>
                </c:pt>
                <c:pt idx="13">
                  <c:v>336</c:v>
                </c:pt>
                <c:pt idx="14">
                  <c:v>#N/A</c:v>
                </c:pt>
              </c:numCache>
            </c:numRef>
          </c:val>
          <c:smooth val="0"/>
          <c:extLst>
            <c:ext xmlns:c16="http://schemas.microsoft.com/office/drawing/2014/chart" uri="{C3380CC4-5D6E-409C-BE32-E72D297353CC}">
              <c16:uniqueId val="{00000008-739E-426B-894B-8601FB9FE2F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70845</c:v>
                </c:pt>
                <c:pt idx="5">
                  <c:v>70606</c:v>
                </c:pt>
                <c:pt idx="8">
                  <c:v>70302</c:v>
                </c:pt>
                <c:pt idx="11">
                  <c:v>67551</c:v>
                </c:pt>
                <c:pt idx="14">
                  <c:v>63758</c:v>
                </c:pt>
              </c:numCache>
            </c:numRef>
          </c:val>
          <c:extLst>
            <c:ext xmlns:c16="http://schemas.microsoft.com/office/drawing/2014/chart" uri="{C3380CC4-5D6E-409C-BE32-E72D297353CC}">
              <c16:uniqueId val="{00000000-C019-4695-873A-2435D35A561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6895</c:v>
                </c:pt>
                <c:pt idx="5">
                  <c:v>6472</c:v>
                </c:pt>
                <c:pt idx="8">
                  <c:v>6888</c:v>
                </c:pt>
                <c:pt idx="11">
                  <c:v>6572</c:v>
                </c:pt>
                <c:pt idx="14">
                  <c:v>5560</c:v>
                </c:pt>
              </c:numCache>
            </c:numRef>
          </c:val>
          <c:extLst>
            <c:ext xmlns:c16="http://schemas.microsoft.com/office/drawing/2014/chart" uri="{C3380CC4-5D6E-409C-BE32-E72D297353CC}">
              <c16:uniqueId val="{00000001-C019-4695-873A-2435D35A561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34427</c:v>
                </c:pt>
                <c:pt idx="5">
                  <c:v>34153</c:v>
                </c:pt>
                <c:pt idx="8">
                  <c:v>34269</c:v>
                </c:pt>
                <c:pt idx="11">
                  <c:v>35276</c:v>
                </c:pt>
                <c:pt idx="14">
                  <c:v>35201</c:v>
                </c:pt>
              </c:numCache>
            </c:numRef>
          </c:val>
          <c:extLst>
            <c:ext xmlns:c16="http://schemas.microsoft.com/office/drawing/2014/chart" uri="{C3380CC4-5D6E-409C-BE32-E72D297353CC}">
              <c16:uniqueId val="{00000002-C019-4695-873A-2435D35A561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019-4695-873A-2435D35A561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019-4695-873A-2435D35A561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3</c:v>
                </c:pt>
                <c:pt idx="3">
                  <c:v>3</c:v>
                </c:pt>
                <c:pt idx="6">
                  <c:v>2</c:v>
                </c:pt>
                <c:pt idx="9">
                  <c:v>1</c:v>
                </c:pt>
                <c:pt idx="12">
                  <c:v>1</c:v>
                </c:pt>
              </c:numCache>
            </c:numRef>
          </c:val>
          <c:extLst>
            <c:ext xmlns:c16="http://schemas.microsoft.com/office/drawing/2014/chart" uri="{C3380CC4-5D6E-409C-BE32-E72D297353CC}">
              <c16:uniqueId val="{00000005-C019-4695-873A-2435D35A561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7125</c:v>
                </c:pt>
                <c:pt idx="3">
                  <c:v>7197</c:v>
                </c:pt>
                <c:pt idx="6">
                  <c:v>7288</c:v>
                </c:pt>
                <c:pt idx="9">
                  <c:v>7347</c:v>
                </c:pt>
                <c:pt idx="12">
                  <c:v>7350</c:v>
                </c:pt>
              </c:numCache>
            </c:numRef>
          </c:val>
          <c:extLst>
            <c:ext xmlns:c16="http://schemas.microsoft.com/office/drawing/2014/chart" uri="{C3380CC4-5D6E-409C-BE32-E72D297353CC}">
              <c16:uniqueId val="{00000006-C019-4695-873A-2435D35A561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2670</c:v>
                </c:pt>
                <c:pt idx="3">
                  <c:v>2686</c:v>
                </c:pt>
                <c:pt idx="6">
                  <c:v>2687</c:v>
                </c:pt>
                <c:pt idx="9">
                  <c:v>2569</c:v>
                </c:pt>
                <c:pt idx="12">
                  <c:v>2452</c:v>
                </c:pt>
              </c:numCache>
            </c:numRef>
          </c:val>
          <c:extLst>
            <c:ext xmlns:c16="http://schemas.microsoft.com/office/drawing/2014/chart" uri="{C3380CC4-5D6E-409C-BE32-E72D297353CC}">
              <c16:uniqueId val="{00000007-C019-4695-873A-2435D35A561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37524</c:v>
                </c:pt>
                <c:pt idx="3">
                  <c:v>35346</c:v>
                </c:pt>
                <c:pt idx="6">
                  <c:v>31281</c:v>
                </c:pt>
                <c:pt idx="9">
                  <c:v>29915</c:v>
                </c:pt>
                <c:pt idx="12">
                  <c:v>27962</c:v>
                </c:pt>
              </c:numCache>
            </c:numRef>
          </c:val>
          <c:extLst>
            <c:ext xmlns:c16="http://schemas.microsoft.com/office/drawing/2014/chart" uri="{C3380CC4-5D6E-409C-BE32-E72D297353CC}">
              <c16:uniqueId val="{00000008-C019-4695-873A-2435D35A561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186</c:v>
                </c:pt>
                <c:pt idx="3">
                  <c:v>146</c:v>
                </c:pt>
                <c:pt idx="6">
                  <c:v>238</c:v>
                </c:pt>
                <c:pt idx="9">
                  <c:v>211</c:v>
                </c:pt>
                <c:pt idx="12">
                  <c:v>189</c:v>
                </c:pt>
              </c:numCache>
            </c:numRef>
          </c:val>
          <c:extLst>
            <c:ext xmlns:c16="http://schemas.microsoft.com/office/drawing/2014/chart" uri="{C3380CC4-5D6E-409C-BE32-E72D297353CC}">
              <c16:uniqueId val="{00000009-C019-4695-873A-2435D35A561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45299</c:v>
                </c:pt>
                <c:pt idx="3">
                  <c:v>46069</c:v>
                </c:pt>
                <c:pt idx="6">
                  <c:v>46687</c:v>
                </c:pt>
                <c:pt idx="9">
                  <c:v>44817</c:v>
                </c:pt>
                <c:pt idx="12">
                  <c:v>41912</c:v>
                </c:pt>
              </c:numCache>
            </c:numRef>
          </c:val>
          <c:extLst>
            <c:ext xmlns:c16="http://schemas.microsoft.com/office/drawing/2014/chart" uri="{C3380CC4-5D6E-409C-BE32-E72D297353CC}">
              <c16:uniqueId val="{0000000A-C019-4695-873A-2435D35A561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019-4695-873A-2435D35A561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5539</c:v>
                </c:pt>
                <c:pt idx="1">
                  <c:v>7021</c:v>
                </c:pt>
                <c:pt idx="2">
                  <c:v>6598</c:v>
                </c:pt>
              </c:numCache>
            </c:numRef>
          </c:val>
          <c:extLst>
            <c:ext xmlns:c16="http://schemas.microsoft.com/office/drawing/2014/chart" uri="{C3380CC4-5D6E-409C-BE32-E72D297353CC}">
              <c16:uniqueId val="{00000000-D18C-4A30-91B7-993E72EB5F6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6310</c:v>
                </c:pt>
                <c:pt idx="1">
                  <c:v>6325</c:v>
                </c:pt>
                <c:pt idx="2">
                  <c:v>5463</c:v>
                </c:pt>
              </c:numCache>
            </c:numRef>
          </c:val>
          <c:extLst>
            <c:ext xmlns:c16="http://schemas.microsoft.com/office/drawing/2014/chart" uri="{C3380CC4-5D6E-409C-BE32-E72D297353CC}">
              <c16:uniqueId val="{00000001-D18C-4A30-91B7-993E72EB5F6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23905</c:v>
                </c:pt>
                <c:pt idx="1">
                  <c:v>23638</c:v>
                </c:pt>
                <c:pt idx="2">
                  <c:v>24883</c:v>
                </c:pt>
              </c:numCache>
            </c:numRef>
          </c:val>
          <c:extLst>
            <c:ext xmlns:c16="http://schemas.microsoft.com/office/drawing/2014/chart" uri="{C3380CC4-5D6E-409C-BE32-E72D297353CC}">
              <c16:uniqueId val="{00000002-D18C-4A30-91B7-993E72EB5F6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{F3ABBF4D-9CD3-4201-BC8F-D0B0B47AE4A0}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E7E-4C83-A516-37D7D59765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{7F4D46C2-E4D4-43B1-BBDC-5AB4A691C54E}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7E-4C83-A516-37D7D59765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{D299F71F-1F87-4B12-9160-D35C03DEF3A8}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7E-4C83-A516-37D7D59765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{8C23984D-5F55-4923-BDAF-C1B007463F7B}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7E-4C83-A516-37D7D59765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{995A5F5C-07EA-4703-A8A4-A22F9EDAC234}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7E-4C83-A516-37D7D59765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{38089674-0428-421B-87FA-19EB3E2A9513}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E7E-4C83-A516-37D7D59765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{6FE243B7-E955-4A0A-A22E-7434654B49A6}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E7E-4C83-A516-37D7D597656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{CF44555C-74CE-4678-B398-F89DB79A5CF5}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E7E-4C83-A516-37D7D597656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{D6F89394-CB9E-4DEF-922E-A80B63A3540B}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E7E-4C83-A516-37D7D59765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57.4</c:v>
                </c:pt>
                <c:pt idx="8">
                  <c:v>58.2</c:v>
                </c:pt>
                <c:pt idx="16">
                  <c:v>58.9</c:v>
                </c:pt>
                <c:pt idx="24">
                  <c:v>60.4</c:v>
                </c:pt>
                <c:pt idx="32">
                  <c:v>61.6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E7E-4C83-A516-37D7D597656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{36477CFE-871E-453F-B73A-9B71B926BD90}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E7E-4C83-A516-37D7D597656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{FB25B895-817A-4F06-ADAD-FB2A6CC1EC75}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7E-4C83-A516-37D7D59765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{D88CDD80-0925-4E59-8383-7975F0D643D8}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7E-4C83-A516-37D7D59765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{74E81E41-7ABC-4F60-A7F4-B31C5E283FC8}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7E-4C83-A516-37D7D59765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{7356B4BE-A1BE-493E-A050-7C6014734F3C}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7E-4C83-A516-37D7D59765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{936FF95F-7D56-4C87-9F24-FAD0E3B12EB9}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E7E-4C83-A516-37D7D59765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{1FEA19E0-A08A-456D-9125-51E1749F966C}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E7E-4C83-A516-37D7D597656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{2E29260F-D5F5-4685-92D2-5C2AC926F61F}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E7E-4C83-A516-37D7D597656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{8ADD09F4-14B3-45A6-88D5-C148CB8A0411}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E7E-4C83-A516-37D7D59765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60.4</c:v>
                </c:pt>
                <c:pt idx="16">
                  <c:v>61.9</c:v>
                </c:pt>
                <c:pt idx="24">
                  <c:v>63</c:v>
                </c:pt>
                <c:pt idx="32">
                  <c:v>64.2</c:v>
                </c:pt>
              </c:numCache>
            </c:numRef>
          </c:xVal>
          <c:yVal>
            <c:numRef>
              <c:f>公会計指標分析・財政指標組合せ分析表!$BP$55:$DC$55</c:f>
              <c:numCache>
                <c:formatCode>#,##0.0;"▲ "#,##0.0</c:formatCode>
                <c:ptCount val="40"/>
                <c:pt idx="0">
                  <c:v>2.7</c:v>
                </c:pt>
                <c:pt idx="8">
                  <c:v>0.5</c:v>
                </c:pt>
                <c:pt idx="16">
                  <c:v>5.9</c:v>
                </c:pt>
                <c:pt idx="24">
                  <c:v>4.0999999999999996</c:v>
                </c:pt>
                <c:pt idx="32">
                  <c:v>0</c:v>
                </c:pt>
              </c:numCache>
            </c:numRef>
          </c:yVal>
          <c:smooth val="0"/>
          <c:extLst>
            <c:ext xmlns:c16="http://schemas.microsoft.com/office/drawing/2014/chart" uri="{C3380CC4-5D6E-409C-BE32-E72D297353CC}">
              <c16:uniqueId val="{00000013-FE7E-4C83-A516-37D7D597656F}"/>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{8088A0F5-D0E0-4E1C-8A7B-FDE88AEE2933}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897A-4FAA-A939-BFF05F6D6A7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{A17E9F21-F1E5-4A2B-A9CB-A77587B86CCB}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7A-4FAA-A939-BFF05F6D6A7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{A921060F-60FA-40D7-9BC3-4E0917ECD5DC}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7A-4FAA-A939-BFF05F6D6A7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{38F9F68E-9A54-405D-9252-C5E599AFAA85}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7A-4FAA-A939-BFF05F6D6A7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{CCFE76B7-7736-4FC8-9AD4-D23CA94E8121}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7A-4FAA-A939-BFF05F6D6A74}"/>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{1848FD17-E2CA-4F19-A612-E5DD41E5C368}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897A-4FAA-A939-BFF05F6D6A74}"/>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{F346FCC2-5DB1-4E8F-A606-8B16751FE357}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897A-4FAA-A939-BFF05F6D6A74}"/>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{FE069786-402D-4BC6-9C89-E09147AA8D3E}</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897A-4FAA-A939-BFF05F6D6A74}"/>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{9DBB97B4-0A2F-4F16-8BEC-3F03F6D188B4}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897A-4FAA-A939-BFF05F6D6A7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2.9</c:v>
                </c:pt>
                <c:pt idx="8">
                  <c:v>2.2999999999999998</c:v>
                </c:pt>
                <c:pt idx="16">
                  <c:v>1.5</c:v>
                </c:pt>
                <c:pt idx="24">
                  <c:v>1.2</c:v>
                </c:pt>
                <c:pt idx="32">
                  <c:v>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97A-4FAA-A939-BFF05F6D6A7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{DF7BE50C-9081-4BAB-9D57-69F27C2068E2}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897A-4FAA-A939-BFF05F6D6A7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{EB07FE9C-3AFA-459C-AD49-76AAC3E1C8A5}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7A-4FAA-A939-BFF05F6D6A7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{37991655-7FB8-49DC-A407-57FADD9DE546}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7A-4FAA-A939-BFF05F6D6A7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{DBD84EF9-843A-4C6C-9FEA-01AF3DB6BCAA}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7A-4FAA-A939-BFF05F6D6A7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{97F824EB-8CAF-4908-A781-76D1AAA4973D}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7A-4FAA-A939-BFF05F6D6A74}"/>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{7887F0E3-E492-40A5-B481-2C1313B0AF4B}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897A-4FAA-A939-BFF05F6D6A74}"/>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{4AA4B2A3-2646-4157-892D-B21596AC8A7B}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897A-4FAA-A939-BFF05F6D6A74}"/>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{2D2FE89E-E7EF-4AF6-8367-3B9AA93ABF59}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897A-4FAA-A939-BFF05F6D6A74}"/>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{A420E8D8-AFCA-49BF-AFFC-31306C7EDD71}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897A-4FAA-A939-BFF05F6D6A7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5.0999999999999996</c:v>
                </c:pt>
                <c:pt idx="16">
                  <c:v>5.2</c:v>
                </c:pt>
                <c:pt idx="24">
                  <c:v>5.0999999999999996</c:v>
                </c:pt>
                <c:pt idx="32">
                  <c:v>5.2</c:v>
                </c:pt>
              </c:numCache>
            </c:numRef>
          </c:xVal>
          <c:yVal>
            <c:numRef>
              <c:f>公会計指標分析・財政指標組合せ分析表!$BP$77:$DC$77</c:f>
              <c:numCache>
                <c:formatCode>#,##0.0;"▲ "#,##0.0</c:formatCode>
                <c:ptCount val="40"/>
                <c:pt idx="0">
                  <c:v>2.7</c:v>
                </c:pt>
                <c:pt idx="8">
                  <c:v>0.5</c:v>
                </c:pt>
                <c:pt idx="16">
                  <c:v>5.9</c:v>
                </c:pt>
                <c:pt idx="24">
                  <c:v>4.0999999999999996</c:v>
                </c:pt>
                <c:pt idx="32">
                  <c:v>0</c:v>
                </c:pt>
              </c:numCache>
            </c:numRef>
          </c:yVal>
          <c:smooth val="0"/>
          <c:extLst>
            <c:ext xmlns:c16="http://schemas.microsoft.com/office/drawing/2014/chart" uri="{C3380CC4-5D6E-409C-BE32-E72D297353CC}">
              <c16:uniqueId val="{00000013-897A-4FAA-A939-BFF05F6D6A74}"/>
            </c:ext>
          </c:extLst>
        </c:ser>
        <c:dLbls>
          <c:showLegendKey val="0"/>
          <c:showVal val="1"/>
          <c:showCatName val="0"/>
          <c:showSerName val="0"/>
          <c:showPercent val="0"/>
          <c:showBubbleSize val="0"/>
        </c:dLbls>
        <c:axId val="84219776"/>
        <c:axId val="84234240"/>
      </c:scatterChart>
      <c:valAx>
        <c:axId val="84219776"/>
        <c:scaling>
          <c:orientation val="maxMin"/>
          <c:max val="5.3"/>
          <c:min val="4.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単年度としては、償還金に係る基準財政需要額算入額が微減し、一般会計等の元利償還金が微増したことから、</a:t>
          </a:r>
          <a:r>
            <a:rPr kumimoji="1" lang="en-US" altLang="ja-JP" sz="1400">
              <a:latin typeface="ＭＳ ゴシック" pitchFamily="49" charset="-128"/>
              <a:ea typeface="ＭＳ ゴシック" pitchFamily="49" charset="-128"/>
            </a:rPr>
            <a:t>0.1</a:t>
          </a:r>
          <a:r>
            <a:rPr kumimoji="1" lang="ja-JP" altLang="en-US" sz="1400">
              <a:latin typeface="ＭＳ ゴシック" pitchFamily="49" charset="-128"/>
              <a:ea typeface="ＭＳ ゴシック" pitchFamily="49" charset="-128"/>
            </a:rPr>
            <a:t>ポイントの増加となった。また、</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か年平均では、令和元年度数値（</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）から令和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年度数値（</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）の算入となったため、</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ポイント改善した。</a:t>
          </a:r>
        </a:p>
        <a:p>
          <a:r>
            <a:rPr kumimoji="1" lang="ja-JP" altLang="en-US" sz="1400">
              <a:latin typeface="ＭＳ ゴシック" pitchFamily="49" charset="-128"/>
              <a:ea typeface="ＭＳ ゴシック" pitchFamily="49" charset="-128"/>
            </a:rPr>
            <a:t>　計画的な繰上償還の実施により、公債費の抑制に努めているが、平成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年度以降の大型建設事業の財源として充当した地方債の据置期間が終了することに伴い、公債費の増加が見込まれることを考慮すると、指標は決して安定した水準ではない。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将来負担すべき負債の額は一般会計等の市債残高や元金償還に充てるための一般会計等からの繰入見込額が減少したことにより、△</a:t>
          </a:r>
          <a:r>
            <a:rPr kumimoji="1" lang="en-US" altLang="ja-JP" sz="1400">
              <a:latin typeface="ＭＳ ゴシック" pitchFamily="49" charset="-128"/>
              <a:ea typeface="ＭＳ ゴシック" pitchFamily="49" charset="-128"/>
            </a:rPr>
            <a:t>4,994</a:t>
          </a:r>
          <a:r>
            <a:rPr kumimoji="1" lang="ja-JP" altLang="en-US" sz="1400">
              <a:latin typeface="ＭＳ ゴシック" pitchFamily="49" charset="-128"/>
              <a:ea typeface="ＭＳ ゴシック" pitchFamily="49" charset="-128"/>
            </a:rPr>
            <a:t>百万円減少した。また、充当可能財源は基金残高や基準財政需要額算入見込額が減少したことにより、△</a:t>
          </a:r>
          <a:r>
            <a:rPr kumimoji="1" lang="en-US" altLang="ja-JP" sz="1400">
              <a:latin typeface="ＭＳ ゴシック" pitchFamily="49" charset="-128"/>
              <a:ea typeface="ＭＳ ゴシック" pitchFamily="49" charset="-128"/>
            </a:rPr>
            <a:t>4,881</a:t>
          </a:r>
          <a:r>
            <a:rPr kumimoji="1" lang="ja-JP" altLang="en-US" sz="1400">
              <a:latin typeface="ＭＳ ゴシック" pitchFamily="49" charset="-128"/>
              <a:ea typeface="ＭＳ ゴシック" pitchFamily="49" charset="-128"/>
            </a:rPr>
            <a:t>百万円減少した。これにより、比率の分子である、将来負担額から充当可能財源を差し引いた将来負担すべき実質的な負債の額は△</a:t>
          </a:r>
          <a:r>
            <a:rPr kumimoji="1" lang="en-US" altLang="ja-JP" sz="1400">
              <a:latin typeface="ＭＳ ゴシック" pitchFamily="49" charset="-128"/>
              <a:ea typeface="ＭＳ ゴシック" pitchFamily="49" charset="-128"/>
            </a:rPr>
            <a:t>112</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一方、分母である標準財政規模は、普通交付税や臨時財政対策債発行可能額が減少したことから、△</a:t>
          </a:r>
          <a:r>
            <a:rPr kumimoji="1" lang="en-US" altLang="ja-JP" sz="1400">
              <a:latin typeface="ＭＳ ゴシック" pitchFamily="49" charset="-128"/>
              <a:ea typeface="ＭＳ ゴシック" pitchFamily="49" charset="-128"/>
            </a:rPr>
            <a:t>559</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今後、病院事業や一部事務組合において大型建設事業が予定されていることを考慮すると、決して楽観はできない状況であり、比率の悪化が懸念される。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滋賀県長浜市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・ふるさと寄附等を財源とした特定目的基金への積立（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百万円）を行った一方で、財政調整基金の取り崩し（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百万円）、減債基金の取り崩し（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百万円）、特定目的基金の取り崩し（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百万円）を行ったことにより、基金残高は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・大規模な災害や不測の事態の財政需要に備えるため、財政調整基金を確保する。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・地方債の繰上償還等の地方債償還の財源として減債基金を積極的に活用する。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・事業の目的に応じて、計画的に特定目的基金を活用する。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・経費削減や不用な財産の売却等の行革努力により生み出した財源は、将来需要が予測される基金に適切な金額を積み立てる。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・公共施設等総合管理基金：本市及び一部事務組合の公共施設等の整備、改修、維持保全、除却等、公共用地等の取得に係る事業（負担金）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・協働でつくる長浜まちづくり基金：市民と協働でつくる輝きと風格のあるまちづくりを推進する事業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・地域福祉基金：市民の福祉の向上、子育て支援、健康づくり及び医療の充実に資する事業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・教育施設等整備基金：教育施設の整備、改修等に係る事業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・職員退職手当基金：市職員の退職手当に必要な財源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・公共施設等総合管理基金：道路の維持補修や北部振興局の消雪設備改修などで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百万円を取り崩した一方で、後年の公共施設等の維持管理や老朽化に伴う更新等に備え、運用利子等を財源として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・協働でつくる長浜まちづくり基金：過疎地域の産業・文化振興事業や宿泊・滞在型観光推進事業などで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百万円を取り崩した一方で、ふるさと寄付金等を財源として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・地域福祉基金：病院事業会計への出資金や小児救急・産科医確保支援などで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百万円を取り崩した一方で、ふるさと寄付金等を財源として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・公共施設等総合管理基金：老朽化の進む公共施設の改修や、道路等のインフラ施設の維持補修、一部事務組合において予定される大型建設事業の財源としての取り崩しを予定している。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・地域福祉基金：地域医療の維持や地域共生社会の推進、各種子育て施策等を実施するための取り崩しを予定している。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月に策定した学校施設長寿命化計画に基づく教育施設の長寿命化のための取り崩しを予定している。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・運用利子を財源として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・大規模な災害や不測の事態の財政出動への備えや、補正予算等における財源調整のための活用を予定している。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・運用利子を財源として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の健全性を維持するため、財政計画に基づき繰上償還を実施し、その財源として積極的に活用する。また、人口減少等に伴い市税や普通交付税の減少が見込まれる中、公債費の償還に支障が生じないよう、その財源としての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2F9C503-F47E-4761-99DA-35F8D593F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6237EA2-5788-4EB0-B07D-68B168F4B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B3707EC-1F63-4560-906A-C46BEA6D9695}"/>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7CB62B8-DBF5-4F20-8F11-EB3C0C0118C2}"/>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7B4F4DB-F9D8-4255-B192-10A3CD01D55C}"/>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D72B689-1D13-404B-8B14-B70D72FB26C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2ABC64C-6E16-40F2-8B82-82B2BEE5263A}"/>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C23F0F3-7A85-43E8-9F6A-F46A258A515E}"/>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79FE7E7-EE93-42BB-9E22-9424ACAB29F8}"/>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B8E04D6A-39B8-461E-8216-74F0AFE97EDC}"/>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4459883E-A0F7-425F-B9D3-37BBD48C96E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6FDF85EA-1D14-4792-AC32-973CDA11A97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45BBC0D-7D92-4049-A7B9-A5AF22625FF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CB36B55-4180-4042-AA5C-68D38F88C9B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6389394-0B7C-4FC4-BEFE-C3446DAF2A7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F885D41-FFE4-4CBF-AA40-5AC0D613820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ABB2AB0F-F52C-40A9-A8D2-1FB2D2FBC5C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A894F55-3256-4B39-8B5F-DD30B67CB73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D46FB2F-F569-4CF5-8198-6F1F1977A70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C30A1AF2-DCB7-4325-BE6D-481F35622C2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703FB4E-A899-422C-8E8C-9F9ABD4E854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3258E7A-A14C-4A8A-8898-68B1AE9CB1C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A013C19-2FBE-4E66-80C2-12CE324E874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D0971CB-2BA0-4F69-A99F-5E63594B31E8}"/>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8F0BE3D-1EBC-4AAE-9053-3E5724A4871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1F61BF3-1674-4637-904A-08125F7DE12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E9D4261B-418F-4A13-BBAB-F5856912326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81939FEE-DC50-4F07-A690-B3E2F2F8572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F8E61A7-4AA9-467A-9450-C20169671EC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9BB157A5-C7FF-4E45-A263-723165E8268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C850C50D-FECF-45E0-9063-924F2AF3E08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78EE789-8FF7-4BA8-9351-6D4D2B1DE81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FB96F7A-46C2-4ED6-803C-D9242D3E48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CA50F49-CD97-4831-B394-D8782EF5854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32798D65-4359-43B8-B879-3574F32AD59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43C41DC-83FF-461A-AE88-19A723E52416}"/>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C781E04-B269-409D-A274-830A2783377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A1998D9-019F-4FEB-BE0F-2E7427174C4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2B323F18-E639-4636-80D4-6AAD4390589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07C7641-AF84-45FA-95B6-65A408F615A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6F64DFC-ED5A-4E09-8DFC-A3437D42AD2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8CA3C68-69CF-4D06-9A85-D92E8493B20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DF20FDB5-2F8D-476C-B1F7-A98A2C63C5FB}"/>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EA44E37E-0859-469B-A33F-A34B85BA53D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831CD06-2AEC-439A-8A26-F20002EBBD7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1D8595C2-9185-4AC6-AA6D-1D2E5B2246F4}"/>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31BED31-779C-423A-B33A-BAB14E1312C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5F798BBF-D968-4CDC-93E5-EE5B906E0B1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ABF317D7-BC0C-4768-9E85-EF85DB077FB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25467ABB-6868-4EC1-BB11-3EA26E96F7A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2BC7D29-AE7C-49FC-94E6-4F65959C28B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389A9F54-364D-465B-A2B3-CEE94E46BF9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B1A1C52-49CF-465F-8D56-6CFA5F283AE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81F6A94-0150-433C-A52A-097096FF006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975FCBB-BAA0-4814-B01A-D039C591FF2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3EF32B8-4B72-4765-926B-7F75472927D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5731DC0D-B6E6-409C-A8A3-161C4F37E88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当市は、</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市</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町の合併により類似団体と比較して多くの公共施設を保有していることから、平成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月に改訂）した公共施設等総合管理計画に基づき、これまでから老朽化施設の複合化や多機能化、除却を進めている。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のような取組の中、有形固定資産減価償却率は、類似団体平均及び全国平均を下回っているが上昇傾向にあり、将来の公共施設等の大量更新に備えて、公共施設等の適正配置等の公共施設マネジメントをさらに進めていく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268CCCD1-562D-4652-953A-5FDCE3E0367A}"/>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3EC9B2B-417C-4C9D-A4D3-BB716EB5DF69}"/>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DF4A9B5-CD1C-4EF8-932D-5F0033BCEA5B}"/>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2" name="直線コネクタ 61">
          <a:extLst>
            <a:ext uri="{FF2B5EF4-FFF2-40B4-BE49-F238E27FC236}">
              <a16:creationId xmlns:a16="http://schemas.microsoft.com/office/drawing/2014/main" id="{5F7FBADA-D018-4E28-9001-59B5B93DB149}"/>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3" name="テキスト ボックス 62">
          <a:extLst>
            <a:ext uri="{FF2B5EF4-FFF2-40B4-BE49-F238E27FC236}">
              <a16:creationId xmlns:a16="http://schemas.microsoft.com/office/drawing/2014/main" id="{9098DBC4-96EE-40C1-A978-E8C95B57CB0E}"/>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BD5247AD-3BC2-4780-B0A1-F6736B18315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6DB5C593-5839-4011-BB3A-8E53956B151E}"/>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6" name="直線コネクタ 65">
          <a:extLst>
            <a:ext uri="{FF2B5EF4-FFF2-40B4-BE49-F238E27FC236}">
              <a16:creationId xmlns:a16="http://schemas.microsoft.com/office/drawing/2014/main" id="{8933784E-7576-4529-8736-E00F1B2DC381}"/>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7" name="テキスト ボックス 66">
          <a:extLst>
            <a:ext uri="{FF2B5EF4-FFF2-40B4-BE49-F238E27FC236}">
              <a16:creationId xmlns:a16="http://schemas.microsoft.com/office/drawing/2014/main" id="{25571190-9F6A-4B35-B19F-D9AE2C410099}"/>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C70F939A-09E8-418F-9E11-12B9E6E6209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C2541601-E6AE-4744-9746-9393E042359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FFB29C54-EACB-48A5-982D-DE0EAD501D5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128588</xdr:rowOff>
    </xdr:from>
    <xdr:to>
      <xdr:col>23</xdr:col>
      <xdr:colOff>85090</xdr:colOff>
      <xdr:row>34</xdr:row>
      <xdr:rowOff>20003</xdr:rowOff>
    </xdr:to>
    <xdr:cxnSp macro="">
      <xdr:nvCxnSpPr>
        <xdr:cNvPr id="71" name="直線コネクタ 70">
          <a:extLst>
            <a:ext uri="{FF2B5EF4-FFF2-40B4-BE49-F238E27FC236}">
              <a16:creationId xmlns:a16="http://schemas.microsoft.com/office/drawing/2014/main" id="{54E76C17-127C-48A6-AB4E-29FADC70DDFD}"/>
            </a:ext>
          </a:extLst>
        </xdr:cNvPr>
        <xdr:cNvCxnSpPr/>
      </xdr:nvCxnSpPr>
      <xdr:spPr>
        <a:xfrm flipV="1">
          <a:off x="4760595" y="5357813"/>
          <a:ext cx="127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23830</xdr:rowOff>
    </xdr:from>
    <xdr:ext cx="405111" cy="259045"/>
    <xdr:sp macro="" textlink="">
      <xdr:nvSpPr>
        <xdr:cNvPr id="72" name="有形固定資産減価償却率最小値テキスト">
          <a:extLst>
            <a:ext uri="{FF2B5EF4-FFF2-40B4-BE49-F238E27FC236}">
              <a16:creationId xmlns:a16="http://schemas.microsoft.com/office/drawing/2014/main" id="{29255165-F1FF-4599-A5B9-F95CE3934C5B}"/>
            </a:ext>
          </a:extLst>
        </xdr:cNvPr>
        <xdr:cNvSpPr txBox="1"/>
      </xdr:nvSpPr>
      <xdr:spPr>
        <a:xfrm>
          <a:off x="4813300" y="6624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20003</xdr:rowOff>
    </xdr:from>
    <xdr:to>
      <xdr:col>23</xdr:col>
      <xdr:colOff>174625</xdr:colOff>
      <xdr:row>34</xdr:row>
      <xdr:rowOff>20003</xdr:rowOff>
    </xdr:to>
    <xdr:cxnSp macro="">
      <xdr:nvCxnSpPr>
        <xdr:cNvPr id="73" name="直線コネクタ 72">
          <a:extLst>
            <a:ext uri="{FF2B5EF4-FFF2-40B4-BE49-F238E27FC236}">
              <a16:creationId xmlns:a16="http://schemas.microsoft.com/office/drawing/2014/main" id="{AFBB8C2D-9DA4-4988-A4A0-2CBE06632F85}"/>
            </a:ext>
          </a:extLst>
        </xdr:cNvPr>
        <xdr:cNvCxnSpPr/>
      </xdr:nvCxnSpPr>
      <xdr:spPr>
        <a:xfrm>
          <a:off x="4673600" y="6620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75265</xdr:rowOff>
    </xdr:from>
    <xdr:ext cx="405111" cy="259045"/>
    <xdr:sp macro="" textlink="">
      <xdr:nvSpPr>
        <xdr:cNvPr id="74" name="有形固定資産減価償却率最大値テキスト">
          <a:extLst>
            <a:ext uri="{FF2B5EF4-FFF2-40B4-BE49-F238E27FC236}">
              <a16:creationId xmlns:a16="http://schemas.microsoft.com/office/drawing/2014/main" id="{D7DE70C0-820C-4640-A8C7-8ABEAEEFE8DA}"/>
            </a:ext>
          </a:extLst>
        </xdr:cNvPr>
        <xdr:cNvSpPr txBox="1"/>
      </xdr:nvSpPr>
      <xdr:spPr>
        <a:xfrm>
          <a:off x="4813300" y="513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128588</xdr:rowOff>
    </xdr:from>
    <xdr:to>
      <xdr:col>23</xdr:col>
      <xdr:colOff>174625</xdr:colOff>
      <xdr:row>26</xdr:row>
      <xdr:rowOff>128588</xdr:rowOff>
    </xdr:to>
    <xdr:cxnSp macro="">
      <xdr:nvCxnSpPr>
        <xdr:cNvPr id="75" name="直線コネクタ 74">
          <a:extLst>
            <a:ext uri="{FF2B5EF4-FFF2-40B4-BE49-F238E27FC236}">
              <a16:creationId xmlns:a16="http://schemas.microsoft.com/office/drawing/2014/main" id="{55311357-3335-4442-9D98-A010B94F947B}"/>
            </a:ext>
          </a:extLst>
        </xdr:cNvPr>
        <xdr:cNvCxnSpPr/>
      </xdr:nvCxnSpPr>
      <xdr:spPr>
        <a:xfrm>
          <a:off x="4673600" y="535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100347</xdr:rowOff>
    </xdr:from>
    <xdr:ext cx="405111" cy="259045"/>
    <xdr:sp macro="" textlink="">
      <xdr:nvSpPr>
        <xdr:cNvPr id="76" name="有形固定資産減価償却率平均値テキスト">
          <a:extLst>
            <a:ext uri="{FF2B5EF4-FFF2-40B4-BE49-F238E27FC236}">
              <a16:creationId xmlns:a16="http://schemas.microsoft.com/office/drawing/2014/main" id="{F6EF2617-7B3C-4605-9777-3F60E5311E90}"/>
            </a:ext>
          </a:extLst>
        </xdr:cNvPr>
        <xdr:cNvSpPr txBox="1"/>
      </xdr:nvSpPr>
      <xdr:spPr>
        <a:xfrm>
          <a:off x="4813300" y="6186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121920</xdr:rowOff>
    </xdr:from>
    <xdr:to>
      <xdr:col>23</xdr:col>
      <xdr:colOff>136525</xdr:colOff>
      <xdr:row>32</xdr:row>
      <xdr:rowOff>52070</xdr:rowOff>
    </xdr:to>
    <xdr:sp macro="" textlink="">
      <xdr:nvSpPr>
        <xdr:cNvPr id="77" name="フローチャート: 判断 76">
          <a:extLst>
            <a:ext uri="{FF2B5EF4-FFF2-40B4-BE49-F238E27FC236}">
              <a16:creationId xmlns:a16="http://schemas.microsoft.com/office/drawing/2014/main" id="{48A6C8B9-2198-4EF5-9EBE-891DB889EBD3}"/>
            </a:ext>
          </a:extLst>
        </xdr:cNvPr>
        <xdr:cNvSpPr/>
      </xdr:nvSpPr>
      <xdr:spPr>
        <a:xfrm>
          <a:off x="47117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57150</xdr:rowOff>
    </xdr:from>
    <xdr:to>
      <xdr:col>19</xdr:col>
      <xdr:colOff>187325</xdr:colOff>
      <xdr:row>31</xdr:row>
      <xdr:rowOff>158750</xdr:rowOff>
    </xdr:to>
    <xdr:sp macro="" textlink="">
      <xdr:nvSpPr>
        <xdr:cNvPr id="78" name="フローチャート: 判断 77">
          <a:extLst>
            <a:ext uri="{FF2B5EF4-FFF2-40B4-BE49-F238E27FC236}">
              <a16:creationId xmlns:a16="http://schemas.microsoft.com/office/drawing/2014/main" id="{FEAB7E7B-7CA5-4138-A9FF-03CAAB8B47F4}"/>
            </a:ext>
          </a:extLst>
        </xdr:cNvPr>
        <xdr:cNvSpPr/>
      </xdr:nvSpPr>
      <xdr:spPr>
        <a:xfrm>
          <a:off x="4000500" y="614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169228</xdr:rowOff>
    </xdr:from>
    <xdr:to>
      <xdr:col>15</xdr:col>
      <xdr:colOff>187325</xdr:colOff>
      <xdr:row>31</xdr:row>
      <xdr:rowOff>99378</xdr:rowOff>
    </xdr:to>
    <xdr:sp macro="" textlink="">
      <xdr:nvSpPr>
        <xdr:cNvPr id="79" name="フローチャート: 判断 78">
          <a:extLst>
            <a:ext uri="{FF2B5EF4-FFF2-40B4-BE49-F238E27FC236}">
              <a16:creationId xmlns:a16="http://schemas.microsoft.com/office/drawing/2014/main" id="{C9787A51-7015-4327-9A89-862FB5BAEDA2}"/>
            </a:ext>
          </a:extLst>
        </xdr:cNvPr>
        <xdr:cNvSpPr/>
      </xdr:nvSpPr>
      <xdr:spPr>
        <a:xfrm>
          <a:off x="32385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80" name="フローチャート: 判断 79">
          <a:extLst>
            <a:ext uri="{FF2B5EF4-FFF2-40B4-BE49-F238E27FC236}">
              <a16:creationId xmlns:a16="http://schemas.microsoft.com/office/drawing/2014/main" id="{7510A8A2-C327-4623-A19F-75279EA4B2DE}"/>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77470</xdr:rowOff>
    </xdr:from>
    <xdr:to>
      <xdr:col>7</xdr:col>
      <xdr:colOff>187325</xdr:colOff>
      <xdr:row>31</xdr:row>
      <xdr:rowOff>7620</xdr:rowOff>
    </xdr:to>
    <xdr:sp macro="" textlink="">
      <xdr:nvSpPr>
        <xdr:cNvPr id="81" name="フローチャート: 判断 80">
          <a:extLst>
            <a:ext uri="{FF2B5EF4-FFF2-40B4-BE49-F238E27FC236}">
              <a16:creationId xmlns:a16="http://schemas.microsoft.com/office/drawing/2014/main" id="{7C1DC004-B0D2-4660-8641-DD493BB925BF}"/>
            </a:ext>
          </a:extLst>
        </xdr:cNvPr>
        <xdr:cNvSpPr/>
      </xdr:nvSpPr>
      <xdr:spPr>
        <a:xfrm>
          <a:off x="1714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71681AA-5D35-43A4-B1C3-148D4153613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C5881F75-40E1-4034-A055-D47FBB835EF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524E8B4-5402-4AE3-9257-49BB9CD95F9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B2212072-D771-43A0-9647-1CF2FB0C764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A83677F-D24E-41C9-9E10-C63AC5AFD32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7" name="楕円 86">
          <a:extLst>
            <a:ext uri="{FF2B5EF4-FFF2-40B4-BE49-F238E27FC236}">
              <a16:creationId xmlns:a16="http://schemas.microsoft.com/office/drawing/2014/main" id="{0842CAED-6D81-43DD-A3D4-DA8F78A74E2F}"/>
            </a:ext>
          </a:extLst>
        </xdr:cNvPr>
        <xdr:cNvSpPr/>
      </xdr:nvSpPr>
      <xdr:spPr>
        <a:xfrm>
          <a:off x="47117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4462</xdr:rowOff>
    </xdr:from>
    <xdr:ext cx="405111" cy="259045"/>
    <xdr:sp macro="" textlink="">
      <xdr:nvSpPr>
        <xdr:cNvPr id="88" name="有形固定資産減価償却率該当値テキスト">
          <a:extLst>
            <a:ext uri="{FF2B5EF4-FFF2-40B4-BE49-F238E27FC236}">
              <a16:creationId xmlns:a16="http://schemas.microsoft.com/office/drawing/2014/main" id="{644B860F-97D2-40A5-8B9A-05C8C4F126AA}"/>
            </a:ext>
          </a:extLst>
        </xdr:cNvPr>
        <xdr:cNvSpPr txBox="1"/>
      </xdr:nvSpPr>
      <xdr:spPr>
        <a:xfrm>
          <a:off x="4813300"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89" name="楕円 88">
          <a:extLst>
            <a:ext uri="{FF2B5EF4-FFF2-40B4-BE49-F238E27FC236}">
              <a16:creationId xmlns:a16="http://schemas.microsoft.com/office/drawing/2014/main" id="{8D9DF169-F90D-466A-BB0F-0BB528CBDF1F}"/>
            </a:ext>
          </a:extLst>
        </xdr:cNvPr>
        <xdr:cNvSpPr/>
      </xdr:nvSpPr>
      <xdr:spPr>
        <a:xfrm>
          <a:off x="4000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139065</xdr:rowOff>
    </xdr:from>
    <xdr:to>
      <xdr:col>23</xdr:col>
      <xdr:colOff>85725</xdr:colOff>
      <xdr:row>31</xdr:row>
      <xdr:rowOff>32385</xdr:rowOff>
    </xdr:to>
    <xdr:cxnSp macro="">
      <xdr:nvCxnSpPr>
        <xdr:cNvPr id="90" name="直線コネクタ 89">
          <a:extLst>
            <a:ext uri="{FF2B5EF4-FFF2-40B4-BE49-F238E27FC236}">
              <a16:creationId xmlns:a16="http://schemas.microsoft.com/office/drawing/2014/main" id="{ED206A60-4321-4663-9331-3595E4386782}"/>
            </a:ext>
          </a:extLst>
        </xdr:cNvPr>
        <xdr:cNvCxnSpPr/>
      </xdr:nvCxnSpPr>
      <xdr:spPr>
        <a:xfrm>
          <a:off x="4051300" y="6054090"/>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7303</xdr:rowOff>
    </xdr:from>
    <xdr:to>
      <xdr:col>15</xdr:col>
      <xdr:colOff>187325</xdr:colOff>
      <xdr:row>30</xdr:row>
      <xdr:rowOff>108903</xdr:rowOff>
    </xdr:to>
    <xdr:sp macro="" textlink="">
      <xdr:nvSpPr>
        <xdr:cNvPr id="91" name="楕円 90">
          <a:extLst>
            <a:ext uri="{FF2B5EF4-FFF2-40B4-BE49-F238E27FC236}">
              <a16:creationId xmlns:a16="http://schemas.microsoft.com/office/drawing/2014/main" id="{E992629C-6C61-4E50-A79C-B37B0E76199F}"/>
            </a:ext>
          </a:extLst>
        </xdr:cNvPr>
        <xdr:cNvSpPr/>
      </xdr:nvSpPr>
      <xdr:spPr>
        <a:xfrm>
          <a:off x="3238500" y="5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58103</xdr:rowOff>
    </xdr:from>
    <xdr:to>
      <xdr:col>19</xdr:col>
      <xdr:colOff>136525</xdr:colOff>
      <xdr:row>30</xdr:row>
      <xdr:rowOff>139065</xdr:rowOff>
    </xdr:to>
    <xdr:cxnSp macro="">
      <xdr:nvCxnSpPr>
        <xdr:cNvPr id="92" name="直線コネクタ 91">
          <a:extLst>
            <a:ext uri="{FF2B5EF4-FFF2-40B4-BE49-F238E27FC236}">
              <a16:creationId xmlns:a16="http://schemas.microsoft.com/office/drawing/2014/main" id="{7AD7B654-93CD-4168-8EBE-AF12CE48B646}"/>
            </a:ext>
          </a:extLst>
        </xdr:cNvPr>
        <xdr:cNvCxnSpPr/>
      </xdr:nvCxnSpPr>
      <xdr:spPr>
        <a:xfrm>
          <a:off x="3289300" y="5973128"/>
          <a:ext cx="762000" cy="8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140970</xdr:rowOff>
    </xdr:from>
    <xdr:to>
      <xdr:col>11</xdr:col>
      <xdr:colOff>187325</xdr:colOff>
      <xdr:row>30</xdr:row>
      <xdr:rowOff>71120</xdr:rowOff>
    </xdr:to>
    <xdr:sp macro="" textlink="">
      <xdr:nvSpPr>
        <xdr:cNvPr id="93" name="楕円 92">
          <a:extLst>
            <a:ext uri="{FF2B5EF4-FFF2-40B4-BE49-F238E27FC236}">
              <a16:creationId xmlns:a16="http://schemas.microsoft.com/office/drawing/2014/main" id="{5C6DFE9B-6A96-49F7-A792-8D1FB0F7B0AF}"/>
            </a:ext>
          </a:extLst>
        </xdr:cNvPr>
        <xdr:cNvSpPr/>
      </xdr:nvSpPr>
      <xdr:spPr>
        <a:xfrm>
          <a:off x="2476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20320</xdr:rowOff>
    </xdr:from>
    <xdr:to>
      <xdr:col>15</xdr:col>
      <xdr:colOff>136525</xdr:colOff>
      <xdr:row>30</xdr:row>
      <xdr:rowOff>58103</xdr:rowOff>
    </xdr:to>
    <xdr:cxnSp macro="">
      <xdr:nvCxnSpPr>
        <xdr:cNvPr id="94" name="直線コネクタ 93">
          <a:extLst>
            <a:ext uri="{FF2B5EF4-FFF2-40B4-BE49-F238E27FC236}">
              <a16:creationId xmlns:a16="http://schemas.microsoft.com/office/drawing/2014/main" id="{ADEA9A9A-B141-4E5D-BC12-6117334D8BEB}"/>
            </a:ext>
          </a:extLst>
        </xdr:cNvPr>
        <xdr:cNvCxnSpPr/>
      </xdr:nvCxnSpPr>
      <xdr:spPr>
        <a:xfrm>
          <a:off x="2527300" y="5935345"/>
          <a:ext cx="762000" cy="3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97790</xdr:rowOff>
    </xdr:from>
    <xdr:to>
      <xdr:col>7</xdr:col>
      <xdr:colOff>187325</xdr:colOff>
      <xdr:row>30</xdr:row>
      <xdr:rowOff>27940</xdr:rowOff>
    </xdr:to>
    <xdr:sp macro="" textlink="">
      <xdr:nvSpPr>
        <xdr:cNvPr id="95" name="楕円 94">
          <a:extLst>
            <a:ext uri="{FF2B5EF4-FFF2-40B4-BE49-F238E27FC236}">
              <a16:creationId xmlns:a16="http://schemas.microsoft.com/office/drawing/2014/main" id="{B07820E9-114E-42A9-9BBF-C50E3FF0A0DE}"/>
            </a:ext>
          </a:extLst>
        </xdr:cNvPr>
        <xdr:cNvSpPr/>
      </xdr:nvSpPr>
      <xdr:spPr>
        <a:xfrm>
          <a:off x="17145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148590</xdr:rowOff>
    </xdr:from>
    <xdr:to>
      <xdr:col>11</xdr:col>
      <xdr:colOff>136525</xdr:colOff>
      <xdr:row>30</xdr:row>
      <xdr:rowOff>20320</xdr:rowOff>
    </xdr:to>
    <xdr:cxnSp macro="">
      <xdr:nvCxnSpPr>
        <xdr:cNvPr id="96" name="直線コネクタ 95">
          <a:extLst>
            <a:ext uri="{FF2B5EF4-FFF2-40B4-BE49-F238E27FC236}">
              <a16:creationId xmlns:a16="http://schemas.microsoft.com/office/drawing/2014/main" id="{0BD6B44D-0306-4E89-B4C8-5FF8D750FD5E}"/>
            </a:ext>
          </a:extLst>
        </xdr:cNvPr>
        <xdr:cNvCxnSpPr/>
      </xdr:nvCxnSpPr>
      <xdr:spPr>
        <a:xfrm>
          <a:off x="1765300" y="5892165"/>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149877</xdr:rowOff>
    </xdr:from>
    <xdr:ext cx="405111" cy="259045"/>
    <xdr:sp macro="" textlink="">
      <xdr:nvSpPr>
        <xdr:cNvPr id="97" name="n_1aveValue有形固定資産減価償却率">
          <a:extLst>
            <a:ext uri="{FF2B5EF4-FFF2-40B4-BE49-F238E27FC236}">
              <a16:creationId xmlns:a16="http://schemas.microsoft.com/office/drawing/2014/main" id="{A53CBEB1-D04E-46CA-9BDA-51E448BF40C4}"/>
            </a:ext>
          </a:extLst>
        </xdr:cNvPr>
        <xdr:cNvSpPr txBox="1"/>
      </xdr:nvSpPr>
      <xdr:spPr>
        <a:xfrm>
          <a:off x="3836044" y="6236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90505</xdr:rowOff>
    </xdr:from>
    <xdr:ext cx="405111" cy="259045"/>
    <xdr:sp macro="" textlink="">
      <xdr:nvSpPr>
        <xdr:cNvPr id="98" name="n_2aveValue有形固定資産減価償却率">
          <a:extLst>
            <a:ext uri="{FF2B5EF4-FFF2-40B4-BE49-F238E27FC236}">
              <a16:creationId xmlns:a16="http://schemas.microsoft.com/office/drawing/2014/main" id="{08ABF8AE-96B0-4BA4-9FDF-213024D350C9}"/>
            </a:ext>
          </a:extLst>
        </xdr:cNvPr>
        <xdr:cNvSpPr txBox="1"/>
      </xdr:nvSpPr>
      <xdr:spPr>
        <a:xfrm>
          <a:off x="3086744" y="6176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9" name="n_3aveValue有形固定資産減価償却率">
          <a:extLst>
            <a:ext uri="{FF2B5EF4-FFF2-40B4-BE49-F238E27FC236}">
              <a16:creationId xmlns:a16="http://schemas.microsoft.com/office/drawing/2014/main" id="{9287AFA3-4EFE-4583-BF42-5A681095C8CC}"/>
            </a:ext>
          </a:extLst>
        </xdr:cNvPr>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170197</xdr:rowOff>
    </xdr:from>
    <xdr:ext cx="405111" cy="259045"/>
    <xdr:sp macro="" textlink="">
      <xdr:nvSpPr>
        <xdr:cNvPr id="100" name="n_4aveValue有形固定資産減価償却率">
          <a:extLst>
            <a:ext uri="{FF2B5EF4-FFF2-40B4-BE49-F238E27FC236}">
              <a16:creationId xmlns:a16="http://schemas.microsoft.com/office/drawing/2014/main" id="{4A79F8DB-DE90-4E4E-8CD5-86675457F793}"/>
            </a:ext>
          </a:extLst>
        </xdr:cNvPr>
        <xdr:cNvSpPr txBox="1"/>
      </xdr:nvSpPr>
      <xdr:spPr>
        <a:xfrm>
          <a:off x="1562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34942</xdr:rowOff>
    </xdr:from>
    <xdr:ext cx="405111" cy="259045"/>
    <xdr:sp macro="" textlink="">
      <xdr:nvSpPr>
        <xdr:cNvPr id="101" name="n_1mainValue有形固定資産減価償却率">
          <a:extLst>
            <a:ext uri="{FF2B5EF4-FFF2-40B4-BE49-F238E27FC236}">
              <a16:creationId xmlns:a16="http://schemas.microsoft.com/office/drawing/2014/main" id="{C3B2E2A8-D749-4C71-AF8D-3043FEC706A4}"/>
            </a:ext>
          </a:extLst>
        </xdr:cNvPr>
        <xdr:cNvSpPr txBox="1"/>
      </xdr:nvSpPr>
      <xdr:spPr>
        <a:xfrm>
          <a:off x="383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125430</xdr:rowOff>
    </xdr:from>
    <xdr:ext cx="405111" cy="259045"/>
    <xdr:sp macro="" textlink="">
      <xdr:nvSpPr>
        <xdr:cNvPr id="102" name="n_2mainValue有形固定資産減価償却率">
          <a:extLst>
            <a:ext uri="{FF2B5EF4-FFF2-40B4-BE49-F238E27FC236}">
              <a16:creationId xmlns:a16="http://schemas.microsoft.com/office/drawing/2014/main" id="{0509D76B-58E6-4041-9B51-5E3A4CB1DDF4}"/>
            </a:ext>
          </a:extLst>
        </xdr:cNvPr>
        <xdr:cNvSpPr txBox="1"/>
      </xdr:nvSpPr>
      <xdr:spPr>
        <a:xfrm>
          <a:off x="3086744" y="569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87647</xdr:rowOff>
    </xdr:from>
    <xdr:ext cx="405111" cy="259045"/>
    <xdr:sp macro="" textlink="">
      <xdr:nvSpPr>
        <xdr:cNvPr id="103" name="n_3mainValue有形固定資産減価償却率">
          <a:extLst>
            <a:ext uri="{FF2B5EF4-FFF2-40B4-BE49-F238E27FC236}">
              <a16:creationId xmlns:a16="http://schemas.microsoft.com/office/drawing/2014/main" id="{0600CFB0-FEE4-4DC7-874C-1076999298B8}"/>
            </a:ext>
          </a:extLst>
        </xdr:cNvPr>
        <xdr:cNvSpPr txBox="1"/>
      </xdr:nvSpPr>
      <xdr:spPr>
        <a:xfrm>
          <a:off x="23247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44467</xdr:rowOff>
    </xdr:from>
    <xdr:ext cx="405111" cy="259045"/>
    <xdr:sp macro="" textlink="">
      <xdr:nvSpPr>
        <xdr:cNvPr id="104" name="n_4mainValue有形固定資産減価償却率">
          <a:extLst>
            <a:ext uri="{FF2B5EF4-FFF2-40B4-BE49-F238E27FC236}">
              <a16:creationId xmlns:a16="http://schemas.microsoft.com/office/drawing/2014/main" id="{4CBA122D-A85E-40F2-8685-9C2DB8CDCC76}"/>
            </a:ext>
          </a:extLst>
        </xdr:cNvPr>
        <xdr:cNvSpPr txBox="1"/>
      </xdr:nvSpPr>
      <xdr:spPr>
        <a:xfrm>
          <a:off x="156274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B206EE17-9CC1-4562-85F2-1DFFF982385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26AD5F65-92A8-433A-A406-C73A3979CDB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1095A409-17B6-4E28-9F95-52045E4D4EEB}"/>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26E8EA31-F035-46D4-AE80-050C496CDBF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939B1ECD-A593-4E36-AC66-0B8D8DE1C13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9D912D48-B609-4D8F-8929-9CA493527CE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674F2BA4-DD30-4BC1-B8E1-56B1B57544B4}"/>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303A4B28-AD9D-44A5-8C41-CAD18C6A919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653B20D5-4304-461C-B12A-D858EAA6237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B6C2D224-16B2-42A3-85CF-43889DD4263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8C2773DC-4052-4B44-8208-BF7C7A8A26E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914729BC-3335-4004-A177-142170E02D4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1F2870EE-3748-42CC-BF57-03E48044E1E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計画的な繰上償還などによる市債残高の減少により類似団体平均及び全国平均を下回っている。今後も計画的な繰上償還の実施等により、公債費負担の軽減や地方債残高の縮小に努めるなど、これまで以上に適切な市債管理を行う必要がある。</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63E76CE9-C2CD-4F98-B5B1-D5AD586BEC9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7FE5283A-0A6F-4260-A91B-C647DF0774B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56E28973-4B93-4E93-BABB-AF2912F9AA5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28AF04B8-B2C3-4124-BB96-8324A72129DF}"/>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501B559D-9823-429E-B572-F0A32140864D}"/>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BA9137D3-9F93-4186-99A7-61CD7589BE5F}"/>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3C0DB412-3477-4A22-B688-D923FA1DC104}"/>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949FBC4E-C1DE-4EE6-9B61-0C7CFE1EC0AB}"/>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B5B864FA-D915-4A1A-B832-F1592351D2A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C03970F4-0ABC-48B9-A165-8F88434B76FA}"/>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AAA94456-8091-42D7-87D5-EFCAE0AAF335}"/>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7F895F63-0749-4DA6-9AD2-405D6E8024BB}"/>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69F0E572-2FE6-40A8-BD2E-48FF7A6A67F1}"/>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CA15C54F-FBF6-4F12-A0AE-F536377F954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C68869BC-2729-4725-AD1C-8E8F2CDF371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D0AC6029-8441-4674-877B-7EA0B38164F7}"/>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F154EE33-A3B0-466D-81F3-5C4E821CF62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155403</xdr:rowOff>
    </xdr:to>
    <xdr:cxnSp macro="">
      <xdr:nvCxnSpPr>
        <xdr:cNvPr id="135" name="直線コネクタ 134">
          <a:extLst>
            <a:ext uri="{FF2B5EF4-FFF2-40B4-BE49-F238E27FC236}">
              <a16:creationId xmlns:a16="http://schemas.microsoft.com/office/drawing/2014/main" id="{F5ADE20E-A728-4385-B496-9B9DF1F6FF64}"/>
            </a:ext>
          </a:extLst>
        </xdr:cNvPr>
        <xdr:cNvCxnSpPr/>
      </xdr:nvCxnSpPr>
      <xdr:spPr>
        <a:xfrm flipV="1">
          <a:off x="14793595" y="5261428"/>
          <a:ext cx="1269" cy="149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159230</xdr:rowOff>
    </xdr:from>
    <xdr:ext cx="469744" cy="259045"/>
    <xdr:sp macro="" textlink="">
      <xdr:nvSpPr>
        <xdr:cNvPr id="136" name="債務償還比率最小値テキスト">
          <a:extLst>
            <a:ext uri="{FF2B5EF4-FFF2-40B4-BE49-F238E27FC236}">
              <a16:creationId xmlns:a16="http://schemas.microsoft.com/office/drawing/2014/main" id="{4EFB310B-E9C3-4AE4-9968-42D275D90D8C}"/>
            </a:ext>
          </a:extLst>
        </xdr:cNvPr>
        <xdr:cNvSpPr txBox="1"/>
      </xdr:nvSpPr>
      <xdr:spPr>
        <a:xfrm>
          <a:off x="14846300" y="676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155403</xdr:rowOff>
    </xdr:from>
    <xdr:to>
      <xdr:col>76</xdr:col>
      <xdr:colOff>111125</xdr:colOff>
      <xdr:row>34</xdr:row>
      <xdr:rowOff>155403</xdr:rowOff>
    </xdr:to>
    <xdr:cxnSp macro="">
      <xdr:nvCxnSpPr>
        <xdr:cNvPr id="137" name="直線コネクタ 136">
          <a:extLst>
            <a:ext uri="{FF2B5EF4-FFF2-40B4-BE49-F238E27FC236}">
              <a16:creationId xmlns:a16="http://schemas.microsoft.com/office/drawing/2014/main" id="{15D6F47D-991C-427A-83A6-8D79596121FA}"/>
            </a:ext>
          </a:extLst>
        </xdr:cNvPr>
        <xdr:cNvCxnSpPr/>
      </xdr:nvCxnSpPr>
      <xdr:spPr>
        <a:xfrm>
          <a:off x="14706600" y="675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6A2D03D1-6901-4BDB-8529-9F78BD80903C}"/>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18F806E9-FE73-4813-A2F7-39A93C6C4FF2}"/>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30297</xdr:rowOff>
    </xdr:from>
    <xdr:ext cx="469744" cy="259045"/>
    <xdr:sp macro="" textlink="">
      <xdr:nvSpPr>
        <xdr:cNvPr id="140" name="債務償還比率平均値テキスト">
          <a:extLst>
            <a:ext uri="{FF2B5EF4-FFF2-40B4-BE49-F238E27FC236}">
              <a16:creationId xmlns:a16="http://schemas.microsoft.com/office/drawing/2014/main" id="{4809D6C9-21F4-44A7-87F5-DC9DF1C59C03}"/>
            </a:ext>
          </a:extLst>
        </xdr:cNvPr>
        <xdr:cNvSpPr txBox="1"/>
      </xdr:nvSpPr>
      <xdr:spPr>
        <a:xfrm>
          <a:off x="14846300" y="5945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51870</xdr:rowOff>
    </xdr:from>
    <xdr:to>
      <xdr:col>76</xdr:col>
      <xdr:colOff>73025</xdr:colOff>
      <xdr:row>30</xdr:row>
      <xdr:rowOff>153470</xdr:rowOff>
    </xdr:to>
    <xdr:sp macro="" textlink="">
      <xdr:nvSpPr>
        <xdr:cNvPr id="141" name="フローチャート: 判断 140">
          <a:extLst>
            <a:ext uri="{FF2B5EF4-FFF2-40B4-BE49-F238E27FC236}">
              <a16:creationId xmlns:a16="http://schemas.microsoft.com/office/drawing/2014/main" id="{BFEAB6A8-9040-4EF3-BC11-16C18A20368D}"/>
            </a:ext>
          </a:extLst>
        </xdr:cNvPr>
        <xdr:cNvSpPr/>
      </xdr:nvSpPr>
      <xdr:spPr>
        <a:xfrm>
          <a:off x="14744700" y="596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166415</xdr:rowOff>
    </xdr:from>
    <xdr:to>
      <xdr:col>72</xdr:col>
      <xdr:colOff>123825</xdr:colOff>
      <xdr:row>30</xdr:row>
      <xdr:rowOff>96565</xdr:rowOff>
    </xdr:to>
    <xdr:sp macro="" textlink="">
      <xdr:nvSpPr>
        <xdr:cNvPr id="142" name="フローチャート: 判断 141">
          <a:extLst>
            <a:ext uri="{FF2B5EF4-FFF2-40B4-BE49-F238E27FC236}">
              <a16:creationId xmlns:a16="http://schemas.microsoft.com/office/drawing/2014/main" id="{BB8FECA8-8FE9-45B1-9067-D907C56A11EB}"/>
            </a:ext>
          </a:extLst>
        </xdr:cNvPr>
        <xdr:cNvSpPr/>
      </xdr:nvSpPr>
      <xdr:spPr>
        <a:xfrm>
          <a:off x="14033500" y="5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159975</xdr:rowOff>
    </xdr:from>
    <xdr:to>
      <xdr:col>68</xdr:col>
      <xdr:colOff>123825</xdr:colOff>
      <xdr:row>31</xdr:row>
      <xdr:rowOff>90125</xdr:rowOff>
    </xdr:to>
    <xdr:sp macro="" textlink="">
      <xdr:nvSpPr>
        <xdr:cNvPr id="143" name="フローチャート: 判断 142">
          <a:extLst>
            <a:ext uri="{FF2B5EF4-FFF2-40B4-BE49-F238E27FC236}">
              <a16:creationId xmlns:a16="http://schemas.microsoft.com/office/drawing/2014/main" id="{D39E5281-8B45-4465-8B42-08FDB35856B0}"/>
            </a:ext>
          </a:extLst>
        </xdr:cNvPr>
        <xdr:cNvSpPr/>
      </xdr:nvSpPr>
      <xdr:spPr>
        <a:xfrm>
          <a:off x="13271500" y="60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122501</xdr:rowOff>
    </xdr:from>
    <xdr:to>
      <xdr:col>64</xdr:col>
      <xdr:colOff>123825</xdr:colOff>
      <xdr:row>31</xdr:row>
      <xdr:rowOff>52651</xdr:rowOff>
    </xdr:to>
    <xdr:sp macro="" textlink="">
      <xdr:nvSpPr>
        <xdr:cNvPr id="144" name="フローチャート: 判断 143">
          <a:extLst>
            <a:ext uri="{FF2B5EF4-FFF2-40B4-BE49-F238E27FC236}">
              <a16:creationId xmlns:a16="http://schemas.microsoft.com/office/drawing/2014/main" id="{64DEBAC1-E85A-4A8A-A944-58BDD578135A}"/>
            </a:ext>
          </a:extLst>
        </xdr:cNvPr>
        <xdr:cNvSpPr/>
      </xdr:nvSpPr>
      <xdr:spPr>
        <a:xfrm>
          <a:off x="12509500" y="603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94433</xdr:rowOff>
    </xdr:from>
    <xdr:to>
      <xdr:col>60</xdr:col>
      <xdr:colOff>123825</xdr:colOff>
      <xdr:row>31</xdr:row>
      <xdr:rowOff>24583</xdr:rowOff>
    </xdr:to>
    <xdr:sp macro="" textlink="">
      <xdr:nvSpPr>
        <xdr:cNvPr id="145" name="フローチャート: 判断 144">
          <a:extLst>
            <a:ext uri="{FF2B5EF4-FFF2-40B4-BE49-F238E27FC236}">
              <a16:creationId xmlns:a16="http://schemas.microsoft.com/office/drawing/2014/main" id="{D9C81113-E187-4B50-9F72-974263321F48}"/>
            </a:ext>
          </a:extLst>
        </xdr:cNvPr>
        <xdr:cNvSpPr/>
      </xdr:nvSpPr>
      <xdr:spPr>
        <a:xfrm>
          <a:off x="11747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3EC4ACA1-AEB4-4ADF-B379-078ACCA914F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64A2CC02-2594-4658-9A46-47A45793725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9ADB4DF-673E-45E9-932F-FCD599C8196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BAE03EC1-8347-42FA-9394-5D811DB7C40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D3E8C70-3BB9-4745-B320-3275C7A6924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108585</xdr:rowOff>
    </xdr:from>
    <xdr:to>
      <xdr:col>76</xdr:col>
      <xdr:colOff>73025</xdr:colOff>
      <xdr:row>30</xdr:row>
      <xdr:rowOff>38735</xdr:rowOff>
    </xdr:to>
    <xdr:sp macro="" textlink="">
      <xdr:nvSpPr>
        <xdr:cNvPr id="151" name="楕円 150">
          <a:extLst>
            <a:ext uri="{FF2B5EF4-FFF2-40B4-BE49-F238E27FC236}">
              <a16:creationId xmlns:a16="http://schemas.microsoft.com/office/drawing/2014/main" id="{9BB79C08-B200-4A85-B1BB-093060AD012E}"/>
            </a:ext>
          </a:extLst>
        </xdr:cNvPr>
        <xdr:cNvSpPr/>
      </xdr:nvSpPr>
      <xdr:spPr>
        <a:xfrm>
          <a:off x="147447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131462</xdr:rowOff>
    </xdr:from>
    <xdr:ext cx="469744" cy="259045"/>
    <xdr:sp macro="" textlink="">
      <xdr:nvSpPr>
        <xdr:cNvPr id="152" name="債務償還比率該当値テキスト">
          <a:extLst>
            <a:ext uri="{FF2B5EF4-FFF2-40B4-BE49-F238E27FC236}">
              <a16:creationId xmlns:a16="http://schemas.microsoft.com/office/drawing/2014/main" id="{4E7C4E40-4549-4335-A74F-ED5F48903317}"/>
            </a:ext>
          </a:extLst>
        </xdr:cNvPr>
        <xdr:cNvSpPr txBox="1"/>
      </xdr:nvSpPr>
      <xdr:spPr>
        <a:xfrm>
          <a:off x="14846300" y="570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85299</xdr:rowOff>
    </xdr:from>
    <xdr:to>
      <xdr:col>72</xdr:col>
      <xdr:colOff>123825</xdr:colOff>
      <xdr:row>30</xdr:row>
      <xdr:rowOff>15449</xdr:rowOff>
    </xdr:to>
    <xdr:sp macro="" textlink="">
      <xdr:nvSpPr>
        <xdr:cNvPr id="153" name="楕円 152">
          <a:extLst>
            <a:ext uri="{FF2B5EF4-FFF2-40B4-BE49-F238E27FC236}">
              <a16:creationId xmlns:a16="http://schemas.microsoft.com/office/drawing/2014/main" id="{61FADEA3-4DE8-4222-B9F3-F80F3C8EA2FC}"/>
            </a:ext>
          </a:extLst>
        </xdr:cNvPr>
        <xdr:cNvSpPr/>
      </xdr:nvSpPr>
      <xdr:spPr>
        <a:xfrm>
          <a:off x="14033500" y="582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136099</xdr:rowOff>
    </xdr:from>
    <xdr:to>
      <xdr:col>76</xdr:col>
      <xdr:colOff>22225</xdr:colOff>
      <xdr:row>29</xdr:row>
      <xdr:rowOff>159385</xdr:rowOff>
    </xdr:to>
    <xdr:cxnSp macro="">
      <xdr:nvCxnSpPr>
        <xdr:cNvPr id="154" name="直線コネクタ 153">
          <a:extLst>
            <a:ext uri="{FF2B5EF4-FFF2-40B4-BE49-F238E27FC236}">
              <a16:creationId xmlns:a16="http://schemas.microsoft.com/office/drawing/2014/main" id="{9DE67AA0-9F34-4E17-82DC-A03FA144C2E4}"/>
            </a:ext>
          </a:extLst>
        </xdr:cNvPr>
        <xdr:cNvCxnSpPr/>
      </xdr:nvCxnSpPr>
      <xdr:spPr>
        <a:xfrm>
          <a:off x="14084300" y="5879674"/>
          <a:ext cx="711200" cy="2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68834</xdr:rowOff>
    </xdr:from>
    <xdr:to>
      <xdr:col>68</xdr:col>
      <xdr:colOff>123825</xdr:colOff>
      <xdr:row>30</xdr:row>
      <xdr:rowOff>170434</xdr:rowOff>
    </xdr:to>
    <xdr:sp macro="" textlink="">
      <xdr:nvSpPr>
        <xdr:cNvPr id="155" name="楕円 154">
          <a:extLst>
            <a:ext uri="{FF2B5EF4-FFF2-40B4-BE49-F238E27FC236}">
              <a16:creationId xmlns:a16="http://schemas.microsoft.com/office/drawing/2014/main" id="{15A50174-E55A-40A0-A59B-229729FB4912}"/>
            </a:ext>
          </a:extLst>
        </xdr:cNvPr>
        <xdr:cNvSpPr/>
      </xdr:nvSpPr>
      <xdr:spPr>
        <a:xfrm>
          <a:off x="13271500" y="598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136099</xdr:rowOff>
    </xdr:from>
    <xdr:to>
      <xdr:col>72</xdr:col>
      <xdr:colOff>73025</xdr:colOff>
      <xdr:row>30</xdr:row>
      <xdr:rowOff>119634</xdr:rowOff>
    </xdr:to>
    <xdr:cxnSp macro="">
      <xdr:nvCxnSpPr>
        <xdr:cNvPr id="156" name="直線コネクタ 155">
          <a:extLst>
            <a:ext uri="{FF2B5EF4-FFF2-40B4-BE49-F238E27FC236}">
              <a16:creationId xmlns:a16="http://schemas.microsoft.com/office/drawing/2014/main" id="{AE52B4D8-1FE5-45FE-8072-972C341948F9}"/>
            </a:ext>
          </a:extLst>
        </xdr:cNvPr>
        <xdr:cNvCxnSpPr/>
      </xdr:nvCxnSpPr>
      <xdr:spPr>
        <a:xfrm flipV="1">
          <a:off x="13322300" y="5879674"/>
          <a:ext cx="762000" cy="15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98597</xdr:rowOff>
    </xdr:from>
    <xdr:to>
      <xdr:col>64</xdr:col>
      <xdr:colOff>123825</xdr:colOff>
      <xdr:row>31</xdr:row>
      <xdr:rowOff>28747</xdr:rowOff>
    </xdr:to>
    <xdr:sp macro="" textlink="">
      <xdr:nvSpPr>
        <xdr:cNvPr id="157" name="楕円 156">
          <a:extLst>
            <a:ext uri="{FF2B5EF4-FFF2-40B4-BE49-F238E27FC236}">
              <a16:creationId xmlns:a16="http://schemas.microsoft.com/office/drawing/2014/main" id="{432E6B8F-AA05-4C11-88CA-1DFA218D9624}"/>
            </a:ext>
          </a:extLst>
        </xdr:cNvPr>
        <xdr:cNvSpPr/>
      </xdr:nvSpPr>
      <xdr:spPr>
        <a:xfrm>
          <a:off x="12509500" y="601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119634</xdr:rowOff>
    </xdr:from>
    <xdr:to>
      <xdr:col>68</xdr:col>
      <xdr:colOff>73025</xdr:colOff>
      <xdr:row>30</xdr:row>
      <xdr:rowOff>149397</xdr:rowOff>
    </xdr:to>
    <xdr:cxnSp macro="">
      <xdr:nvCxnSpPr>
        <xdr:cNvPr id="158" name="直線コネクタ 157">
          <a:extLst>
            <a:ext uri="{FF2B5EF4-FFF2-40B4-BE49-F238E27FC236}">
              <a16:creationId xmlns:a16="http://schemas.microsoft.com/office/drawing/2014/main" id="{5B552CAF-EA7D-4FB0-8B14-D2ADE8A932AE}"/>
            </a:ext>
          </a:extLst>
        </xdr:cNvPr>
        <xdr:cNvCxnSpPr/>
      </xdr:nvCxnSpPr>
      <xdr:spPr>
        <a:xfrm flipV="1">
          <a:off x="12560300" y="6034659"/>
          <a:ext cx="762000" cy="2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105228</xdr:rowOff>
    </xdr:from>
    <xdr:to>
      <xdr:col>60</xdr:col>
      <xdr:colOff>123825</xdr:colOff>
      <xdr:row>31</xdr:row>
      <xdr:rowOff>35378</xdr:rowOff>
    </xdr:to>
    <xdr:sp macro="" textlink="">
      <xdr:nvSpPr>
        <xdr:cNvPr id="159" name="楕円 158">
          <a:extLst>
            <a:ext uri="{FF2B5EF4-FFF2-40B4-BE49-F238E27FC236}">
              <a16:creationId xmlns:a16="http://schemas.microsoft.com/office/drawing/2014/main" id="{D139A9EB-F4F3-42E1-89B6-0FCF19CC164D}"/>
            </a:ext>
          </a:extLst>
        </xdr:cNvPr>
        <xdr:cNvSpPr/>
      </xdr:nvSpPr>
      <xdr:spPr>
        <a:xfrm>
          <a:off x="11747500" y="602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149397</xdr:rowOff>
    </xdr:from>
    <xdr:to>
      <xdr:col>64</xdr:col>
      <xdr:colOff>73025</xdr:colOff>
      <xdr:row>30</xdr:row>
      <xdr:rowOff>156028</xdr:rowOff>
    </xdr:to>
    <xdr:cxnSp macro="">
      <xdr:nvCxnSpPr>
        <xdr:cNvPr id="160" name="直線コネクタ 159">
          <a:extLst>
            <a:ext uri="{FF2B5EF4-FFF2-40B4-BE49-F238E27FC236}">
              <a16:creationId xmlns:a16="http://schemas.microsoft.com/office/drawing/2014/main" id="{1A7E46FE-4ED6-4F9F-BB73-3D65F8AE4F41}"/>
            </a:ext>
          </a:extLst>
        </xdr:cNvPr>
        <xdr:cNvCxnSpPr/>
      </xdr:nvCxnSpPr>
      <xdr:spPr>
        <a:xfrm flipV="1">
          <a:off x="11798300" y="6064422"/>
          <a:ext cx="762000" cy="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87692</xdr:rowOff>
    </xdr:from>
    <xdr:ext cx="469744" cy="259045"/>
    <xdr:sp macro="" textlink="">
      <xdr:nvSpPr>
        <xdr:cNvPr id="161" name="n_1aveValue債務償還比率">
          <a:extLst>
            <a:ext uri="{FF2B5EF4-FFF2-40B4-BE49-F238E27FC236}">
              <a16:creationId xmlns:a16="http://schemas.microsoft.com/office/drawing/2014/main" id="{F8068ABB-B4F1-47D9-A443-64A8F05B0802}"/>
            </a:ext>
          </a:extLst>
        </xdr:cNvPr>
        <xdr:cNvSpPr txBox="1"/>
      </xdr:nvSpPr>
      <xdr:spPr>
        <a:xfrm>
          <a:off x="13836727" y="600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81252</xdr:rowOff>
    </xdr:from>
    <xdr:ext cx="469744" cy="259045"/>
    <xdr:sp macro="" textlink="">
      <xdr:nvSpPr>
        <xdr:cNvPr id="162" name="n_2aveValue債務償還比率">
          <a:extLst>
            <a:ext uri="{FF2B5EF4-FFF2-40B4-BE49-F238E27FC236}">
              <a16:creationId xmlns:a16="http://schemas.microsoft.com/office/drawing/2014/main" id="{230141D6-5C22-4943-B8A7-87204F65113D}"/>
            </a:ext>
          </a:extLst>
        </xdr:cNvPr>
        <xdr:cNvSpPr txBox="1"/>
      </xdr:nvSpPr>
      <xdr:spPr>
        <a:xfrm>
          <a:off x="13087427" y="616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43778</xdr:rowOff>
    </xdr:from>
    <xdr:ext cx="469744" cy="259045"/>
    <xdr:sp macro="" textlink="">
      <xdr:nvSpPr>
        <xdr:cNvPr id="163" name="n_3aveValue債務償還比率">
          <a:extLst>
            <a:ext uri="{FF2B5EF4-FFF2-40B4-BE49-F238E27FC236}">
              <a16:creationId xmlns:a16="http://schemas.microsoft.com/office/drawing/2014/main" id="{43C81672-2EDF-44AF-9C42-2815E189D079}"/>
            </a:ext>
          </a:extLst>
        </xdr:cNvPr>
        <xdr:cNvSpPr txBox="1"/>
      </xdr:nvSpPr>
      <xdr:spPr>
        <a:xfrm>
          <a:off x="12325427" y="613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41110</xdr:rowOff>
    </xdr:from>
    <xdr:ext cx="469744" cy="259045"/>
    <xdr:sp macro="" textlink="">
      <xdr:nvSpPr>
        <xdr:cNvPr id="164" name="n_4aveValue債務償還比率">
          <a:extLst>
            <a:ext uri="{FF2B5EF4-FFF2-40B4-BE49-F238E27FC236}">
              <a16:creationId xmlns:a16="http://schemas.microsoft.com/office/drawing/2014/main" id="{D923EB35-5B62-4066-9966-70D7DA162272}"/>
            </a:ext>
          </a:extLst>
        </xdr:cNvPr>
        <xdr:cNvSpPr txBox="1"/>
      </xdr:nvSpPr>
      <xdr:spPr>
        <a:xfrm>
          <a:off x="11563427" y="578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31976</xdr:rowOff>
    </xdr:from>
    <xdr:ext cx="469744" cy="259045"/>
    <xdr:sp macro="" textlink="">
      <xdr:nvSpPr>
        <xdr:cNvPr id="165" name="n_1mainValue債務償還比率">
          <a:extLst>
            <a:ext uri="{FF2B5EF4-FFF2-40B4-BE49-F238E27FC236}">
              <a16:creationId xmlns:a16="http://schemas.microsoft.com/office/drawing/2014/main" id="{05230372-3627-4978-AC47-3455B734CC92}"/>
            </a:ext>
          </a:extLst>
        </xdr:cNvPr>
        <xdr:cNvSpPr txBox="1"/>
      </xdr:nvSpPr>
      <xdr:spPr>
        <a:xfrm>
          <a:off x="13836727" y="560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15511</xdr:rowOff>
    </xdr:from>
    <xdr:ext cx="469744" cy="259045"/>
    <xdr:sp macro="" textlink="">
      <xdr:nvSpPr>
        <xdr:cNvPr id="166" name="n_2mainValue債務償還比率">
          <a:extLst>
            <a:ext uri="{FF2B5EF4-FFF2-40B4-BE49-F238E27FC236}">
              <a16:creationId xmlns:a16="http://schemas.microsoft.com/office/drawing/2014/main" id="{A9C38E94-5184-4A8D-A341-74882480A6B4}"/>
            </a:ext>
          </a:extLst>
        </xdr:cNvPr>
        <xdr:cNvSpPr txBox="1"/>
      </xdr:nvSpPr>
      <xdr:spPr>
        <a:xfrm>
          <a:off x="13087427" y="575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45274</xdr:rowOff>
    </xdr:from>
    <xdr:ext cx="469744" cy="259045"/>
    <xdr:sp macro="" textlink="">
      <xdr:nvSpPr>
        <xdr:cNvPr id="167" name="n_3mainValue債務償還比率">
          <a:extLst>
            <a:ext uri="{FF2B5EF4-FFF2-40B4-BE49-F238E27FC236}">
              <a16:creationId xmlns:a16="http://schemas.microsoft.com/office/drawing/2014/main" id="{B784F7A5-6A2F-4B7C-867A-675A5349FA68}"/>
            </a:ext>
          </a:extLst>
        </xdr:cNvPr>
        <xdr:cNvSpPr txBox="1"/>
      </xdr:nvSpPr>
      <xdr:spPr>
        <a:xfrm>
          <a:off x="12325427" y="578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26505</xdr:rowOff>
    </xdr:from>
    <xdr:ext cx="469744" cy="259045"/>
    <xdr:sp macro="" textlink="">
      <xdr:nvSpPr>
        <xdr:cNvPr id="168" name="n_4mainValue債務償還比率">
          <a:extLst>
            <a:ext uri="{FF2B5EF4-FFF2-40B4-BE49-F238E27FC236}">
              <a16:creationId xmlns:a16="http://schemas.microsoft.com/office/drawing/2014/main" id="{C05044CC-FC31-4FF1-87B0-E2BD349E9BA1}"/>
            </a:ext>
          </a:extLst>
        </xdr:cNvPr>
        <xdr:cNvSpPr txBox="1"/>
      </xdr:nvSpPr>
      <xdr:spPr>
        <a:xfrm>
          <a:off x="11563427" y="611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C00033EA-F31A-4AD9-A69E-23B875A30C5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0132E3F1-5ED4-4646-95B6-06DBDD4C04F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CB404CAD-0107-4572-904D-0580CDEA699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56941330-4EDC-4203-94C6-D09F7538E98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AE31E089-BCC8-434C-ACD5-0B48A0C21A7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2C8D6ACA-FBCA-4CFE-9973-9980D3AFF2C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118373E-7464-4F17-A16B-3654F410085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316DD0F-7A3F-4A6C-92B1-86DB322EA88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9BC72CB-AD60-4F02-B712-3AF5BBEA6CE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DBB57D4-DEFA-43D0-AF31-F0719B1B225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0DC8F11-1FA2-4B1B-B446-6629D86A8A7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5A3F352-B40F-44BC-BD94-470EA2E8DF6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31FE576-DE79-4594-B939-1782BDBF61B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1DAC659-FF65-4185-A78C-8AB0EA44E01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E59DC5-7292-4198-B349-ADF6AEB181B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7359B61-31C2-4456-B471-8B56D077233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065A227-7EDA-420F-BEDF-97B863C8D70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A959D0A-1D2C-4E94-AAE8-6F729A1C373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FA84892-FF9C-4B7F-A7C7-3653C73406D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C9A1746-A9DB-4D5E-A4A3-5F25E9D8844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B18C289-FE4B-4605-9BE9-107A13CFB48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A7B3F3E-0F42-4A75-8753-820D62E8B00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1A1616B-ACE9-4B30-92FA-2C517B95CCD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7251467-44F9-4A46-BD51-2BC4BEB7DD5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F28C71-0808-42B7-B838-A59FACEBFCF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BC176A-4048-472D-803A-553A7514828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66F0281-3AAC-4FC4-BFE2-601837BEBDB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FABE5BE-7A93-4586-B305-6BE2DB105B3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34F9736-C81A-4D72-A6FA-FA22AFA8652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F6A7C17-2925-4445-BC39-9A748D59516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4623C7B-2EC4-46F8-962F-9FE96991DBB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CA76C93-BBFB-4B0D-AC1A-A9E4EE530D6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B39A24F-1965-4D1D-B939-7285C93AEB3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CE8D713-4A67-4DD8-B9CE-E41A3C23C49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8C443B7-1DA0-4AB3-B38C-26EE94BCF5C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5D86CBD-4578-4D66-B72D-A5C05BF317A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8BEA4EA-02F2-409B-989D-61E197DAA8E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E4D8B48-E5A0-4CA6-9B13-07907EB8CB8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268D8E7-90B3-400E-8B35-8EF13D03778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AE64350-DA8B-441E-A47F-B135BA135DD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58F174E-C0B2-4244-9250-7B2646E3C77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FC7547C-677F-4028-AA8F-95ACA194A29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CA5F1F9-9081-4C32-8900-50F528A8686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7DD3A60-C1F8-4E22-88A0-0D740BFCF7B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7D101C7-7179-4AC0-ADEC-E65DD40B0AB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C2B6ACC-5CEB-4CFC-828C-553ED9D4864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B00E66D-6930-43DC-B28B-DD415169395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5E0FA87-6994-4EC3-8275-2EBF92971FB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CF79021B-C652-4910-B5D9-AECDB5A98D0B}"/>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DAE848D5-BE17-4115-8533-E40A5A677273}"/>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41005798-BC68-4881-8B8F-04AE1BA17CA1}"/>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3BD2E2BF-1C81-4C32-9661-4A9B50635181}"/>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2539B74D-ED58-48CF-A8B9-9D2229BAA5FB}"/>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82CA3CDC-1B32-460A-B970-FD3C23788C4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CA21C6B0-5054-4B60-8542-C6A22DF0C4D3}"/>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89E7892F-EA1B-4FF5-BE77-AFFD195A22B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59259155-79D8-4E05-BE79-C433EAAD340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316F9EA5-FCF0-435F-8530-9455718B277F}"/>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52AE3B4-6191-4CF6-951D-EEE275D040F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xdr:rowOff>
    </xdr:from>
    <xdr:to>
      <xdr:col>24</xdr:col>
      <xdr:colOff>62865</xdr:colOff>
      <xdr:row>40</xdr:row>
      <xdr:rowOff>151638</xdr:rowOff>
    </xdr:to>
    <xdr:cxnSp macro="">
      <xdr:nvCxnSpPr>
        <xdr:cNvPr id="55" name="直線コネクタ 54">
          <a:extLst>
            <a:ext uri="{FF2B5EF4-FFF2-40B4-BE49-F238E27FC236}">
              <a16:creationId xmlns:a16="http://schemas.microsoft.com/office/drawing/2014/main" id="{4EFF5128-0C4B-462E-A4F9-971D6EC4EA65}"/>
            </a:ext>
          </a:extLst>
        </xdr:cNvPr>
        <xdr:cNvCxnSpPr/>
      </xdr:nvCxnSpPr>
      <xdr:spPr>
        <a:xfrm flipV="1">
          <a:off x="4634865" y="5841492"/>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155465</xdr:rowOff>
    </xdr:from>
    <xdr:ext cx="405111" cy="259045"/>
    <xdr:sp macro="" textlink="">
      <xdr:nvSpPr>
        <xdr:cNvPr id="56" name="【道路】&#10;有形固定資産減価償却率最小値テキスト">
          <a:extLst>
            <a:ext uri="{FF2B5EF4-FFF2-40B4-BE49-F238E27FC236}">
              <a16:creationId xmlns:a16="http://schemas.microsoft.com/office/drawing/2014/main" id="{A2AA633C-24E8-4091-942C-390CF8143BFC}"/>
            </a:ext>
          </a:extLst>
        </xdr:cNvPr>
        <xdr:cNvSpPr txBox="1"/>
      </xdr:nvSpPr>
      <xdr:spPr>
        <a:xfrm>
          <a:off x="4673600" y="70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151638</xdr:rowOff>
    </xdr:from>
    <xdr:to>
      <xdr:col>24</xdr:col>
      <xdr:colOff>152400</xdr:colOff>
      <xdr:row>40</xdr:row>
      <xdr:rowOff>151638</xdr:rowOff>
    </xdr:to>
    <xdr:cxnSp macro="">
      <xdr:nvCxnSpPr>
        <xdr:cNvPr id="57" name="直線コネクタ 56">
          <a:extLst>
            <a:ext uri="{FF2B5EF4-FFF2-40B4-BE49-F238E27FC236}">
              <a16:creationId xmlns:a16="http://schemas.microsoft.com/office/drawing/2014/main" id="{2A3E5988-E0E9-480B-942B-D75263C241B2}"/>
            </a:ext>
          </a:extLst>
        </xdr:cNvPr>
        <xdr:cNvCxnSpPr/>
      </xdr:nvCxnSpPr>
      <xdr:spPr>
        <a:xfrm>
          <a:off x="4546600" y="7009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130319</xdr:rowOff>
    </xdr:from>
    <xdr:ext cx="405111" cy="259045"/>
    <xdr:sp macro="" textlink="">
      <xdr:nvSpPr>
        <xdr:cNvPr id="58" name="【道路】&#10;有形固定資産減価償却率最大値テキスト">
          <a:extLst>
            <a:ext uri="{FF2B5EF4-FFF2-40B4-BE49-F238E27FC236}">
              <a16:creationId xmlns:a16="http://schemas.microsoft.com/office/drawing/2014/main" id="{7DEA8868-3AC0-40ED-85E8-E79D4F969ED6}"/>
            </a:ext>
          </a:extLst>
        </xdr:cNvPr>
        <xdr:cNvSpPr txBox="1"/>
      </xdr:nvSpPr>
      <xdr:spPr>
        <a:xfrm>
          <a:off x="4673600" y="5616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xdr:rowOff>
    </xdr:from>
    <xdr:to>
      <xdr:col>24</xdr:col>
      <xdr:colOff>152400</xdr:colOff>
      <xdr:row>34</xdr:row>
      <xdr:rowOff>12192</xdr:rowOff>
    </xdr:to>
    <xdr:cxnSp macro="">
      <xdr:nvCxnSpPr>
        <xdr:cNvPr id="59" name="直線コネクタ 58">
          <a:extLst>
            <a:ext uri="{FF2B5EF4-FFF2-40B4-BE49-F238E27FC236}">
              <a16:creationId xmlns:a16="http://schemas.microsoft.com/office/drawing/2014/main" id="{B79F259E-5F2E-4FEF-8B62-DF86265099B8}"/>
            </a:ext>
          </a:extLst>
        </xdr:cNvPr>
        <xdr:cNvCxnSpPr/>
      </xdr:nvCxnSpPr>
      <xdr:spPr>
        <a:xfrm>
          <a:off x="4546600" y="584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156989</xdr:rowOff>
    </xdr:from>
    <xdr:ext cx="405111" cy="259045"/>
    <xdr:sp macro="" textlink="">
      <xdr:nvSpPr>
        <xdr:cNvPr id="60" name="【道路】&#10;有形固定資産減価償却率平均値テキスト">
          <a:extLst>
            <a:ext uri="{FF2B5EF4-FFF2-40B4-BE49-F238E27FC236}">
              <a16:creationId xmlns:a16="http://schemas.microsoft.com/office/drawing/2014/main" id="{B9D2D3BB-F018-4B0D-BC80-75C2CE617FC1}"/>
            </a:ext>
          </a:extLst>
        </xdr:cNvPr>
        <xdr:cNvSpPr txBox="1"/>
      </xdr:nvSpPr>
      <xdr:spPr>
        <a:xfrm>
          <a:off x="4673600" y="6329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xdr:rowOff>
    </xdr:from>
    <xdr:to>
      <xdr:col>24</xdr:col>
      <xdr:colOff>114300</xdr:colOff>
      <xdr:row>37</xdr:row>
      <xdr:rowOff>108712</xdr:rowOff>
    </xdr:to>
    <xdr:sp macro="" textlink="">
      <xdr:nvSpPr>
        <xdr:cNvPr id="61" name="フローチャート: 判断 60">
          <a:extLst>
            <a:ext uri="{FF2B5EF4-FFF2-40B4-BE49-F238E27FC236}">
              <a16:creationId xmlns:a16="http://schemas.microsoft.com/office/drawing/2014/main" id="{7BBD0B56-E0CD-4424-A66A-426A4148CE2E}"/>
            </a:ext>
          </a:extLst>
        </xdr:cNvPr>
        <xdr:cNvSpPr/>
      </xdr:nvSpPr>
      <xdr:spPr>
        <a:xfrm>
          <a:off x="4584700" y="635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144272</xdr:rowOff>
    </xdr:from>
    <xdr:to>
      <xdr:col>20</xdr:col>
      <xdr:colOff>38100</xdr:colOff>
      <xdr:row>37</xdr:row>
      <xdr:rowOff>74422</xdr:rowOff>
    </xdr:to>
    <xdr:sp macro="" textlink="">
      <xdr:nvSpPr>
        <xdr:cNvPr id="62" name="フローチャート: 判断 61">
          <a:extLst>
            <a:ext uri="{FF2B5EF4-FFF2-40B4-BE49-F238E27FC236}">
              <a16:creationId xmlns:a16="http://schemas.microsoft.com/office/drawing/2014/main" id="{C9D1D3DB-E898-4D67-B097-946D3A0574A7}"/>
            </a:ext>
          </a:extLst>
        </xdr:cNvPr>
        <xdr:cNvSpPr/>
      </xdr:nvSpPr>
      <xdr:spPr>
        <a:xfrm>
          <a:off x="3746500" y="631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107696</xdr:rowOff>
    </xdr:from>
    <xdr:to>
      <xdr:col>15</xdr:col>
      <xdr:colOff>101600</xdr:colOff>
      <xdr:row>37</xdr:row>
      <xdr:rowOff>37846</xdr:rowOff>
    </xdr:to>
    <xdr:sp macro="" textlink="">
      <xdr:nvSpPr>
        <xdr:cNvPr id="63" name="フローチャート: 判断 62">
          <a:extLst>
            <a:ext uri="{FF2B5EF4-FFF2-40B4-BE49-F238E27FC236}">
              <a16:creationId xmlns:a16="http://schemas.microsoft.com/office/drawing/2014/main" id="{2DC06F2D-664C-425F-A53C-CF63CBE0529A}"/>
            </a:ext>
          </a:extLst>
        </xdr:cNvPr>
        <xdr:cNvSpPr/>
      </xdr:nvSpPr>
      <xdr:spPr>
        <a:xfrm>
          <a:off x="2857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82550</xdr:rowOff>
    </xdr:from>
    <xdr:to>
      <xdr:col>10</xdr:col>
      <xdr:colOff>165100</xdr:colOff>
      <xdr:row>37</xdr:row>
      <xdr:rowOff>12700</xdr:rowOff>
    </xdr:to>
    <xdr:sp macro="" textlink="">
      <xdr:nvSpPr>
        <xdr:cNvPr id="64" name="フローチャート: 判断 63">
          <a:extLst>
            <a:ext uri="{FF2B5EF4-FFF2-40B4-BE49-F238E27FC236}">
              <a16:creationId xmlns:a16="http://schemas.microsoft.com/office/drawing/2014/main" id="{E05731DA-B702-4F63-AEB6-BFB7DD743D88}"/>
            </a:ext>
          </a:extLst>
        </xdr:cNvPr>
        <xdr:cNvSpPr/>
      </xdr:nvSpPr>
      <xdr:spPr>
        <a:xfrm>
          <a:off x="1968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45974</xdr:rowOff>
    </xdr:from>
    <xdr:to>
      <xdr:col>6</xdr:col>
      <xdr:colOff>38100</xdr:colOff>
      <xdr:row>36</xdr:row>
      <xdr:rowOff>147574</xdr:rowOff>
    </xdr:to>
    <xdr:sp macro="" textlink="">
      <xdr:nvSpPr>
        <xdr:cNvPr id="65" name="フローチャート: 判断 64">
          <a:extLst>
            <a:ext uri="{FF2B5EF4-FFF2-40B4-BE49-F238E27FC236}">
              <a16:creationId xmlns:a16="http://schemas.microsoft.com/office/drawing/2014/main" id="{E2B079CB-9A43-4726-BCC7-4EF5EC6780C4}"/>
            </a:ext>
          </a:extLst>
        </xdr:cNvPr>
        <xdr:cNvSpPr/>
      </xdr:nvSpPr>
      <xdr:spPr>
        <a:xfrm>
          <a:off x="1079500" y="621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E7AB3B4A-F9C1-48B2-AB48-C4721F08F3B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8A33FB8E-A851-42CE-9F84-AF80DD13937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3F5B0B2-AD37-4807-8E7F-B969E0A6A6C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95F7E05-A6EB-464E-BB68-90A73365FAB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3D1E88A-BF6A-4B34-A39F-BD17040801A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137414</xdr:rowOff>
    </xdr:from>
    <xdr:to>
      <xdr:col>24</xdr:col>
      <xdr:colOff>114300</xdr:colOff>
      <xdr:row>37</xdr:row>
      <xdr:rowOff>67564</xdr:rowOff>
    </xdr:to>
    <xdr:sp macro="" textlink="">
      <xdr:nvSpPr>
        <xdr:cNvPr id="71" name="楕円 70">
          <a:extLst>
            <a:ext uri="{FF2B5EF4-FFF2-40B4-BE49-F238E27FC236}">
              <a16:creationId xmlns:a16="http://schemas.microsoft.com/office/drawing/2014/main" id="{2EFD2F77-AE14-4B7B-AEA5-F593B6E9DFF6}"/>
            </a:ext>
          </a:extLst>
        </xdr:cNvPr>
        <xdr:cNvSpPr/>
      </xdr:nvSpPr>
      <xdr:spPr>
        <a:xfrm>
          <a:off x="4584700" y="630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160291</xdr:rowOff>
    </xdr:from>
    <xdr:ext cx="405111" cy="259045"/>
    <xdr:sp macro="" textlink="">
      <xdr:nvSpPr>
        <xdr:cNvPr id="72" name="【道路】&#10;有形固定資産減価償却率該当値テキスト">
          <a:extLst>
            <a:ext uri="{FF2B5EF4-FFF2-40B4-BE49-F238E27FC236}">
              <a16:creationId xmlns:a16="http://schemas.microsoft.com/office/drawing/2014/main" id="{BCD3EDB0-C882-4B3F-9656-DA64F7BCA657}"/>
            </a:ext>
          </a:extLst>
        </xdr:cNvPr>
        <xdr:cNvSpPr txBox="1"/>
      </xdr:nvSpPr>
      <xdr:spPr>
        <a:xfrm>
          <a:off x="4673600" y="616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116840</xdr:rowOff>
    </xdr:from>
    <xdr:to>
      <xdr:col>20</xdr:col>
      <xdr:colOff>38100</xdr:colOff>
      <xdr:row>37</xdr:row>
      <xdr:rowOff>46990</xdr:rowOff>
    </xdr:to>
    <xdr:sp macro="" textlink="">
      <xdr:nvSpPr>
        <xdr:cNvPr id="73" name="楕円 72">
          <a:extLst>
            <a:ext uri="{FF2B5EF4-FFF2-40B4-BE49-F238E27FC236}">
              <a16:creationId xmlns:a16="http://schemas.microsoft.com/office/drawing/2014/main" id="{55883413-A19D-4622-9B65-CC2DA0645199}"/>
            </a:ext>
          </a:extLst>
        </xdr:cNvPr>
        <xdr:cNvSpPr/>
      </xdr:nvSpPr>
      <xdr:spPr>
        <a:xfrm>
          <a:off x="3746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16764</xdr:rowOff>
    </xdr:to>
    <xdr:cxnSp macro="">
      <xdr:nvCxnSpPr>
        <xdr:cNvPr id="74" name="直線コネクタ 73">
          <a:extLst>
            <a:ext uri="{FF2B5EF4-FFF2-40B4-BE49-F238E27FC236}">
              <a16:creationId xmlns:a16="http://schemas.microsoft.com/office/drawing/2014/main" id="{3E17C3EF-2867-4A33-BB1F-8E2940FA8F4A}"/>
            </a:ext>
          </a:extLst>
        </xdr:cNvPr>
        <xdr:cNvCxnSpPr/>
      </xdr:nvCxnSpPr>
      <xdr:spPr>
        <a:xfrm>
          <a:off x="3797300" y="6339840"/>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77978</xdr:rowOff>
    </xdr:from>
    <xdr:to>
      <xdr:col>15</xdr:col>
      <xdr:colOff>101600</xdr:colOff>
      <xdr:row>37</xdr:row>
      <xdr:rowOff>8128</xdr:rowOff>
    </xdr:to>
    <xdr:sp macro="" textlink="">
      <xdr:nvSpPr>
        <xdr:cNvPr id="75" name="楕円 74">
          <a:extLst>
            <a:ext uri="{FF2B5EF4-FFF2-40B4-BE49-F238E27FC236}">
              <a16:creationId xmlns:a16="http://schemas.microsoft.com/office/drawing/2014/main" id="{AAD1F00F-625C-4894-9075-A5E9DE204416}"/>
            </a:ext>
          </a:extLst>
        </xdr:cNvPr>
        <xdr:cNvSpPr/>
      </xdr:nvSpPr>
      <xdr:spPr>
        <a:xfrm>
          <a:off x="2857500" y="625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128778</xdr:rowOff>
    </xdr:from>
    <xdr:to>
      <xdr:col>19</xdr:col>
      <xdr:colOff>177800</xdr:colOff>
      <xdr:row>36</xdr:row>
      <xdr:rowOff>167640</xdr:rowOff>
    </xdr:to>
    <xdr:cxnSp macro="">
      <xdr:nvCxnSpPr>
        <xdr:cNvPr id="76" name="直線コネクタ 75">
          <a:extLst>
            <a:ext uri="{FF2B5EF4-FFF2-40B4-BE49-F238E27FC236}">
              <a16:creationId xmlns:a16="http://schemas.microsoft.com/office/drawing/2014/main" id="{E0C652A5-5C36-48DD-9F7B-362B43EFD640}"/>
            </a:ext>
          </a:extLst>
        </xdr:cNvPr>
        <xdr:cNvCxnSpPr/>
      </xdr:nvCxnSpPr>
      <xdr:spPr>
        <a:xfrm>
          <a:off x="2908300" y="630097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64262</xdr:rowOff>
    </xdr:from>
    <xdr:to>
      <xdr:col>10</xdr:col>
      <xdr:colOff>165100</xdr:colOff>
      <xdr:row>36</xdr:row>
      <xdr:rowOff>165862</xdr:rowOff>
    </xdr:to>
    <xdr:sp macro="" textlink="">
      <xdr:nvSpPr>
        <xdr:cNvPr id="77" name="楕円 76">
          <a:extLst>
            <a:ext uri="{FF2B5EF4-FFF2-40B4-BE49-F238E27FC236}">
              <a16:creationId xmlns:a16="http://schemas.microsoft.com/office/drawing/2014/main" id="{5E874F87-3B8B-48B2-9307-22DA7109AFCA}"/>
            </a:ext>
          </a:extLst>
        </xdr:cNvPr>
        <xdr:cNvSpPr/>
      </xdr:nvSpPr>
      <xdr:spPr>
        <a:xfrm>
          <a:off x="1968500" y="623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115062</xdr:rowOff>
    </xdr:from>
    <xdr:to>
      <xdr:col>15</xdr:col>
      <xdr:colOff>50800</xdr:colOff>
      <xdr:row>36</xdr:row>
      <xdr:rowOff>128778</xdr:rowOff>
    </xdr:to>
    <xdr:cxnSp macro="">
      <xdr:nvCxnSpPr>
        <xdr:cNvPr id="78" name="直線コネクタ 77">
          <a:extLst>
            <a:ext uri="{FF2B5EF4-FFF2-40B4-BE49-F238E27FC236}">
              <a16:creationId xmlns:a16="http://schemas.microsoft.com/office/drawing/2014/main" id="{868F704F-93C5-46F5-B4DB-51E50BE146E3}"/>
            </a:ext>
          </a:extLst>
        </xdr:cNvPr>
        <xdr:cNvCxnSpPr/>
      </xdr:nvCxnSpPr>
      <xdr:spPr>
        <a:xfrm>
          <a:off x="2019300" y="628726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18542</xdr:rowOff>
    </xdr:from>
    <xdr:to>
      <xdr:col>6</xdr:col>
      <xdr:colOff>38100</xdr:colOff>
      <xdr:row>36</xdr:row>
      <xdr:rowOff>120142</xdr:rowOff>
    </xdr:to>
    <xdr:sp macro="" textlink="">
      <xdr:nvSpPr>
        <xdr:cNvPr id="79" name="楕円 78">
          <a:extLst>
            <a:ext uri="{FF2B5EF4-FFF2-40B4-BE49-F238E27FC236}">
              <a16:creationId xmlns:a16="http://schemas.microsoft.com/office/drawing/2014/main" id="{EB24CABA-E60E-40FB-9475-3B0781A8ED58}"/>
            </a:ext>
          </a:extLst>
        </xdr:cNvPr>
        <xdr:cNvSpPr/>
      </xdr:nvSpPr>
      <xdr:spPr>
        <a:xfrm>
          <a:off x="1079500" y="619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69342</xdr:rowOff>
    </xdr:from>
    <xdr:to>
      <xdr:col>10</xdr:col>
      <xdr:colOff>114300</xdr:colOff>
      <xdr:row>36</xdr:row>
      <xdr:rowOff>115062</xdr:rowOff>
    </xdr:to>
    <xdr:cxnSp macro="">
      <xdr:nvCxnSpPr>
        <xdr:cNvPr id="80" name="直線コネクタ 79">
          <a:extLst>
            <a:ext uri="{FF2B5EF4-FFF2-40B4-BE49-F238E27FC236}">
              <a16:creationId xmlns:a16="http://schemas.microsoft.com/office/drawing/2014/main" id="{55BC00D2-2E50-40D1-9BE9-5D67F6DB5FEB}"/>
            </a:ext>
          </a:extLst>
        </xdr:cNvPr>
        <xdr:cNvCxnSpPr/>
      </xdr:nvCxnSpPr>
      <xdr:spPr>
        <a:xfrm>
          <a:off x="1130300" y="624154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65549</xdr:rowOff>
    </xdr:from>
    <xdr:ext cx="405111" cy="259045"/>
    <xdr:sp macro="" textlink="">
      <xdr:nvSpPr>
        <xdr:cNvPr id="81" name="n_1aveValue【道路】&#10;有形固定資産減価償却率">
          <a:extLst>
            <a:ext uri="{FF2B5EF4-FFF2-40B4-BE49-F238E27FC236}">
              <a16:creationId xmlns:a16="http://schemas.microsoft.com/office/drawing/2014/main" id="{9CA2AAA0-0191-4B49-916C-A09E0360B376}"/>
            </a:ext>
          </a:extLst>
        </xdr:cNvPr>
        <xdr:cNvSpPr txBox="1"/>
      </xdr:nvSpPr>
      <xdr:spPr>
        <a:xfrm>
          <a:off x="3582044" y="640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28973</xdr:rowOff>
    </xdr:from>
    <xdr:ext cx="405111" cy="259045"/>
    <xdr:sp macro="" textlink="">
      <xdr:nvSpPr>
        <xdr:cNvPr id="82" name="n_2aveValue【道路】&#10;有形固定資産減価償却率">
          <a:extLst>
            <a:ext uri="{FF2B5EF4-FFF2-40B4-BE49-F238E27FC236}">
              <a16:creationId xmlns:a16="http://schemas.microsoft.com/office/drawing/2014/main" id="{80CC2110-BD83-425C-9E1B-2A7195255FEA}"/>
            </a:ext>
          </a:extLst>
        </xdr:cNvPr>
        <xdr:cNvSpPr txBox="1"/>
      </xdr:nvSpPr>
      <xdr:spPr>
        <a:xfrm>
          <a:off x="2705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3827</xdr:rowOff>
    </xdr:from>
    <xdr:ext cx="405111" cy="259045"/>
    <xdr:sp macro="" textlink="">
      <xdr:nvSpPr>
        <xdr:cNvPr id="83" name="n_3aveValue【道路】&#10;有形固定資産減価償却率">
          <a:extLst>
            <a:ext uri="{FF2B5EF4-FFF2-40B4-BE49-F238E27FC236}">
              <a16:creationId xmlns:a16="http://schemas.microsoft.com/office/drawing/2014/main" id="{83B8295A-CE63-4324-8F2B-986A30919618}"/>
            </a:ext>
          </a:extLst>
        </xdr:cNvPr>
        <xdr:cNvSpPr txBox="1"/>
      </xdr:nvSpPr>
      <xdr:spPr>
        <a:xfrm>
          <a:off x="181674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138701</xdr:rowOff>
    </xdr:from>
    <xdr:ext cx="405111" cy="259045"/>
    <xdr:sp macro="" textlink="">
      <xdr:nvSpPr>
        <xdr:cNvPr id="84" name="n_4aveValue【道路】&#10;有形固定資産減価償却率">
          <a:extLst>
            <a:ext uri="{FF2B5EF4-FFF2-40B4-BE49-F238E27FC236}">
              <a16:creationId xmlns:a16="http://schemas.microsoft.com/office/drawing/2014/main" id="{8480980F-375F-4722-A31C-F3F83EA77F17}"/>
            </a:ext>
          </a:extLst>
        </xdr:cNvPr>
        <xdr:cNvSpPr txBox="1"/>
      </xdr:nvSpPr>
      <xdr:spPr>
        <a:xfrm>
          <a:off x="927744" y="631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63517</xdr:rowOff>
    </xdr:from>
    <xdr:ext cx="405111" cy="259045"/>
    <xdr:sp macro="" textlink="">
      <xdr:nvSpPr>
        <xdr:cNvPr id="85" name="n_1mainValue【道路】&#10;有形固定資産減価償却率">
          <a:extLst>
            <a:ext uri="{FF2B5EF4-FFF2-40B4-BE49-F238E27FC236}">
              <a16:creationId xmlns:a16="http://schemas.microsoft.com/office/drawing/2014/main" id="{12B689B3-5638-41E8-B7D3-F5345928C02A}"/>
            </a:ext>
          </a:extLst>
        </xdr:cNvPr>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24655</xdr:rowOff>
    </xdr:from>
    <xdr:ext cx="405111" cy="259045"/>
    <xdr:sp macro="" textlink="">
      <xdr:nvSpPr>
        <xdr:cNvPr id="86" name="n_2mainValue【道路】&#10;有形固定資産減価償却率">
          <a:extLst>
            <a:ext uri="{FF2B5EF4-FFF2-40B4-BE49-F238E27FC236}">
              <a16:creationId xmlns:a16="http://schemas.microsoft.com/office/drawing/2014/main" id="{E74E6BD1-69A1-4E0D-A337-C3133B6D96A5}"/>
            </a:ext>
          </a:extLst>
        </xdr:cNvPr>
        <xdr:cNvSpPr txBox="1"/>
      </xdr:nvSpPr>
      <xdr:spPr>
        <a:xfrm>
          <a:off x="2705744" y="602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10939</xdr:rowOff>
    </xdr:from>
    <xdr:ext cx="405111" cy="259045"/>
    <xdr:sp macro="" textlink="">
      <xdr:nvSpPr>
        <xdr:cNvPr id="87" name="n_3mainValue【道路】&#10;有形固定資産減価償却率">
          <a:extLst>
            <a:ext uri="{FF2B5EF4-FFF2-40B4-BE49-F238E27FC236}">
              <a16:creationId xmlns:a16="http://schemas.microsoft.com/office/drawing/2014/main" id="{BB72FC60-FA91-4460-A36E-2E17D3A143D9}"/>
            </a:ext>
          </a:extLst>
        </xdr:cNvPr>
        <xdr:cNvSpPr txBox="1"/>
      </xdr:nvSpPr>
      <xdr:spPr>
        <a:xfrm>
          <a:off x="1816744" y="601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136669</xdr:rowOff>
    </xdr:from>
    <xdr:ext cx="405111" cy="259045"/>
    <xdr:sp macro="" textlink="">
      <xdr:nvSpPr>
        <xdr:cNvPr id="88" name="n_4mainValue【道路】&#10;有形固定資産減価償却率">
          <a:extLst>
            <a:ext uri="{FF2B5EF4-FFF2-40B4-BE49-F238E27FC236}">
              <a16:creationId xmlns:a16="http://schemas.microsoft.com/office/drawing/2014/main" id="{9EF7D4A8-6265-4C47-B14E-07138EC97CC1}"/>
            </a:ext>
          </a:extLst>
        </xdr:cNvPr>
        <xdr:cNvSpPr txBox="1"/>
      </xdr:nvSpPr>
      <xdr:spPr>
        <a:xfrm>
          <a:off x="927744" y="5965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6C16E568-7A79-41B1-BA12-10C0B33315F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42CB2C25-29B5-4431-8BA3-B42077A8242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38CC79D-1D5C-47F9-ACA3-44F67C64305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83FC190-ED22-4C57-A3EA-F4DF2ED6384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552AB7B-27A8-4D7D-8011-C1622BAC094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1AE5CB37-A48E-4A37-BFD3-A9BBFB9D901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CBD8AA50-BC3A-4AF6-9BEE-7E258591FDA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57A32F4-CF9F-4450-8FF7-FB397927144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F0D631F8-9989-4D6E-9AC8-9955B9AF10D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188746BF-D61A-4D79-8E47-FA5DF65685A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9" name="テキスト ボックス 98">
          <a:extLst>
            <a:ext uri="{FF2B5EF4-FFF2-40B4-BE49-F238E27FC236}">
              <a16:creationId xmlns:a16="http://schemas.microsoft.com/office/drawing/2014/main" id="{158F92EB-5408-4F7C-9F0B-924334C7CFCD}"/>
            </a:ext>
          </a:extLst>
        </xdr:cNvPr>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100" name="直線コネクタ 99">
          <a:extLst>
            <a:ext uri="{FF2B5EF4-FFF2-40B4-BE49-F238E27FC236}">
              <a16:creationId xmlns:a16="http://schemas.microsoft.com/office/drawing/2014/main" id="{EF5F0F4F-6928-474F-B223-36BE62F6B036}"/>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1" name="テキスト ボックス 100">
          <a:extLst>
            <a:ext uri="{FF2B5EF4-FFF2-40B4-BE49-F238E27FC236}">
              <a16:creationId xmlns:a16="http://schemas.microsoft.com/office/drawing/2014/main" id="{46CC126E-FE72-4BBD-BE71-B779A429A57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2" name="直線コネクタ 101">
          <a:extLst>
            <a:ext uri="{FF2B5EF4-FFF2-40B4-BE49-F238E27FC236}">
              <a16:creationId xmlns:a16="http://schemas.microsoft.com/office/drawing/2014/main" id="{5795CA84-566C-442D-9B0C-7AA5DE199CC1}"/>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3" name="テキスト ボックス 102">
          <a:extLst>
            <a:ext uri="{FF2B5EF4-FFF2-40B4-BE49-F238E27FC236}">
              <a16:creationId xmlns:a16="http://schemas.microsoft.com/office/drawing/2014/main" id="{2BEDCCFF-EF88-4E20-8E83-8C6266B8D617}"/>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4" name="直線コネクタ 103">
          <a:extLst>
            <a:ext uri="{FF2B5EF4-FFF2-40B4-BE49-F238E27FC236}">
              <a16:creationId xmlns:a16="http://schemas.microsoft.com/office/drawing/2014/main" id="{A637490C-BD61-4B5C-9745-617D23731062}"/>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5" name="テキスト ボックス 104">
          <a:extLst>
            <a:ext uri="{FF2B5EF4-FFF2-40B4-BE49-F238E27FC236}">
              <a16:creationId xmlns:a16="http://schemas.microsoft.com/office/drawing/2014/main" id="{1B77801A-277D-45AD-93F4-9EEF9F5E2D0F}"/>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6" name="直線コネクタ 105">
          <a:extLst>
            <a:ext uri="{FF2B5EF4-FFF2-40B4-BE49-F238E27FC236}">
              <a16:creationId xmlns:a16="http://schemas.microsoft.com/office/drawing/2014/main" id="{BFBB8352-3EF6-484E-889E-BD63683892ED}"/>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7" name="テキスト ボックス 106">
          <a:extLst>
            <a:ext uri="{FF2B5EF4-FFF2-40B4-BE49-F238E27FC236}">
              <a16:creationId xmlns:a16="http://schemas.microsoft.com/office/drawing/2014/main" id="{ED820D10-6CBE-4FF9-8D0D-CDA559AD3E86}"/>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8" name="直線コネクタ 107">
          <a:extLst>
            <a:ext uri="{FF2B5EF4-FFF2-40B4-BE49-F238E27FC236}">
              <a16:creationId xmlns:a16="http://schemas.microsoft.com/office/drawing/2014/main" id="{7E4DE2F9-D5D7-45C2-B690-E16D6D76D25A}"/>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9" name="テキスト ボックス 108">
          <a:extLst>
            <a:ext uri="{FF2B5EF4-FFF2-40B4-BE49-F238E27FC236}">
              <a16:creationId xmlns:a16="http://schemas.microsoft.com/office/drawing/2014/main" id="{3EA6838D-CF20-454C-98A1-D8B778CA7988}"/>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0" name="直線コネクタ 109">
          <a:extLst>
            <a:ext uri="{FF2B5EF4-FFF2-40B4-BE49-F238E27FC236}">
              <a16:creationId xmlns:a16="http://schemas.microsoft.com/office/drawing/2014/main" id="{B3A0D576-B45B-4322-8A45-2CB2C392D77A}"/>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1" name="テキスト ボックス 110">
          <a:extLst>
            <a:ext uri="{FF2B5EF4-FFF2-40B4-BE49-F238E27FC236}">
              <a16:creationId xmlns:a16="http://schemas.microsoft.com/office/drawing/2014/main" id="{D0AFB2E6-2DE8-4897-8EB2-C73FC8D20A89}"/>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569F1F86-596E-43DB-BC6B-1376B83FD79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6B8B0D6-6DE5-4E05-9F6E-F99B7893DC99}"/>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CBF41C32-4F6D-4433-919E-A11F2519A63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27214</xdr:rowOff>
    </xdr:from>
    <xdr:to>
      <xdr:col>54</xdr:col>
      <xdr:colOff>189865</xdr:colOff>
      <xdr:row>41</xdr:row>
      <xdr:rowOff>101128</xdr:rowOff>
    </xdr:to>
    <xdr:cxnSp macro="">
      <xdr:nvCxnSpPr>
        <xdr:cNvPr id="115" name="直線コネクタ 114">
          <a:extLst>
            <a:ext uri="{FF2B5EF4-FFF2-40B4-BE49-F238E27FC236}">
              <a16:creationId xmlns:a16="http://schemas.microsoft.com/office/drawing/2014/main" id="{4C722A7E-5403-4D34-AE51-6160ADC2F208}"/>
            </a:ext>
          </a:extLst>
        </xdr:cNvPr>
        <xdr:cNvCxnSpPr/>
      </xdr:nvCxnSpPr>
      <xdr:spPr>
        <a:xfrm flipV="1">
          <a:off x="10476865" y="5685064"/>
          <a:ext cx="0" cy="1445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104955</xdr:rowOff>
    </xdr:from>
    <xdr:ext cx="469744" cy="259045"/>
    <xdr:sp macro="" textlink="">
      <xdr:nvSpPr>
        <xdr:cNvPr id="116" name="【道路】&#10;一人当たり延長最小値テキスト">
          <a:extLst>
            <a:ext uri="{FF2B5EF4-FFF2-40B4-BE49-F238E27FC236}">
              <a16:creationId xmlns:a16="http://schemas.microsoft.com/office/drawing/2014/main" id="{169A715D-B3F6-4903-A136-F2D7F612D29A}"/>
            </a:ext>
          </a:extLst>
        </xdr:cNvPr>
        <xdr:cNvSpPr txBox="1"/>
      </xdr:nvSpPr>
      <xdr:spPr>
        <a:xfrm>
          <a:off x="10515600" y="713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101128</xdr:rowOff>
    </xdr:from>
    <xdr:to>
      <xdr:col>55</xdr:col>
      <xdr:colOff>88900</xdr:colOff>
      <xdr:row>41</xdr:row>
      <xdr:rowOff>101128</xdr:rowOff>
    </xdr:to>
    <xdr:cxnSp macro="">
      <xdr:nvCxnSpPr>
        <xdr:cNvPr id="117" name="直線コネクタ 116">
          <a:extLst>
            <a:ext uri="{FF2B5EF4-FFF2-40B4-BE49-F238E27FC236}">
              <a16:creationId xmlns:a16="http://schemas.microsoft.com/office/drawing/2014/main" id="{E67F125F-AC59-4D36-B9C1-481456750E46}"/>
            </a:ext>
          </a:extLst>
        </xdr:cNvPr>
        <xdr:cNvCxnSpPr/>
      </xdr:nvCxnSpPr>
      <xdr:spPr>
        <a:xfrm>
          <a:off x="10388600" y="713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145341</xdr:rowOff>
    </xdr:from>
    <xdr:ext cx="534377" cy="259045"/>
    <xdr:sp macro="" textlink="">
      <xdr:nvSpPr>
        <xdr:cNvPr id="118" name="【道路】&#10;一人当たり延長最大値テキスト">
          <a:extLst>
            <a:ext uri="{FF2B5EF4-FFF2-40B4-BE49-F238E27FC236}">
              <a16:creationId xmlns:a16="http://schemas.microsoft.com/office/drawing/2014/main" id="{D4365C46-840E-4D00-824E-F7345CCFBE47}"/>
            </a:ext>
          </a:extLst>
        </xdr:cNvPr>
        <xdr:cNvSpPr txBox="1"/>
      </xdr:nvSpPr>
      <xdr:spPr>
        <a:xfrm>
          <a:off x="10515600" y="546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27214</xdr:rowOff>
    </xdr:from>
    <xdr:to>
      <xdr:col>55</xdr:col>
      <xdr:colOff>88900</xdr:colOff>
      <xdr:row>33</xdr:row>
      <xdr:rowOff>27214</xdr:rowOff>
    </xdr:to>
    <xdr:cxnSp macro="">
      <xdr:nvCxnSpPr>
        <xdr:cNvPr id="119" name="直線コネクタ 118">
          <a:extLst>
            <a:ext uri="{FF2B5EF4-FFF2-40B4-BE49-F238E27FC236}">
              <a16:creationId xmlns:a16="http://schemas.microsoft.com/office/drawing/2014/main" id="{BE688DD5-395E-42F9-AF6B-7CA87B897FB2}"/>
            </a:ext>
          </a:extLst>
        </xdr:cNvPr>
        <xdr:cNvCxnSpPr/>
      </xdr:nvCxnSpPr>
      <xdr:spPr>
        <a:xfrm>
          <a:off x="10388600" y="5685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118454</xdr:rowOff>
    </xdr:from>
    <xdr:ext cx="469744" cy="259045"/>
    <xdr:sp macro="" textlink="">
      <xdr:nvSpPr>
        <xdr:cNvPr id="120" name="【道路】&#10;一人当たり延長平均値テキスト">
          <a:extLst>
            <a:ext uri="{FF2B5EF4-FFF2-40B4-BE49-F238E27FC236}">
              <a16:creationId xmlns:a16="http://schemas.microsoft.com/office/drawing/2014/main" id="{718207A4-9C6D-4F7D-8950-E36999CEDCE2}"/>
            </a:ext>
          </a:extLst>
        </xdr:cNvPr>
        <xdr:cNvSpPr txBox="1"/>
      </xdr:nvSpPr>
      <xdr:spPr>
        <a:xfrm>
          <a:off x="10515600" y="6462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140027</xdr:rowOff>
    </xdr:from>
    <xdr:to>
      <xdr:col>55</xdr:col>
      <xdr:colOff>50800</xdr:colOff>
      <xdr:row>38</xdr:row>
      <xdr:rowOff>70177</xdr:rowOff>
    </xdr:to>
    <xdr:sp macro="" textlink="">
      <xdr:nvSpPr>
        <xdr:cNvPr id="121" name="フローチャート: 判断 120">
          <a:extLst>
            <a:ext uri="{FF2B5EF4-FFF2-40B4-BE49-F238E27FC236}">
              <a16:creationId xmlns:a16="http://schemas.microsoft.com/office/drawing/2014/main" id="{6ED25693-0CEF-4A9E-A368-7D8C60BBB1BC}"/>
            </a:ext>
          </a:extLst>
        </xdr:cNvPr>
        <xdr:cNvSpPr/>
      </xdr:nvSpPr>
      <xdr:spPr>
        <a:xfrm>
          <a:off x="10426700" y="648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150259</xdr:rowOff>
    </xdr:from>
    <xdr:to>
      <xdr:col>50</xdr:col>
      <xdr:colOff>165100</xdr:colOff>
      <xdr:row>38</xdr:row>
      <xdr:rowOff>80409</xdr:rowOff>
    </xdr:to>
    <xdr:sp macro="" textlink="">
      <xdr:nvSpPr>
        <xdr:cNvPr id="122" name="フローチャート: 判断 121">
          <a:extLst>
            <a:ext uri="{FF2B5EF4-FFF2-40B4-BE49-F238E27FC236}">
              <a16:creationId xmlns:a16="http://schemas.microsoft.com/office/drawing/2014/main" id="{A312605D-44EA-47BE-A06D-E206B7C21CA8}"/>
            </a:ext>
          </a:extLst>
        </xdr:cNvPr>
        <xdr:cNvSpPr/>
      </xdr:nvSpPr>
      <xdr:spPr>
        <a:xfrm>
          <a:off x="9588500" y="6493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83638</xdr:rowOff>
    </xdr:from>
    <xdr:to>
      <xdr:col>46</xdr:col>
      <xdr:colOff>38100</xdr:colOff>
      <xdr:row>39</xdr:row>
      <xdr:rowOff>13788</xdr:rowOff>
    </xdr:to>
    <xdr:sp macro="" textlink="">
      <xdr:nvSpPr>
        <xdr:cNvPr id="123" name="フローチャート: 判断 122">
          <a:extLst>
            <a:ext uri="{FF2B5EF4-FFF2-40B4-BE49-F238E27FC236}">
              <a16:creationId xmlns:a16="http://schemas.microsoft.com/office/drawing/2014/main" id="{765F384A-5B3A-489A-9449-B56B41B5FF61}"/>
            </a:ext>
          </a:extLst>
        </xdr:cNvPr>
        <xdr:cNvSpPr/>
      </xdr:nvSpPr>
      <xdr:spPr>
        <a:xfrm>
          <a:off x="8699500" y="659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83856</xdr:rowOff>
    </xdr:from>
    <xdr:to>
      <xdr:col>41</xdr:col>
      <xdr:colOff>101600</xdr:colOff>
      <xdr:row>39</xdr:row>
      <xdr:rowOff>14006</xdr:rowOff>
    </xdr:to>
    <xdr:sp macro="" textlink="">
      <xdr:nvSpPr>
        <xdr:cNvPr id="124" name="フローチャート: 判断 123">
          <a:extLst>
            <a:ext uri="{FF2B5EF4-FFF2-40B4-BE49-F238E27FC236}">
              <a16:creationId xmlns:a16="http://schemas.microsoft.com/office/drawing/2014/main" id="{E86C3641-4CAD-4E5C-8F2E-82AE84F06F47}"/>
            </a:ext>
          </a:extLst>
        </xdr:cNvPr>
        <xdr:cNvSpPr/>
      </xdr:nvSpPr>
      <xdr:spPr>
        <a:xfrm>
          <a:off x="7810500" y="659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81788</xdr:rowOff>
    </xdr:from>
    <xdr:to>
      <xdr:col>36</xdr:col>
      <xdr:colOff>165100</xdr:colOff>
      <xdr:row>39</xdr:row>
      <xdr:rowOff>11938</xdr:rowOff>
    </xdr:to>
    <xdr:sp macro="" textlink="">
      <xdr:nvSpPr>
        <xdr:cNvPr id="125" name="フローチャート: 判断 124">
          <a:extLst>
            <a:ext uri="{FF2B5EF4-FFF2-40B4-BE49-F238E27FC236}">
              <a16:creationId xmlns:a16="http://schemas.microsoft.com/office/drawing/2014/main" id="{9F083980-C2D0-4119-8DED-96EB2027DFC1}"/>
            </a:ext>
          </a:extLst>
        </xdr:cNvPr>
        <xdr:cNvSpPr/>
      </xdr:nvSpPr>
      <xdr:spPr>
        <a:xfrm>
          <a:off x="6921500" y="659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7A56556-8E9D-4215-9CEF-ADCD81ABDA9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E34425E-7AC5-4FDD-A790-7FB1AAD107B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87F2239-795E-423B-8070-0F7581F8602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A8CBEE-A4B3-47A0-9F3A-CD3018D13D6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E36CE8D-C831-49AB-840A-1C0C4F8555A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103777</xdr:rowOff>
    </xdr:from>
    <xdr:to>
      <xdr:col>55</xdr:col>
      <xdr:colOff>50800</xdr:colOff>
      <xdr:row>34</xdr:row>
      <xdr:rowOff>33927</xdr:rowOff>
    </xdr:to>
    <xdr:sp macro="" textlink="">
      <xdr:nvSpPr>
        <xdr:cNvPr id="131" name="楕円 130">
          <a:extLst>
            <a:ext uri="{FF2B5EF4-FFF2-40B4-BE49-F238E27FC236}">
              <a16:creationId xmlns:a16="http://schemas.microsoft.com/office/drawing/2014/main" id="{AFE4382F-D9D8-4B3F-AA52-50233643537A}"/>
            </a:ext>
          </a:extLst>
        </xdr:cNvPr>
        <xdr:cNvSpPr/>
      </xdr:nvSpPr>
      <xdr:spPr>
        <a:xfrm>
          <a:off x="10426700" y="576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126654</xdr:rowOff>
    </xdr:from>
    <xdr:ext cx="534377" cy="259045"/>
    <xdr:sp macro="" textlink="">
      <xdr:nvSpPr>
        <xdr:cNvPr id="132" name="【道路】&#10;一人当たり延長該当値テキスト">
          <a:extLst>
            <a:ext uri="{FF2B5EF4-FFF2-40B4-BE49-F238E27FC236}">
              <a16:creationId xmlns:a16="http://schemas.microsoft.com/office/drawing/2014/main" id="{15C3CB07-F7C1-467F-A9C7-BA74EAFBCE99}"/>
            </a:ext>
          </a:extLst>
        </xdr:cNvPr>
        <xdr:cNvSpPr txBox="1"/>
      </xdr:nvSpPr>
      <xdr:spPr>
        <a:xfrm>
          <a:off x="10515600" y="561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130012</xdr:rowOff>
    </xdr:from>
    <xdr:to>
      <xdr:col>50</xdr:col>
      <xdr:colOff>165100</xdr:colOff>
      <xdr:row>34</xdr:row>
      <xdr:rowOff>60162</xdr:rowOff>
    </xdr:to>
    <xdr:sp macro="" textlink="">
      <xdr:nvSpPr>
        <xdr:cNvPr id="133" name="楕円 132">
          <a:extLst>
            <a:ext uri="{FF2B5EF4-FFF2-40B4-BE49-F238E27FC236}">
              <a16:creationId xmlns:a16="http://schemas.microsoft.com/office/drawing/2014/main" id="{EA0D3518-0469-4928-ADF4-230164BCC68D}"/>
            </a:ext>
          </a:extLst>
        </xdr:cNvPr>
        <xdr:cNvSpPr/>
      </xdr:nvSpPr>
      <xdr:spPr>
        <a:xfrm>
          <a:off x="9588500" y="578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154577</xdr:rowOff>
    </xdr:from>
    <xdr:to>
      <xdr:col>55</xdr:col>
      <xdr:colOff>0</xdr:colOff>
      <xdr:row>34</xdr:row>
      <xdr:rowOff>9362</xdr:rowOff>
    </xdr:to>
    <xdr:cxnSp macro="">
      <xdr:nvCxnSpPr>
        <xdr:cNvPr id="134" name="直線コネクタ 133">
          <a:extLst>
            <a:ext uri="{FF2B5EF4-FFF2-40B4-BE49-F238E27FC236}">
              <a16:creationId xmlns:a16="http://schemas.microsoft.com/office/drawing/2014/main" id="{49642EC9-71E9-4C8F-9EFE-F23997AA3E82}"/>
            </a:ext>
          </a:extLst>
        </xdr:cNvPr>
        <xdr:cNvCxnSpPr/>
      </xdr:nvCxnSpPr>
      <xdr:spPr>
        <a:xfrm flipV="1">
          <a:off x="9639300" y="5812427"/>
          <a:ext cx="838200" cy="2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145143</xdr:rowOff>
    </xdr:from>
    <xdr:to>
      <xdr:col>46</xdr:col>
      <xdr:colOff>38100</xdr:colOff>
      <xdr:row>34</xdr:row>
      <xdr:rowOff>75293</xdr:rowOff>
    </xdr:to>
    <xdr:sp macro="" textlink="">
      <xdr:nvSpPr>
        <xdr:cNvPr id="135" name="楕円 134">
          <a:extLst>
            <a:ext uri="{FF2B5EF4-FFF2-40B4-BE49-F238E27FC236}">
              <a16:creationId xmlns:a16="http://schemas.microsoft.com/office/drawing/2014/main" id="{40E54C61-3FBC-42F3-9050-B07341A91D64}"/>
            </a:ext>
          </a:extLst>
        </xdr:cNvPr>
        <xdr:cNvSpPr/>
      </xdr:nvSpPr>
      <xdr:spPr>
        <a:xfrm>
          <a:off x="8699500" y="580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9362</xdr:rowOff>
    </xdr:from>
    <xdr:to>
      <xdr:col>50</xdr:col>
      <xdr:colOff>114300</xdr:colOff>
      <xdr:row>34</xdr:row>
      <xdr:rowOff>24493</xdr:rowOff>
    </xdr:to>
    <xdr:cxnSp macro="">
      <xdr:nvCxnSpPr>
        <xdr:cNvPr id="136" name="直線コネクタ 135">
          <a:extLst>
            <a:ext uri="{FF2B5EF4-FFF2-40B4-BE49-F238E27FC236}">
              <a16:creationId xmlns:a16="http://schemas.microsoft.com/office/drawing/2014/main" id="{B3F6B9AF-1090-4A6D-852A-C019F4154F71}"/>
            </a:ext>
          </a:extLst>
        </xdr:cNvPr>
        <xdr:cNvCxnSpPr/>
      </xdr:nvCxnSpPr>
      <xdr:spPr>
        <a:xfrm flipV="1">
          <a:off x="8750300" y="5838662"/>
          <a:ext cx="889000" cy="1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3302</xdr:rowOff>
    </xdr:from>
    <xdr:to>
      <xdr:col>41</xdr:col>
      <xdr:colOff>101600</xdr:colOff>
      <xdr:row>34</xdr:row>
      <xdr:rowOff>104902</xdr:rowOff>
    </xdr:to>
    <xdr:sp macro="" textlink="">
      <xdr:nvSpPr>
        <xdr:cNvPr id="137" name="楕円 136">
          <a:extLst>
            <a:ext uri="{FF2B5EF4-FFF2-40B4-BE49-F238E27FC236}">
              <a16:creationId xmlns:a16="http://schemas.microsoft.com/office/drawing/2014/main" id="{B7A148B1-044B-48E5-B839-19CE24320D84}"/>
            </a:ext>
          </a:extLst>
        </xdr:cNvPr>
        <xdr:cNvSpPr/>
      </xdr:nvSpPr>
      <xdr:spPr>
        <a:xfrm>
          <a:off x="7810500" y="583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24493</xdr:rowOff>
    </xdr:from>
    <xdr:to>
      <xdr:col>45</xdr:col>
      <xdr:colOff>177800</xdr:colOff>
      <xdr:row>34</xdr:row>
      <xdr:rowOff>54102</xdr:rowOff>
    </xdr:to>
    <xdr:cxnSp macro="">
      <xdr:nvCxnSpPr>
        <xdr:cNvPr id="138" name="直線コネクタ 137">
          <a:extLst>
            <a:ext uri="{FF2B5EF4-FFF2-40B4-BE49-F238E27FC236}">
              <a16:creationId xmlns:a16="http://schemas.microsoft.com/office/drawing/2014/main" id="{EDBD87BB-9B5C-4445-A8BC-6FC818F55E3E}"/>
            </a:ext>
          </a:extLst>
        </xdr:cNvPr>
        <xdr:cNvCxnSpPr/>
      </xdr:nvCxnSpPr>
      <xdr:spPr>
        <a:xfrm flipV="1">
          <a:off x="7861300" y="5853793"/>
          <a:ext cx="889000" cy="2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16365</xdr:rowOff>
    </xdr:from>
    <xdr:to>
      <xdr:col>36</xdr:col>
      <xdr:colOff>165100</xdr:colOff>
      <xdr:row>34</xdr:row>
      <xdr:rowOff>117965</xdr:rowOff>
    </xdr:to>
    <xdr:sp macro="" textlink="">
      <xdr:nvSpPr>
        <xdr:cNvPr id="139" name="楕円 138">
          <a:extLst>
            <a:ext uri="{FF2B5EF4-FFF2-40B4-BE49-F238E27FC236}">
              <a16:creationId xmlns:a16="http://schemas.microsoft.com/office/drawing/2014/main" id="{AFBD0091-F269-40B0-AB7A-1FDE1FAC833E}"/>
            </a:ext>
          </a:extLst>
        </xdr:cNvPr>
        <xdr:cNvSpPr/>
      </xdr:nvSpPr>
      <xdr:spPr>
        <a:xfrm>
          <a:off x="6921500" y="58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54102</xdr:rowOff>
    </xdr:from>
    <xdr:to>
      <xdr:col>41</xdr:col>
      <xdr:colOff>50800</xdr:colOff>
      <xdr:row>34</xdr:row>
      <xdr:rowOff>67165</xdr:rowOff>
    </xdr:to>
    <xdr:cxnSp macro="">
      <xdr:nvCxnSpPr>
        <xdr:cNvPr id="140" name="直線コネクタ 139">
          <a:extLst>
            <a:ext uri="{FF2B5EF4-FFF2-40B4-BE49-F238E27FC236}">
              <a16:creationId xmlns:a16="http://schemas.microsoft.com/office/drawing/2014/main" id="{1E2FA741-F97D-4B32-8CA2-93FE2EAA0E1F}"/>
            </a:ext>
          </a:extLst>
        </xdr:cNvPr>
        <xdr:cNvCxnSpPr/>
      </xdr:nvCxnSpPr>
      <xdr:spPr>
        <a:xfrm flipV="1">
          <a:off x="6972300" y="588340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71536</xdr:rowOff>
    </xdr:from>
    <xdr:ext cx="469744" cy="259045"/>
    <xdr:sp macro="" textlink="">
      <xdr:nvSpPr>
        <xdr:cNvPr id="141" name="n_1aveValue【道路】&#10;一人当たり延長">
          <a:extLst>
            <a:ext uri="{FF2B5EF4-FFF2-40B4-BE49-F238E27FC236}">
              <a16:creationId xmlns:a16="http://schemas.microsoft.com/office/drawing/2014/main" id="{BD059FDE-11C7-4444-837A-25D251CE3F36}"/>
            </a:ext>
          </a:extLst>
        </xdr:cNvPr>
        <xdr:cNvSpPr txBox="1"/>
      </xdr:nvSpPr>
      <xdr:spPr>
        <a:xfrm>
          <a:off x="9391727" y="65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4915</xdr:rowOff>
    </xdr:from>
    <xdr:ext cx="469744" cy="259045"/>
    <xdr:sp macro="" textlink="">
      <xdr:nvSpPr>
        <xdr:cNvPr id="142" name="n_2aveValue【道路】&#10;一人当たり延長">
          <a:extLst>
            <a:ext uri="{FF2B5EF4-FFF2-40B4-BE49-F238E27FC236}">
              <a16:creationId xmlns:a16="http://schemas.microsoft.com/office/drawing/2014/main" id="{68AA14A7-D8DE-486B-ABD5-1C4F1062E751}"/>
            </a:ext>
          </a:extLst>
        </xdr:cNvPr>
        <xdr:cNvSpPr txBox="1"/>
      </xdr:nvSpPr>
      <xdr:spPr>
        <a:xfrm>
          <a:off x="8515427" y="669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5133</xdr:rowOff>
    </xdr:from>
    <xdr:ext cx="469744" cy="259045"/>
    <xdr:sp macro="" textlink="">
      <xdr:nvSpPr>
        <xdr:cNvPr id="143" name="n_3aveValue【道路】&#10;一人当たり延長">
          <a:extLst>
            <a:ext uri="{FF2B5EF4-FFF2-40B4-BE49-F238E27FC236}">
              <a16:creationId xmlns:a16="http://schemas.microsoft.com/office/drawing/2014/main" id="{D2B430EF-465E-400C-9AAC-484B846106B3}"/>
            </a:ext>
          </a:extLst>
        </xdr:cNvPr>
        <xdr:cNvSpPr txBox="1"/>
      </xdr:nvSpPr>
      <xdr:spPr>
        <a:xfrm>
          <a:off x="7626427" y="669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3065</xdr:rowOff>
    </xdr:from>
    <xdr:ext cx="469744" cy="259045"/>
    <xdr:sp macro="" textlink="">
      <xdr:nvSpPr>
        <xdr:cNvPr id="144" name="n_4aveValue【道路】&#10;一人当たり延長">
          <a:extLst>
            <a:ext uri="{FF2B5EF4-FFF2-40B4-BE49-F238E27FC236}">
              <a16:creationId xmlns:a16="http://schemas.microsoft.com/office/drawing/2014/main" id="{B9E0D4A6-090B-4BDA-B457-85F257B6DF01}"/>
            </a:ext>
          </a:extLst>
        </xdr:cNvPr>
        <xdr:cNvSpPr txBox="1"/>
      </xdr:nvSpPr>
      <xdr:spPr>
        <a:xfrm>
          <a:off x="6737427" y="668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32</xdr:row>
      <xdr:rowOff>76689</xdr:rowOff>
    </xdr:from>
    <xdr:ext cx="534377" cy="259045"/>
    <xdr:sp macro="" textlink="">
      <xdr:nvSpPr>
        <xdr:cNvPr id="145" name="n_1mainValue【道路】&#10;一人当たり延長">
          <a:extLst>
            <a:ext uri="{FF2B5EF4-FFF2-40B4-BE49-F238E27FC236}">
              <a16:creationId xmlns:a16="http://schemas.microsoft.com/office/drawing/2014/main" id="{91227723-3D91-44B8-94DB-86620A1C4D5C}"/>
            </a:ext>
          </a:extLst>
        </xdr:cNvPr>
        <xdr:cNvSpPr txBox="1"/>
      </xdr:nvSpPr>
      <xdr:spPr>
        <a:xfrm>
          <a:off x="9359411" y="55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32</xdr:row>
      <xdr:rowOff>91820</xdr:rowOff>
    </xdr:from>
    <xdr:ext cx="534377" cy="259045"/>
    <xdr:sp macro="" textlink="">
      <xdr:nvSpPr>
        <xdr:cNvPr id="146" name="n_2mainValue【道路】&#10;一人当たり延長">
          <a:extLst>
            <a:ext uri="{FF2B5EF4-FFF2-40B4-BE49-F238E27FC236}">
              <a16:creationId xmlns:a16="http://schemas.microsoft.com/office/drawing/2014/main" id="{FBF3008F-B8E2-4529-B9C8-700F0E89DBF6}"/>
            </a:ext>
          </a:extLst>
        </xdr:cNvPr>
        <xdr:cNvSpPr txBox="1"/>
      </xdr:nvSpPr>
      <xdr:spPr>
        <a:xfrm>
          <a:off x="8483111" y="557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32</xdr:row>
      <xdr:rowOff>121429</xdr:rowOff>
    </xdr:from>
    <xdr:ext cx="534377" cy="259045"/>
    <xdr:sp macro="" textlink="">
      <xdr:nvSpPr>
        <xdr:cNvPr id="147" name="n_3mainValue【道路】&#10;一人当たり延長">
          <a:extLst>
            <a:ext uri="{FF2B5EF4-FFF2-40B4-BE49-F238E27FC236}">
              <a16:creationId xmlns:a16="http://schemas.microsoft.com/office/drawing/2014/main" id="{DF0D5627-5BAD-4F5C-B299-8789C981D147}"/>
            </a:ext>
          </a:extLst>
        </xdr:cNvPr>
        <xdr:cNvSpPr txBox="1"/>
      </xdr:nvSpPr>
      <xdr:spPr>
        <a:xfrm>
          <a:off x="7594111" y="560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32</xdr:row>
      <xdr:rowOff>134492</xdr:rowOff>
    </xdr:from>
    <xdr:ext cx="534377" cy="259045"/>
    <xdr:sp macro="" textlink="">
      <xdr:nvSpPr>
        <xdr:cNvPr id="148" name="n_4mainValue【道路】&#10;一人当たり延長">
          <a:extLst>
            <a:ext uri="{FF2B5EF4-FFF2-40B4-BE49-F238E27FC236}">
              <a16:creationId xmlns:a16="http://schemas.microsoft.com/office/drawing/2014/main" id="{39AE6BDA-FC9F-460C-B3EE-961497C5CF63}"/>
            </a:ext>
          </a:extLst>
        </xdr:cNvPr>
        <xdr:cNvSpPr txBox="1"/>
      </xdr:nvSpPr>
      <xdr:spPr>
        <a:xfrm>
          <a:off x="6705111" y="562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72122FB8-B2D5-4CF7-A73C-060D320176F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F2CAD18C-9E2E-4FE1-8BBF-8CED602E8CF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46219C90-7381-4D92-AB5A-41261FB00DE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6A94F00-E67C-4AC9-A2F0-FC17E15D442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F63FB-D959-459B-A49D-70319A2640B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5C02FF82-64C0-4A7B-872B-A13ED5226A0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A223FFD-70A1-4740-903C-10BFEA5704D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C2DDD4F8-35CE-4CBE-AC9A-F2D26B540E2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7309C37-9F8A-4810-937A-5D1C42F87E1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8660435-628F-43C8-B824-49EBA9FA420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1216B1C7-7E59-45E9-9FE9-98C25852C9A1}"/>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CA20F51F-8F78-4CAD-9643-6111511A013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1" name="テキスト ボックス 160">
          <a:extLst>
            <a:ext uri="{FF2B5EF4-FFF2-40B4-BE49-F238E27FC236}">
              <a16:creationId xmlns:a16="http://schemas.microsoft.com/office/drawing/2014/main" id="{264E1233-2554-47AF-9C5B-92236586EDF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10F4447A-E392-4B3F-B3E3-72137A79391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2C7C284-EA70-4DD4-B6E7-8298F3D0166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E3E8A9C5-6F0F-42A1-B9BE-1CC56DA2E0A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549BE274-E80E-4DA1-BDB3-E7A397D417E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7EBCDDC4-FA38-44BA-83B3-5BCC1F12F2F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BCFE0C78-E103-4677-A3A5-CC62EA52E33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3A87DA50-223F-45AB-8CAC-C8E2FAB62F6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B9D5CB5B-056D-4A9C-B6D0-9273F12B5181}"/>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C0F23A33-907B-4B36-99B4-82C1849345F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1" name="テキスト ボックス 170">
          <a:extLst>
            <a:ext uri="{FF2B5EF4-FFF2-40B4-BE49-F238E27FC236}">
              <a16:creationId xmlns:a16="http://schemas.microsoft.com/office/drawing/2014/main" id="{172035E3-3726-4CE8-B7F4-9258FAAA25C2}"/>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904244BE-C64B-4A5E-B65A-945F668B41F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592CFD58-E39F-48C2-B5D3-47761087C714}"/>
            </a:ext>
          </a:extLst>
        </xdr:cNvPr>
        <xdr:cNvCxnSpPr/>
      </xdr:nvCxnSpPr>
      <xdr:spPr>
        <a:xfrm flipV="1">
          <a:off x="4634865" y="97612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AEE4D0A-7812-4F42-B33C-C197FD0FE398}"/>
            </a:ext>
          </a:extLst>
        </xdr:cNvPr>
        <xdr:cNvSpPr txBox="1"/>
      </xdr:nvSpPr>
      <xdr:spPr>
        <a:xfrm>
          <a:off x="4673600" y="1105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CDD1D57B-E0A8-4E4F-B419-AB5763FEE566}"/>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106697</xdr:rowOff>
    </xdr:from>
    <xdr:ext cx="405111" cy="259045"/>
    <xdr:sp macro="" textlink="">
      <xdr:nvSpPr>
        <xdr:cNvPr id="176" name="【橋りょう・トンネル】&#10;有形固定資産減価償却率最大値テキスト">
          <a:extLst>
            <a:ext uri="{FF2B5EF4-FFF2-40B4-BE49-F238E27FC236}">
              <a16:creationId xmlns:a16="http://schemas.microsoft.com/office/drawing/2014/main" id="{60DE5A16-7ACC-4CCE-BB9C-1B149DA19E51}"/>
            </a:ext>
          </a:extLst>
        </xdr:cNvPr>
        <xdr:cNvSpPr txBox="1"/>
      </xdr:nvSpPr>
      <xdr:spPr>
        <a:xfrm>
          <a:off x="4673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160020</xdr:rowOff>
    </xdr:from>
    <xdr:to>
      <xdr:col>24</xdr:col>
      <xdr:colOff>152400</xdr:colOff>
      <xdr:row>56</xdr:row>
      <xdr:rowOff>160020</xdr:rowOff>
    </xdr:to>
    <xdr:cxnSp macro="">
      <xdr:nvCxnSpPr>
        <xdr:cNvPr id="177" name="直線コネクタ 176">
          <a:extLst>
            <a:ext uri="{FF2B5EF4-FFF2-40B4-BE49-F238E27FC236}">
              <a16:creationId xmlns:a16="http://schemas.microsoft.com/office/drawing/2014/main" id="{63AE3EE9-3B59-4455-A6FA-1463E11C3D55}"/>
            </a:ext>
          </a:extLst>
        </xdr:cNvPr>
        <xdr:cNvCxnSpPr/>
      </xdr:nvCxnSpPr>
      <xdr:spPr>
        <a:xfrm>
          <a:off x="4546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110507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81DE81F6-266C-49D4-B664-C9B0EDA273D2}"/>
            </a:ext>
          </a:extLst>
        </xdr:cNvPr>
        <xdr:cNvSpPr txBox="1"/>
      </xdr:nvSpPr>
      <xdr:spPr>
        <a:xfrm>
          <a:off x="4673600" y="1039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79" name="フローチャート: 判断 178">
          <a:extLst>
            <a:ext uri="{FF2B5EF4-FFF2-40B4-BE49-F238E27FC236}">
              <a16:creationId xmlns:a16="http://schemas.microsoft.com/office/drawing/2014/main" id="{0F7FEEA8-488D-4592-BA9C-E34442CFAA66}"/>
            </a:ext>
          </a:extLst>
        </xdr:cNvPr>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0" name="フローチャート: 判断 179">
          <a:extLst>
            <a:ext uri="{FF2B5EF4-FFF2-40B4-BE49-F238E27FC236}">
              <a16:creationId xmlns:a16="http://schemas.microsoft.com/office/drawing/2014/main" id="{2F2134EC-D4E4-4267-8D22-BC043FE82D6F}"/>
            </a:ext>
          </a:extLst>
        </xdr:cNvPr>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181" name="フローチャート: 判断 180">
          <a:extLst>
            <a:ext uri="{FF2B5EF4-FFF2-40B4-BE49-F238E27FC236}">
              <a16:creationId xmlns:a16="http://schemas.microsoft.com/office/drawing/2014/main" id="{987E2EDB-5301-458D-9338-3CB3DDD53D25}"/>
            </a:ext>
          </a:extLst>
        </xdr:cNvPr>
        <xdr:cNvSpPr/>
      </xdr:nvSpPr>
      <xdr:spPr>
        <a:xfrm>
          <a:off x="2857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36830</xdr:rowOff>
    </xdr:from>
    <xdr:to>
      <xdr:col>10</xdr:col>
      <xdr:colOff>165100</xdr:colOff>
      <xdr:row>60</xdr:row>
      <xdr:rowOff>138430</xdr:rowOff>
    </xdr:to>
    <xdr:sp macro="" textlink="">
      <xdr:nvSpPr>
        <xdr:cNvPr id="182" name="フローチャート: 判断 181">
          <a:extLst>
            <a:ext uri="{FF2B5EF4-FFF2-40B4-BE49-F238E27FC236}">
              <a16:creationId xmlns:a16="http://schemas.microsoft.com/office/drawing/2014/main" id="{69D008E2-A10D-4F9A-88AC-6A1A1F8C3295}"/>
            </a:ext>
          </a:extLst>
        </xdr:cNvPr>
        <xdr:cNvSpPr/>
      </xdr:nvSpPr>
      <xdr:spPr>
        <a:xfrm>
          <a:off x="1968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109220</xdr:rowOff>
    </xdr:from>
    <xdr:to>
      <xdr:col>6</xdr:col>
      <xdr:colOff>38100</xdr:colOff>
      <xdr:row>60</xdr:row>
      <xdr:rowOff>39370</xdr:rowOff>
    </xdr:to>
    <xdr:sp macro="" textlink="">
      <xdr:nvSpPr>
        <xdr:cNvPr id="183" name="フローチャート: 判断 182">
          <a:extLst>
            <a:ext uri="{FF2B5EF4-FFF2-40B4-BE49-F238E27FC236}">
              <a16:creationId xmlns:a16="http://schemas.microsoft.com/office/drawing/2014/main" id="{E4CE74F2-2324-4C24-A18F-D28A4C385583}"/>
            </a:ext>
          </a:extLst>
        </xdr:cNvPr>
        <xdr:cNvSpPr/>
      </xdr:nvSpPr>
      <xdr:spPr>
        <a:xfrm>
          <a:off x="1079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08388EE-25AE-41DF-870B-4892A64C669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C3C82B9-6AC5-4FBA-89A6-2FDC4937313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467A81B-A912-433F-972D-8E8E8212899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FF1C242-2D8D-4F99-B795-E93659555F5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F6052E1-CB6F-4B0A-8A18-D69A0620FA0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29210</xdr:rowOff>
    </xdr:from>
    <xdr:to>
      <xdr:col>24</xdr:col>
      <xdr:colOff>114300</xdr:colOff>
      <xdr:row>59</xdr:row>
      <xdr:rowOff>130810</xdr:rowOff>
    </xdr:to>
    <xdr:sp macro="" textlink="">
      <xdr:nvSpPr>
        <xdr:cNvPr id="189" name="楕円 188">
          <a:extLst>
            <a:ext uri="{FF2B5EF4-FFF2-40B4-BE49-F238E27FC236}">
              <a16:creationId xmlns:a16="http://schemas.microsoft.com/office/drawing/2014/main" id="{EEE638E8-E427-4B02-A954-7087461EA3C8}"/>
            </a:ext>
          </a:extLst>
        </xdr:cNvPr>
        <xdr:cNvSpPr/>
      </xdr:nvSpPr>
      <xdr:spPr>
        <a:xfrm>
          <a:off x="45847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52087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837E9CEA-26FD-437A-86B2-B87C85787AA8}"/>
            </a:ext>
          </a:extLst>
        </xdr:cNvPr>
        <xdr:cNvSpPr txBox="1"/>
      </xdr:nvSpPr>
      <xdr:spPr>
        <a:xfrm>
          <a:off x="4673600"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10160</xdr:rowOff>
    </xdr:from>
    <xdr:to>
      <xdr:col>20</xdr:col>
      <xdr:colOff>38100</xdr:colOff>
      <xdr:row>59</xdr:row>
      <xdr:rowOff>111760</xdr:rowOff>
    </xdr:to>
    <xdr:sp macro="" textlink="">
      <xdr:nvSpPr>
        <xdr:cNvPr id="191" name="楕円 190">
          <a:extLst>
            <a:ext uri="{FF2B5EF4-FFF2-40B4-BE49-F238E27FC236}">
              <a16:creationId xmlns:a16="http://schemas.microsoft.com/office/drawing/2014/main" id="{3BFAEAFD-B47C-4A3B-8627-26AEFD3DDE63}"/>
            </a:ext>
          </a:extLst>
        </xdr:cNvPr>
        <xdr:cNvSpPr/>
      </xdr:nvSpPr>
      <xdr:spPr>
        <a:xfrm>
          <a:off x="3746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60960</xdr:rowOff>
    </xdr:from>
    <xdr:to>
      <xdr:col>24</xdr:col>
      <xdr:colOff>63500</xdr:colOff>
      <xdr:row>59</xdr:row>
      <xdr:rowOff>80010</xdr:rowOff>
    </xdr:to>
    <xdr:cxnSp macro="">
      <xdr:nvCxnSpPr>
        <xdr:cNvPr id="192" name="直線コネクタ 191">
          <a:extLst>
            <a:ext uri="{FF2B5EF4-FFF2-40B4-BE49-F238E27FC236}">
              <a16:creationId xmlns:a16="http://schemas.microsoft.com/office/drawing/2014/main" id="{C519D87B-49A5-4B5C-B010-BF8D99934601}"/>
            </a:ext>
          </a:extLst>
        </xdr:cNvPr>
        <xdr:cNvCxnSpPr/>
      </xdr:nvCxnSpPr>
      <xdr:spPr>
        <a:xfrm>
          <a:off x="3797300" y="1017651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116840</xdr:rowOff>
    </xdr:from>
    <xdr:to>
      <xdr:col>15</xdr:col>
      <xdr:colOff>101600</xdr:colOff>
      <xdr:row>59</xdr:row>
      <xdr:rowOff>46990</xdr:rowOff>
    </xdr:to>
    <xdr:sp macro="" textlink="">
      <xdr:nvSpPr>
        <xdr:cNvPr id="193" name="楕円 192">
          <a:extLst>
            <a:ext uri="{FF2B5EF4-FFF2-40B4-BE49-F238E27FC236}">
              <a16:creationId xmlns:a16="http://schemas.microsoft.com/office/drawing/2014/main" id="{0043884F-BA39-4369-ADCB-D90D3157E370}"/>
            </a:ext>
          </a:extLst>
        </xdr:cNvPr>
        <xdr:cNvSpPr/>
      </xdr:nvSpPr>
      <xdr:spPr>
        <a:xfrm>
          <a:off x="28575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167640</xdr:rowOff>
    </xdr:from>
    <xdr:to>
      <xdr:col>19</xdr:col>
      <xdr:colOff>177800</xdr:colOff>
      <xdr:row>59</xdr:row>
      <xdr:rowOff>60960</xdr:rowOff>
    </xdr:to>
    <xdr:cxnSp macro="">
      <xdr:nvCxnSpPr>
        <xdr:cNvPr id="194" name="直線コネクタ 193">
          <a:extLst>
            <a:ext uri="{FF2B5EF4-FFF2-40B4-BE49-F238E27FC236}">
              <a16:creationId xmlns:a16="http://schemas.microsoft.com/office/drawing/2014/main" id="{88EF0C23-C13A-45AC-83B7-4D957E82042F}"/>
            </a:ext>
          </a:extLst>
        </xdr:cNvPr>
        <xdr:cNvCxnSpPr/>
      </xdr:nvCxnSpPr>
      <xdr:spPr>
        <a:xfrm>
          <a:off x="2908300" y="1011174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78740</xdr:rowOff>
    </xdr:from>
    <xdr:to>
      <xdr:col>10</xdr:col>
      <xdr:colOff>165100</xdr:colOff>
      <xdr:row>59</xdr:row>
      <xdr:rowOff>8890</xdr:rowOff>
    </xdr:to>
    <xdr:sp macro="" textlink="">
      <xdr:nvSpPr>
        <xdr:cNvPr id="195" name="楕円 194">
          <a:extLst>
            <a:ext uri="{FF2B5EF4-FFF2-40B4-BE49-F238E27FC236}">
              <a16:creationId xmlns:a16="http://schemas.microsoft.com/office/drawing/2014/main" id="{61C0CFA4-51C5-401D-9745-2E0A563A862C}"/>
            </a:ext>
          </a:extLst>
        </xdr:cNvPr>
        <xdr:cNvSpPr/>
      </xdr:nvSpPr>
      <xdr:spPr>
        <a:xfrm>
          <a:off x="1968500" y="1002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129540</xdr:rowOff>
    </xdr:from>
    <xdr:to>
      <xdr:col>15</xdr:col>
      <xdr:colOff>50800</xdr:colOff>
      <xdr:row>58</xdr:row>
      <xdr:rowOff>167640</xdr:rowOff>
    </xdr:to>
    <xdr:cxnSp macro="">
      <xdr:nvCxnSpPr>
        <xdr:cNvPr id="196" name="直線コネクタ 195">
          <a:extLst>
            <a:ext uri="{FF2B5EF4-FFF2-40B4-BE49-F238E27FC236}">
              <a16:creationId xmlns:a16="http://schemas.microsoft.com/office/drawing/2014/main" id="{C662E6E2-7D8F-431F-8CA2-9FFD8F1654C9}"/>
            </a:ext>
          </a:extLst>
        </xdr:cNvPr>
        <xdr:cNvCxnSpPr/>
      </xdr:nvCxnSpPr>
      <xdr:spPr>
        <a:xfrm>
          <a:off x="2019300" y="10073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13970</xdr:rowOff>
    </xdr:from>
    <xdr:to>
      <xdr:col>6</xdr:col>
      <xdr:colOff>38100</xdr:colOff>
      <xdr:row>58</xdr:row>
      <xdr:rowOff>115570</xdr:rowOff>
    </xdr:to>
    <xdr:sp macro="" textlink="">
      <xdr:nvSpPr>
        <xdr:cNvPr id="197" name="楕円 196">
          <a:extLst>
            <a:ext uri="{FF2B5EF4-FFF2-40B4-BE49-F238E27FC236}">
              <a16:creationId xmlns:a16="http://schemas.microsoft.com/office/drawing/2014/main" id="{1E3E9A6E-49B7-4CD5-874E-7A6A1CAF372B}"/>
            </a:ext>
          </a:extLst>
        </xdr:cNvPr>
        <xdr:cNvSpPr/>
      </xdr:nvSpPr>
      <xdr:spPr>
        <a:xfrm>
          <a:off x="1079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64770</xdr:rowOff>
    </xdr:from>
    <xdr:to>
      <xdr:col>10</xdr:col>
      <xdr:colOff>114300</xdr:colOff>
      <xdr:row>58</xdr:row>
      <xdr:rowOff>129540</xdr:rowOff>
    </xdr:to>
    <xdr:cxnSp macro="">
      <xdr:nvCxnSpPr>
        <xdr:cNvPr id="198" name="直線コネクタ 197">
          <a:extLst>
            <a:ext uri="{FF2B5EF4-FFF2-40B4-BE49-F238E27FC236}">
              <a16:creationId xmlns:a16="http://schemas.microsoft.com/office/drawing/2014/main" id="{13EECC46-3BC2-4D4E-9617-99A050E1DC64}"/>
            </a:ext>
          </a:extLst>
        </xdr:cNvPr>
        <xdr:cNvCxnSpPr/>
      </xdr:nvCxnSpPr>
      <xdr:spPr>
        <a:xfrm>
          <a:off x="1130300" y="1000887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7637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D7F7BABE-135D-43E7-9DE3-BFA742E14C41}"/>
            </a:ext>
          </a:extLst>
        </xdr:cNvPr>
        <xdr:cNvSpPr txBox="1"/>
      </xdr:nvSpPr>
      <xdr:spPr>
        <a:xfrm>
          <a:off x="35820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121937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E41603A7-EF3F-471B-8C55-21A61F9F3B40}"/>
            </a:ext>
          </a:extLst>
        </xdr:cNvPr>
        <xdr:cNvSpPr txBox="1"/>
      </xdr:nvSpPr>
      <xdr:spPr>
        <a:xfrm>
          <a:off x="2705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129557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D4B22428-6AEA-4F1C-ACF3-397E1B82BE7E}"/>
            </a:ext>
          </a:extLst>
        </xdr:cNvPr>
        <xdr:cNvSpPr txBox="1"/>
      </xdr:nvSpPr>
      <xdr:spPr>
        <a:xfrm>
          <a:off x="1816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30497</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6EFC926-0928-4854-82A6-8C2E901C530B}"/>
            </a:ext>
          </a:extLst>
        </xdr:cNvPr>
        <xdr:cNvSpPr txBox="1"/>
      </xdr:nvSpPr>
      <xdr:spPr>
        <a:xfrm>
          <a:off x="927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128287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3E5C853-060F-4D77-9FC2-99444CE7DFC7}"/>
            </a:ext>
          </a:extLst>
        </xdr:cNvPr>
        <xdr:cNvSpPr txBox="1"/>
      </xdr:nvSpPr>
      <xdr:spPr>
        <a:xfrm>
          <a:off x="35820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63517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5502CC04-91E5-484E-A651-36C5A30F5CA9}"/>
            </a:ext>
          </a:extLst>
        </xdr:cNvPr>
        <xdr:cNvSpPr txBox="1"/>
      </xdr:nvSpPr>
      <xdr:spPr>
        <a:xfrm>
          <a:off x="270574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25417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52BB8F0-F629-4365-B2EE-7EB956A813C3}"/>
            </a:ext>
          </a:extLst>
        </xdr:cNvPr>
        <xdr:cNvSpPr txBox="1"/>
      </xdr:nvSpPr>
      <xdr:spPr>
        <a:xfrm>
          <a:off x="1816744" y="979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132097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4D62891F-74AF-443B-A706-185B1A503366}"/>
            </a:ext>
          </a:extLst>
        </xdr:cNvPr>
        <xdr:cNvSpPr txBox="1"/>
      </xdr:nvSpPr>
      <xdr:spPr>
        <a:xfrm>
          <a:off x="9277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6099D53-9B8C-4CAD-8B35-45C071FB44F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7DEDC12D-BCB3-44BC-BBD7-F07BE645396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171D5364-EBA7-425F-9E27-D51C73AEE74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262080F9-7FDA-46C9-B363-9B84FC29139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E68DBD99-F399-4355-B86C-4D0D4770914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0E7945F-03D6-40DB-9DDF-D439A01B053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D18DCE7C-76C3-48E1-A618-C71A859C1AF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E00BA49E-228B-411E-9F45-AFD1AC5201A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ABCD8859-B0F9-444E-BDA2-27D1D660468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CC607748-9B45-417E-B9D0-69CB3B37C54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A3980CCC-BB39-44DB-82D9-024C1BC1AC62}"/>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18D0C418-55E3-4978-9468-2E276B5C9497}"/>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3E903F12-64FF-4AFA-81BA-7AAAA110401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F1CEA6A1-820B-4A48-91A8-16152A8A05B7}"/>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C17B969E-DB87-4E31-A964-832DAA1A3BE4}"/>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0DF2FA77-3089-421B-A385-0162BA6E45DE}"/>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B00D58CE-1D09-46EA-A51F-1C8CF05EE162}"/>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6A84FD72-57FB-4A9D-BFEC-90F079B04A5C}"/>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FDCC9A74-5C72-42A4-A454-026F03B6F5D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6" name="テキスト ボックス 225">
          <a:extLst>
            <a:ext uri="{FF2B5EF4-FFF2-40B4-BE49-F238E27FC236}">
              <a16:creationId xmlns:a16="http://schemas.microsoft.com/office/drawing/2014/main" id="{5B01D97A-48F8-4760-B73A-C82D6A7AA7B2}"/>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3B861AA0-7A0A-4A4F-8E3C-B10B69FBCDC9}"/>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8" name="テキスト ボックス 227">
          <a:extLst>
            <a:ext uri="{FF2B5EF4-FFF2-40B4-BE49-F238E27FC236}">
              <a16:creationId xmlns:a16="http://schemas.microsoft.com/office/drawing/2014/main" id="{E33937E8-F34C-4379-9E9C-F1EBA08B5859}"/>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A21F28A-1169-455F-A4F1-51E63DEEC67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87259C33-EC45-4E6F-8347-12F18A0E18DA}"/>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A2C604B4-A6DB-4CC3-ADF7-902989AA47B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80487</xdr:rowOff>
    </xdr:from>
    <xdr:to>
      <xdr:col>54</xdr:col>
      <xdr:colOff>189865</xdr:colOff>
      <xdr:row>64</xdr:row>
      <xdr:rowOff>55723</xdr:rowOff>
    </xdr:to>
    <xdr:cxnSp macro="">
      <xdr:nvCxnSpPr>
        <xdr:cNvPr id="232" name="直線コネクタ 231">
          <a:extLst>
            <a:ext uri="{FF2B5EF4-FFF2-40B4-BE49-F238E27FC236}">
              <a16:creationId xmlns:a16="http://schemas.microsoft.com/office/drawing/2014/main" id="{C1794A5B-D3CD-49AF-B24C-2A69D89FE458}"/>
            </a:ext>
          </a:extLst>
        </xdr:cNvPr>
        <xdr:cNvCxnSpPr/>
      </xdr:nvCxnSpPr>
      <xdr:spPr>
        <a:xfrm flipV="1">
          <a:off x="10476865" y="9510237"/>
          <a:ext cx="0" cy="1518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59550</xdr:rowOff>
    </xdr:from>
    <xdr:ext cx="534377" cy="259045"/>
    <xdr:sp macro="" textlink="">
      <xdr:nvSpPr>
        <xdr:cNvPr id="233" name="【橋りょう・トンネル】&#10;一人当たり有形固定資産（償却資産）額最小値テキスト">
          <a:extLst>
            <a:ext uri="{FF2B5EF4-FFF2-40B4-BE49-F238E27FC236}">
              <a16:creationId xmlns:a16="http://schemas.microsoft.com/office/drawing/2014/main" id="{59BA4343-D0F9-4BA2-A046-D86EA3DF1AFE}"/>
            </a:ext>
          </a:extLst>
        </xdr:cNvPr>
        <xdr:cNvSpPr txBox="1"/>
      </xdr:nvSpPr>
      <xdr:spPr>
        <a:xfrm>
          <a:off x="10515600" y="1103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55723</xdr:rowOff>
    </xdr:from>
    <xdr:to>
      <xdr:col>55</xdr:col>
      <xdr:colOff>88900</xdr:colOff>
      <xdr:row>64</xdr:row>
      <xdr:rowOff>55723</xdr:rowOff>
    </xdr:to>
    <xdr:cxnSp macro="">
      <xdr:nvCxnSpPr>
        <xdr:cNvPr id="234" name="直線コネクタ 233">
          <a:extLst>
            <a:ext uri="{FF2B5EF4-FFF2-40B4-BE49-F238E27FC236}">
              <a16:creationId xmlns:a16="http://schemas.microsoft.com/office/drawing/2014/main" id="{E36A67A7-7904-468B-92D6-6D6572A29724}"/>
            </a:ext>
          </a:extLst>
        </xdr:cNvPr>
        <xdr:cNvCxnSpPr/>
      </xdr:nvCxnSpPr>
      <xdr:spPr>
        <a:xfrm>
          <a:off x="10388600" y="11028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27164</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F1AD823F-97DD-40C6-A785-474DCFED0657}"/>
            </a:ext>
          </a:extLst>
        </xdr:cNvPr>
        <xdr:cNvSpPr txBox="1"/>
      </xdr:nvSpPr>
      <xdr:spPr>
        <a:xfrm>
          <a:off x="10515600" y="9285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80487</xdr:rowOff>
    </xdr:from>
    <xdr:to>
      <xdr:col>55</xdr:col>
      <xdr:colOff>88900</xdr:colOff>
      <xdr:row>55</xdr:row>
      <xdr:rowOff>80487</xdr:rowOff>
    </xdr:to>
    <xdr:cxnSp macro="">
      <xdr:nvCxnSpPr>
        <xdr:cNvPr id="236" name="直線コネクタ 235">
          <a:extLst>
            <a:ext uri="{FF2B5EF4-FFF2-40B4-BE49-F238E27FC236}">
              <a16:creationId xmlns:a16="http://schemas.microsoft.com/office/drawing/2014/main" id="{D8B2F06D-4DDF-4DB0-82F4-4DA965014D72}"/>
            </a:ext>
          </a:extLst>
        </xdr:cNvPr>
        <xdr:cNvCxnSpPr/>
      </xdr:nvCxnSpPr>
      <xdr:spPr>
        <a:xfrm>
          <a:off x="10388600" y="9510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91494</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520F0037-D2AC-4BB8-99D7-37F319D5BCC6}"/>
            </a:ext>
          </a:extLst>
        </xdr:cNvPr>
        <xdr:cNvSpPr txBox="1"/>
      </xdr:nvSpPr>
      <xdr:spPr>
        <a:xfrm>
          <a:off x="10515600" y="105499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113067</xdr:rowOff>
    </xdr:from>
    <xdr:to>
      <xdr:col>55</xdr:col>
      <xdr:colOff>50800</xdr:colOff>
      <xdr:row>62</xdr:row>
      <xdr:rowOff>43217</xdr:rowOff>
    </xdr:to>
    <xdr:sp macro="" textlink="">
      <xdr:nvSpPr>
        <xdr:cNvPr id="238" name="フローチャート: 判断 237">
          <a:extLst>
            <a:ext uri="{FF2B5EF4-FFF2-40B4-BE49-F238E27FC236}">
              <a16:creationId xmlns:a16="http://schemas.microsoft.com/office/drawing/2014/main" id="{6102B816-6A28-40BD-B364-14EB94092D9F}"/>
            </a:ext>
          </a:extLst>
        </xdr:cNvPr>
        <xdr:cNvSpPr/>
      </xdr:nvSpPr>
      <xdr:spPr>
        <a:xfrm>
          <a:off x="10426700" y="1057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118893</xdr:rowOff>
    </xdr:from>
    <xdr:to>
      <xdr:col>50</xdr:col>
      <xdr:colOff>165100</xdr:colOff>
      <xdr:row>62</xdr:row>
      <xdr:rowOff>49043</xdr:rowOff>
    </xdr:to>
    <xdr:sp macro="" textlink="">
      <xdr:nvSpPr>
        <xdr:cNvPr id="239" name="フローチャート: 判断 238">
          <a:extLst>
            <a:ext uri="{FF2B5EF4-FFF2-40B4-BE49-F238E27FC236}">
              <a16:creationId xmlns:a16="http://schemas.microsoft.com/office/drawing/2014/main" id="{6925F63F-D50B-4991-9EA8-61338B5A0B20}"/>
            </a:ext>
          </a:extLst>
        </xdr:cNvPr>
        <xdr:cNvSpPr/>
      </xdr:nvSpPr>
      <xdr:spPr>
        <a:xfrm>
          <a:off x="9588500" y="105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149297</xdr:rowOff>
    </xdr:from>
    <xdr:to>
      <xdr:col>46</xdr:col>
      <xdr:colOff>38100</xdr:colOff>
      <xdr:row>62</xdr:row>
      <xdr:rowOff>79447</xdr:rowOff>
    </xdr:to>
    <xdr:sp macro="" textlink="">
      <xdr:nvSpPr>
        <xdr:cNvPr id="240" name="フローチャート: 判断 239">
          <a:extLst>
            <a:ext uri="{FF2B5EF4-FFF2-40B4-BE49-F238E27FC236}">
              <a16:creationId xmlns:a16="http://schemas.microsoft.com/office/drawing/2014/main" id="{270587DD-1B82-486E-A92F-DE81E5B6EA04}"/>
            </a:ext>
          </a:extLst>
        </xdr:cNvPr>
        <xdr:cNvSpPr/>
      </xdr:nvSpPr>
      <xdr:spPr>
        <a:xfrm>
          <a:off x="8699500" y="10607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142099</xdr:rowOff>
    </xdr:from>
    <xdr:to>
      <xdr:col>41</xdr:col>
      <xdr:colOff>101600</xdr:colOff>
      <xdr:row>62</xdr:row>
      <xdr:rowOff>72249</xdr:rowOff>
    </xdr:to>
    <xdr:sp macro="" textlink="">
      <xdr:nvSpPr>
        <xdr:cNvPr id="241" name="フローチャート: 判断 240">
          <a:extLst>
            <a:ext uri="{FF2B5EF4-FFF2-40B4-BE49-F238E27FC236}">
              <a16:creationId xmlns:a16="http://schemas.microsoft.com/office/drawing/2014/main" id="{8C7EBF6B-08F7-4344-A3E2-073DD8BD0CA4}"/>
            </a:ext>
          </a:extLst>
        </xdr:cNvPr>
        <xdr:cNvSpPr/>
      </xdr:nvSpPr>
      <xdr:spPr>
        <a:xfrm>
          <a:off x="7810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134836</xdr:rowOff>
    </xdr:from>
    <xdr:to>
      <xdr:col>36</xdr:col>
      <xdr:colOff>165100</xdr:colOff>
      <xdr:row>62</xdr:row>
      <xdr:rowOff>64986</xdr:rowOff>
    </xdr:to>
    <xdr:sp macro="" textlink="">
      <xdr:nvSpPr>
        <xdr:cNvPr id="242" name="フローチャート: 判断 241">
          <a:extLst>
            <a:ext uri="{FF2B5EF4-FFF2-40B4-BE49-F238E27FC236}">
              <a16:creationId xmlns:a16="http://schemas.microsoft.com/office/drawing/2014/main" id="{13784254-BCE3-4029-BDF3-2C31A866C517}"/>
            </a:ext>
          </a:extLst>
        </xdr:cNvPr>
        <xdr:cNvSpPr/>
      </xdr:nvSpPr>
      <xdr:spPr>
        <a:xfrm>
          <a:off x="6921500" y="105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C9D4959-F779-4D31-9023-E19E948DD9A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6483771-FE2F-41CA-9847-36795B00E38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B2CB1D5-78B8-4185-BC04-96C865F9AF2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B2D7177-08D8-4878-AC50-E03A7F99D04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3268EB4-136E-478A-AE62-78E6485D7CB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137697</xdr:rowOff>
    </xdr:from>
    <xdr:to>
      <xdr:col>55</xdr:col>
      <xdr:colOff>50800</xdr:colOff>
      <xdr:row>60</xdr:row>
      <xdr:rowOff>67847</xdr:rowOff>
    </xdr:to>
    <xdr:sp macro="" textlink="">
      <xdr:nvSpPr>
        <xdr:cNvPr id="248" name="楕円 247">
          <a:extLst>
            <a:ext uri="{FF2B5EF4-FFF2-40B4-BE49-F238E27FC236}">
              <a16:creationId xmlns:a16="http://schemas.microsoft.com/office/drawing/2014/main" id="{A65CFA52-CB18-417F-96F1-D0536F8DE9F5}"/>
            </a:ext>
          </a:extLst>
        </xdr:cNvPr>
        <xdr:cNvSpPr/>
      </xdr:nvSpPr>
      <xdr:spPr>
        <a:xfrm>
          <a:off x="10426700" y="1025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160574</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120DBC87-121F-423B-804A-C16652FAF290}"/>
            </a:ext>
          </a:extLst>
        </xdr:cNvPr>
        <xdr:cNvSpPr txBox="1"/>
      </xdr:nvSpPr>
      <xdr:spPr>
        <a:xfrm>
          <a:off x="10515600" y="1010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160129</xdr:rowOff>
    </xdr:from>
    <xdr:to>
      <xdr:col>50</xdr:col>
      <xdr:colOff>165100</xdr:colOff>
      <xdr:row>60</xdr:row>
      <xdr:rowOff>90279</xdr:rowOff>
    </xdr:to>
    <xdr:sp macro="" textlink="">
      <xdr:nvSpPr>
        <xdr:cNvPr id="250" name="楕円 249">
          <a:extLst>
            <a:ext uri="{FF2B5EF4-FFF2-40B4-BE49-F238E27FC236}">
              <a16:creationId xmlns:a16="http://schemas.microsoft.com/office/drawing/2014/main" id="{5BA515E7-925D-4C15-8F87-FE72193BEED1}"/>
            </a:ext>
          </a:extLst>
        </xdr:cNvPr>
        <xdr:cNvSpPr/>
      </xdr:nvSpPr>
      <xdr:spPr>
        <a:xfrm>
          <a:off x="9588500" y="1027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17047</xdr:rowOff>
    </xdr:from>
    <xdr:to>
      <xdr:col>55</xdr:col>
      <xdr:colOff>0</xdr:colOff>
      <xdr:row>60</xdr:row>
      <xdr:rowOff>39479</xdr:rowOff>
    </xdr:to>
    <xdr:cxnSp macro="">
      <xdr:nvCxnSpPr>
        <xdr:cNvPr id="251" name="直線コネクタ 250">
          <a:extLst>
            <a:ext uri="{FF2B5EF4-FFF2-40B4-BE49-F238E27FC236}">
              <a16:creationId xmlns:a16="http://schemas.microsoft.com/office/drawing/2014/main" id="{B6B2D46E-9E06-4541-9A6A-5121D3943B0C}"/>
            </a:ext>
          </a:extLst>
        </xdr:cNvPr>
        <xdr:cNvCxnSpPr/>
      </xdr:nvCxnSpPr>
      <xdr:spPr>
        <a:xfrm flipV="1">
          <a:off x="9639300" y="10304047"/>
          <a:ext cx="838200" cy="2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166713</xdr:rowOff>
    </xdr:from>
    <xdr:to>
      <xdr:col>46</xdr:col>
      <xdr:colOff>38100</xdr:colOff>
      <xdr:row>60</xdr:row>
      <xdr:rowOff>96863</xdr:rowOff>
    </xdr:to>
    <xdr:sp macro="" textlink="">
      <xdr:nvSpPr>
        <xdr:cNvPr id="252" name="楕円 251">
          <a:extLst>
            <a:ext uri="{FF2B5EF4-FFF2-40B4-BE49-F238E27FC236}">
              <a16:creationId xmlns:a16="http://schemas.microsoft.com/office/drawing/2014/main" id="{5E51F97B-9988-419D-B971-671E1D4273E0}"/>
            </a:ext>
          </a:extLst>
        </xdr:cNvPr>
        <xdr:cNvSpPr/>
      </xdr:nvSpPr>
      <xdr:spPr>
        <a:xfrm>
          <a:off x="8699500" y="1028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39479</xdr:rowOff>
    </xdr:from>
    <xdr:to>
      <xdr:col>50</xdr:col>
      <xdr:colOff>114300</xdr:colOff>
      <xdr:row>60</xdr:row>
      <xdr:rowOff>46063</xdr:rowOff>
    </xdr:to>
    <xdr:cxnSp macro="">
      <xdr:nvCxnSpPr>
        <xdr:cNvPr id="253" name="直線コネクタ 252">
          <a:extLst>
            <a:ext uri="{FF2B5EF4-FFF2-40B4-BE49-F238E27FC236}">
              <a16:creationId xmlns:a16="http://schemas.microsoft.com/office/drawing/2014/main" id="{D56C253C-49A9-4635-A614-2BA077C0AE3C}"/>
            </a:ext>
          </a:extLst>
        </xdr:cNvPr>
        <xdr:cNvCxnSpPr/>
      </xdr:nvCxnSpPr>
      <xdr:spPr>
        <a:xfrm flipV="1">
          <a:off x="8750300" y="10326479"/>
          <a:ext cx="8890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3284</xdr:rowOff>
    </xdr:from>
    <xdr:to>
      <xdr:col>41</xdr:col>
      <xdr:colOff>101600</xdr:colOff>
      <xdr:row>60</xdr:row>
      <xdr:rowOff>104884</xdr:rowOff>
    </xdr:to>
    <xdr:sp macro="" textlink="">
      <xdr:nvSpPr>
        <xdr:cNvPr id="254" name="楕円 253">
          <a:extLst>
            <a:ext uri="{FF2B5EF4-FFF2-40B4-BE49-F238E27FC236}">
              <a16:creationId xmlns:a16="http://schemas.microsoft.com/office/drawing/2014/main" id="{090C94C8-4DD5-4361-BDBF-F1FADEF522ED}"/>
            </a:ext>
          </a:extLst>
        </xdr:cNvPr>
        <xdr:cNvSpPr/>
      </xdr:nvSpPr>
      <xdr:spPr>
        <a:xfrm>
          <a:off x="7810500" y="102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46063</xdr:rowOff>
    </xdr:from>
    <xdr:to>
      <xdr:col>45</xdr:col>
      <xdr:colOff>177800</xdr:colOff>
      <xdr:row>60</xdr:row>
      <xdr:rowOff>54084</xdr:rowOff>
    </xdr:to>
    <xdr:cxnSp macro="">
      <xdr:nvCxnSpPr>
        <xdr:cNvPr id="255" name="直線コネクタ 254">
          <a:extLst>
            <a:ext uri="{FF2B5EF4-FFF2-40B4-BE49-F238E27FC236}">
              <a16:creationId xmlns:a16="http://schemas.microsoft.com/office/drawing/2014/main" id="{641626A2-4DA4-470B-B7FC-B30FE2A33E8C}"/>
            </a:ext>
          </a:extLst>
        </xdr:cNvPr>
        <xdr:cNvCxnSpPr/>
      </xdr:nvCxnSpPr>
      <xdr:spPr>
        <a:xfrm flipV="1">
          <a:off x="7861300" y="10333063"/>
          <a:ext cx="889000" cy="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7183</xdr:rowOff>
    </xdr:from>
    <xdr:to>
      <xdr:col>36</xdr:col>
      <xdr:colOff>165100</xdr:colOff>
      <xdr:row>60</xdr:row>
      <xdr:rowOff>108783</xdr:rowOff>
    </xdr:to>
    <xdr:sp macro="" textlink="">
      <xdr:nvSpPr>
        <xdr:cNvPr id="256" name="楕円 255">
          <a:extLst>
            <a:ext uri="{FF2B5EF4-FFF2-40B4-BE49-F238E27FC236}">
              <a16:creationId xmlns:a16="http://schemas.microsoft.com/office/drawing/2014/main" id="{5AE3DB33-7399-4245-A6CA-423D7FE73129}"/>
            </a:ext>
          </a:extLst>
        </xdr:cNvPr>
        <xdr:cNvSpPr/>
      </xdr:nvSpPr>
      <xdr:spPr>
        <a:xfrm>
          <a:off x="6921500" y="1029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54084</xdr:rowOff>
    </xdr:from>
    <xdr:to>
      <xdr:col>41</xdr:col>
      <xdr:colOff>50800</xdr:colOff>
      <xdr:row>60</xdr:row>
      <xdr:rowOff>57983</xdr:rowOff>
    </xdr:to>
    <xdr:cxnSp macro="">
      <xdr:nvCxnSpPr>
        <xdr:cNvPr id="257" name="直線コネクタ 256">
          <a:extLst>
            <a:ext uri="{FF2B5EF4-FFF2-40B4-BE49-F238E27FC236}">
              <a16:creationId xmlns:a16="http://schemas.microsoft.com/office/drawing/2014/main" id="{217EA76A-0836-4D0B-ABE8-4E723A4507B2}"/>
            </a:ext>
          </a:extLst>
        </xdr:cNvPr>
        <xdr:cNvCxnSpPr/>
      </xdr:nvCxnSpPr>
      <xdr:spPr>
        <a:xfrm flipV="1">
          <a:off x="6972300" y="10341084"/>
          <a:ext cx="889000" cy="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40170</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EE46AEE3-DEE6-4FF1-B9E2-EE0B9604B5DA}"/>
            </a:ext>
          </a:extLst>
        </xdr:cNvPr>
        <xdr:cNvSpPr txBox="1"/>
      </xdr:nvSpPr>
      <xdr:spPr>
        <a:xfrm>
          <a:off x="9327095" y="1067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70574</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1F472224-4206-4E4F-8D5C-EE93E715DB5F}"/>
            </a:ext>
          </a:extLst>
        </xdr:cNvPr>
        <xdr:cNvSpPr txBox="1"/>
      </xdr:nvSpPr>
      <xdr:spPr>
        <a:xfrm>
          <a:off x="8450795" y="1070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63376</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2CED422A-5E45-46A9-810B-50165288189C}"/>
            </a:ext>
          </a:extLst>
        </xdr:cNvPr>
        <xdr:cNvSpPr txBox="1"/>
      </xdr:nvSpPr>
      <xdr:spPr>
        <a:xfrm>
          <a:off x="7561795" y="10693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56113</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BA19E746-D396-49FA-A5C8-5678CBEF0087}"/>
            </a:ext>
          </a:extLst>
        </xdr:cNvPr>
        <xdr:cNvSpPr txBox="1"/>
      </xdr:nvSpPr>
      <xdr:spPr>
        <a:xfrm>
          <a:off x="6672795" y="10686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106806</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F0009FD2-F0B5-4D17-AF55-2E94C03B8192}"/>
            </a:ext>
          </a:extLst>
        </xdr:cNvPr>
        <xdr:cNvSpPr txBox="1"/>
      </xdr:nvSpPr>
      <xdr:spPr>
        <a:xfrm>
          <a:off x="9327095" y="1005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113390</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AC22DA74-A936-4203-B381-6BBB2973E7AB}"/>
            </a:ext>
          </a:extLst>
        </xdr:cNvPr>
        <xdr:cNvSpPr txBox="1"/>
      </xdr:nvSpPr>
      <xdr:spPr>
        <a:xfrm>
          <a:off x="8450795" y="10057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121411</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D384A188-D60A-4DC9-B54F-A2D706963F42}"/>
            </a:ext>
          </a:extLst>
        </xdr:cNvPr>
        <xdr:cNvSpPr txBox="1"/>
      </xdr:nvSpPr>
      <xdr:spPr>
        <a:xfrm>
          <a:off x="7561795" y="1006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125310</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99EED598-77AF-4750-95DD-011E8E7247BF}"/>
            </a:ext>
          </a:extLst>
        </xdr:cNvPr>
        <xdr:cNvSpPr txBox="1"/>
      </xdr:nvSpPr>
      <xdr:spPr>
        <a:xfrm>
          <a:off x="6672795" y="1006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8943E0F1-4BF1-4C8D-B5F6-E37FF930929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53A4E6BD-7E22-48D3-ADA3-5D551A37D94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60537BDF-567E-4BF1-9B16-68748024A46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B5167B4E-E1C6-45B8-BFA0-2937837B0BD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161C465-56D0-4306-8958-D0FD6A4971B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7ED3CBF7-3F29-4AE3-AC39-28540CE1265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C6D10A98-3858-4206-8614-BD71EE1DB4A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FBEEF237-347F-4667-96BB-AF6B2BCEE08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B123CDD6-5D5D-429F-ACFB-2A9D006C0CC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543EE5E5-64AA-4A38-BB97-F52B901E7E7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5D5C7C46-2141-4FCD-9BF7-73A9E42046D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17CDE05A-A422-4C3F-BB5E-17A979DA5508}"/>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FCC224DA-BF01-454D-B558-EE6DD7F2009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8D062508-C875-4AED-BA8A-0B6A7FA0020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1FB37964-AA96-48DA-889F-382E2B990B9A}"/>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B2802D88-02E7-4560-8A22-70A9F4A6C932}"/>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1B25C86E-2E52-4130-9C0F-86CC31878AA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FD22FB74-7408-43B2-A501-178A072E8BCB}"/>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96360943-B3DC-4E20-A80F-24A6E24DC5B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F83EA0C4-A1E9-4615-8100-5765EBF2931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10ABB1E4-4428-4621-9439-E5363F032295}"/>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6C2C11AC-66DF-496C-ADAE-A034A1B0000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6FCB98D9-340F-471E-8572-F4460DF63C2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8F349360-258C-462D-80D4-DF5C0BDFFCD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87630</xdr:rowOff>
    </xdr:from>
    <xdr:to>
      <xdr:col>24</xdr:col>
      <xdr:colOff>62865</xdr:colOff>
      <xdr:row>85</xdr:row>
      <xdr:rowOff>11430</xdr:rowOff>
    </xdr:to>
    <xdr:cxnSp macro="">
      <xdr:nvCxnSpPr>
        <xdr:cNvPr id="290" name="直線コネクタ 289">
          <a:extLst>
            <a:ext uri="{FF2B5EF4-FFF2-40B4-BE49-F238E27FC236}">
              <a16:creationId xmlns:a16="http://schemas.microsoft.com/office/drawing/2014/main" id="{37B6FFF1-F740-4FBA-9681-73813C42E1A2}"/>
            </a:ext>
          </a:extLst>
        </xdr:cNvPr>
        <xdr:cNvCxnSpPr/>
      </xdr:nvCxnSpPr>
      <xdr:spPr>
        <a:xfrm flipV="1">
          <a:off x="4634865" y="1346073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15257</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72A18B29-D0A0-4EF9-90D3-860EABCED52D}"/>
            </a:ext>
          </a:extLst>
        </xdr:cNvPr>
        <xdr:cNvSpPr txBox="1"/>
      </xdr:nvSpPr>
      <xdr:spPr>
        <a:xfrm>
          <a:off x="4673600"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11430</xdr:rowOff>
    </xdr:from>
    <xdr:to>
      <xdr:col>24</xdr:col>
      <xdr:colOff>152400</xdr:colOff>
      <xdr:row>85</xdr:row>
      <xdr:rowOff>11430</xdr:rowOff>
    </xdr:to>
    <xdr:cxnSp macro="">
      <xdr:nvCxnSpPr>
        <xdr:cNvPr id="292" name="直線コネクタ 291">
          <a:extLst>
            <a:ext uri="{FF2B5EF4-FFF2-40B4-BE49-F238E27FC236}">
              <a16:creationId xmlns:a16="http://schemas.microsoft.com/office/drawing/2014/main" id="{81398F3C-8FC0-434A-91F4-9AB600DB13B1}"/>
            </a:ext>
          </a:extLst>
        </xdr:cNvPr>
        <xdr:cNvCxnSpPr/>
      </xdr:nvCxnSpPr>
      <xdr:spPr>
        <a:xfrm>
          <a:off x="4546600" y="145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34307</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1611D10E-630D-4838-8750-0669C10F8ADF}"/>
            </a:ext>
          </a:extLst>
        </xdr:cNvPr>
        <xdr:cNvSpPr txBox="1"/>
      </xdr:nvSpPr>
      <xdr:spPr>
        <a:xfrm>
          <a:off x="4673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87630</xdr:rowOff>
    </xdr:from>
    <xdr:to>
      <xdr:col>24</xdr:col>
      <xdr:colOff>152400</xdr:colOff>
      <xdr:row>78</xdr:row>
      <xdr:rowOff>87630</xdr:rowOff>
    </xdr:to>
    <xdr:cxnSp macro="">
      <xdr:nvCxnSpPr>
        <xdr:cNvPr id="294" name="直線コネクタ 293">
          <a:extLst>
            <a:ext uri="{FF2B5EF4-FFF2-40B4-BE49-F238E27FC236}">
              <a16:creationId xmlns:a16="http://schemas.microsoft.com/office/drawing/2014/main" id="{0E7A6FA8-B871-4006-A239-B7C8B38FCA94}"/>
            </a:ext>
          </a:extLst>
        </xdr:cNvPr>
        <xdr:cNvCxnSpPr/>
      </xdr:nvCxnSpPr>
      <xdr:spPr>
        <a:xfrm>
          <a:off x="4546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101616</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524E900A-A522-4656-99ED-08970678432E}"/>
            </a:ext>
          </a:extLst>
        </xdr:cNvPr>
        <xdr:cNvSpPr txBox="1"/>
      </xdr:nvSpPr>
      <xdr:spPr>
        <a:xfrm>
          <a:off x="4673600" y="14160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96" name="フローチャート: 判断 295">
          <a:extLst>
            <a:ext uri="{FF2B5EF4-FFF2-40B4-BE49-F238E27FC236}">
              <a16:creationId xmlns:a16="http://schemas.microsoft.com/office/drawing/2014/main" id="{0F58D756-40A8-4FF8-A2C4-9D2152DE17DA}"/>
            </a:ext>
          </a:extLst>
        </xdr:cNvPr>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76836</xdr:rowOff>
    </xdr:from>
    <xdr:to>
      <xdr:col>20</xdr:col>
      <xdr:colOff>38100</xdr:colOff>
      <xdr:row>84</xdr:row>
      <xdr:rowOff>6986</xdr:rowOff>
    </xdr:to>
    <xdr:sp macro="" textlink="">
      <xdr:nvSpPr>
        <xdr:cNvPr id="297" name="フローチャート: 判断 296">
          <a:extLst>
            <a:ext uri="{FF2B5EF4-FFF2-40B4-BE49-F238E27FC236}">
              <a16:creationId xmlns:a16="http://schemas.microsoft.com/office/drawing/2014/main" id="{A1A657EE-CD1A-4B5B-AD32-77F5B80F2269}"/>
            </a:ext>
          </a:extLst>
        </xdr:cNvPr>
        <xdr:cNvSpPr/>
      </xdr:nvSpPr>
      <xdr:spPr>
        <a:xfrm>
          <a:off x="37465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73025</xdr:rowOff>
    </xdr:from>
    <xdr:to>
      <xdr:col>15</xdr:col>
      <xdr:colOff>101600</xdr:colOff>
      <xdr:row>84</xdr:row>
      <xdr:rowOff>3175</xdr:rowOff>
    </xdr:to>
    <xdr:sp macro="" textlink="">
      <xdr:nvSpPr>
        <xdr:cNvPr id="298" name="フローチャート: 判断 297">
          <a:extLst>
            <a:ext uri="{FF2B5EF4-FFF2-40B4-BE49-F238E27FC236}">
              <a16:creationId xmlns:a16="http://schemas.microsoft.com/office/drawing/2014/main" id="{CC88E53D-DFA3-439E-9E84-275ABF3DC1E9}"/>
            </a:ext>
          </a:extLst>
        </xdr:cNvPr>
        <xdr:cNvSpPr/>
      </xdr:nvSpPr>
      <xdr:spPr>
        <a:xfrm>
          <a:off x="28575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149225</xdr:rowOff>
    </xdr:from>
    <xdr:to>
      <xdr:col>10</xdr:col>
      <xdr:colOff>165100</xdr:colOff>
      <xdr:row>82</xdr:row>
      <xdr:rowOff>79375</xdr:rowOff>
    </xdr:to>
    <xdr:sp macro="" textlink="">
      <xdr:nvSpPr>
        <xdr:cNvPr id="299" name="フローチャート: 判断 298">
          <a:extLst>
            <a:ext uri="{FF2B5EF4-FFF2-40B4-BE49-F238E27FC236}">
              <a16:creationId xmlns:a16="http://schemas.microsoft.com/office/drawing/2014/main" id="{934ACC79-6BFC-46D1-8DB5-3826F1BAEC0D}"/>
            </a:ext>
          </a:extLst>
        </xdr:cNvPr>
        <xdr:cNvSpPr/>
      </xdr:nvSpPr>
      <xdr:spPr>
        <a:xfrm>
          <a:off x="1968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10161</xdr:rowOff>
    </xdr:from>
    <xdr:to>
      <xdr:col>6</xdr:col>
      <xdr:colOff>38100</xdr:colOff>
      <xdr:row>83</xdr:row>
      <xdr:rowOff>111761</xdr:rowOff>
    </xdr:to>
    <xdr:sp macro="" textlink="">
      <xdr:nvSpPr>
        <xdr:cNvPr id="300" name="フローチャート: 判断 299">
          <a:extLst>
            <a:ext uri="{FF2B5EF4-FFF2-40B4-BE49-F238E27FC236}">
              <a16:creationId xmlns:a16="http://schemas.microsoft.com/office/drawing/2014/main" id="{BFB9A9DE-89E8-42B5-8AAB-014C1A106495}"/>
            </a:ext>
          </a:extLst>
        </xdr:cNvPr>
        <xdr:cNvSpPr/>
      </xdr:nvSpPr>
      <xdr:spPr>
        <a:xfrm>
          <a:off x="1079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2C76536-0E3D-4653-8D53-0D019F83057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4EDE4D2-F5B7-46CB-87AD-F94C15B68AF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D32EC5B-7516-4F3D-B67E-366C228EA8D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895BFCE-B0FB-4B60-80B9-38A90DD245B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7C1D534E-A393-487F-B111-A339A4375FF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95886</xdr:rowOff>
    </xdr:from>
    <xdr:to>
      <xdr:col>24</xdr:col>
      <xdr:colOff>114300</xdr:colOff>
      <xdr:row>84</xdr:row>
      <xdr:rowOff>26036</xdr:rowOff>
    </xdr:to>
    <xdr:sp macro="" textlink="">
      <xdr:nvSpPr>
        <xdr:cNvPr id="306" name="楕円 305">
          <a:extLst>
            <a:ext uri="{FF2B5EF4-FFF2-40B4-BE49-F238E27FC236}">
              <a16:creationId xmlns:a16="http://schemas.microsoft.com/office/drawing/2014/main" id="{03ED3A4D-AC0E-4270-A205-140F4F41E3D2}"/>
            </a:ext>
          </a:extLst>
        </xdr:cNvPr>
        <xdr:cNvSpPr/>
      </xdr:nvSpPr>
      <xdr:spPr>
        <a:xfrm>
          <a:off x="45847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74313</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47A00E6D-5F0F-4C57-A077-FBAEA4FEB632}"/>
            </a:ext>
          </a:extLst>
        </xdr:cNvPr>
        <xdr:cNvSpPr txBox="1"/>
      </xdr:nvSpPr>
      <xdr:spPr>
        <a:xfrm>
          <a:off x="4673600"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84455</xdr:rowOff>
    </xdr:from>
    <xdr:to>
      <xdr:col>20</xdr:col>
      <xdr:colOff>38100</xdr:colOff>
      <xdr:row>84</xdr:row>
      <xdr:rowOff>14605</xdr:rowOff>
    </xdr:to>
    <xdr:sp macro="" textlink="">
      <xdr:nvSpPr>
        <xdr:cNvPr id="308" name="楕円 307">
          <a:extLst>
            <a:ext uri="{FF2B5EF4-FFF2-40B4-BE49-F238E27FC236}">
              <a16:creationId xmlns:a16="http://schemas.microsoft.com/office/drawing/2014/main" id="{17288C5A-1201-4868-BED5-6A0C70B9E28E}"/>
            </a:ext>
          </a:extLst>
        </xdr:cNvPr>
        <xdr:cNvSpPr/>
      </xdr:nvSpPr>
      <xdr:spPr>
        <a:xfrm>
          <a:off x="37465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135255</xdr:rowOff>
    </xdr:from>
    <xdr:to>
      <xdr:col>24</xdr:col>
      <xdr:colOff>63500</xdr:colOff>
      <xdr:row>83</xdr:row>
      <xdr:rowOff>146686</xdr:rowOff>
    </xdr:to>
    <xdr:cxnSp macro="">
      <xdr:nvCxnSpPr>
        <xdr:cNvPr id="309" name="直線コネクタ 308">
          <a:extLst>
            <a:ext uri="{FF2B5EF4-FFF2-40B4-BE49-F238E27FC236}">
              <a16:creationId xmlns:a16="http://schemas.microsoft.com/office/drawing/2014/main" id="{BB82D210-AD8B-4FD3-BCAD-5DD03E691310}"/>
            </a:ext>
          </a:extLst>
        </xdr:cNvPr>
        <xdr:cNvCxnSpPr/>
      </xdr:nvCxnSpPr>
      <xdr:spPr>
        <a:xfrm>
          <a:off x="3797300" y="14365605"/>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124461</xdr:rowOff>
    </xdr:from>
    <xdr:to>
      <xdr:col>15</xdr:col>
      <xdr:colOff>101600</xdr:colOff>
      <xdr:row>85</xdr:row>
      <xdr:rowOff>54611</xdr:rowOff>
    </xdr:to>
    <xdr:sp macro="" textlink="">
      <xdr:nvSpPr>
        <xdr:cNvPr id="310" name="楕円 309">
          <a:extLst>
            <a:ext uri="{FF2B5EF4-FFF2-40B4-BE49-F238E27FC236}">
              <a16:creationId xmlns:a16="http://schemas.microsoft.com/office/drawing/2014/main" id="{EDD168F8-9393-4C6D-9A6D-4684636630F7}"/>
            </a:ext>
          </a:extLst>
        </xdr:cNvPr>
        <xdr:cNvSpPr/>
      </xdr:nvSpPr>
      <xdr:spPr>
        <a:xfrm>
          <a:off x="2857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135255</xdr:rowOff>
    </xdr:from>
    <xdr:to>
      <xdr:col>19</xdr:col>
      <xdr:colOff>177800</xdr:colOff>
      <xdr:row>85</xdr:row>
      <xdr:rowOff>3811</xdr:rowOff>
    </xdr:to>
    <xdr:cxnSp macro="">
      <xdr:nvCxnSpPr>
        <xdr:cNvPr id="311" name="直線コネクタ 310">
          <a:extLst>
            <a:ext uri="{FF2B5EF4-FFF2-40B4-BE49-F238E27FC236}">
              <a16:creationId xmlns:a16="http://schemas.microsoft.com/office/drawing/2014/main" id="{C5866AF3-736E-4254-B027-02CEE0C8FB10}"/>
            </a:ext>
          </a:extLst>
        </xdr:cNvPr>
        <xdr:cNvCxnSpPr/>
      </xdr:nvCxnSpPr>
      <xdr:spPr>
        <a:xfrm flipV="1">
          <a:off x="2908300" y="14365605"/>
          <a:ext cx="889000" cy="21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132080</xdr:rowOff>
    </xdr:from>
    <xdr:to>
      <xdr:col>10</xdr:col>
      <xdr:colOff>165100</xdr:colOff>
      <xdr:row>85</xdr:row>
      <xdr:rowOff>62230</xdr:rowOff>
    </xdr:to>
    <xdr:sp macro="" textlink="">
      <xdr:nvSpPr>
        <xdr:cNvPr id="312" name="楕円 311">
          <a:extLst>
            <a:ext uri="{FF2B5EF4-FFF2-40B4-BE49-F238E27FC236}">
              <a16:creationId xmlns:a16="http://schemas.microsoft.com/office/drawing/2014/main" id="{C0E7428C-031C-44FE-BCEE-99E77A79198A}"/>
            </a:ext>
          </a:extLst>
        </xdr:cNvPr>
        <xdr:cNvSpPr/>
      </xdr:nvSpPr>
      <xdr:spPr>
        <a:xfrm>
          <a:off x="1968500" y="1453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3811</xdr:rowOff>
    </xdr:from>
    <xdr:to>
      <xdr:col>15</xdr:col>
      <xdr:colOff>50800</xdr:colOff>
      <xdr:row>85</xdr:row>
      <xdr:rowOff>11430</xdr:rowOff>
    </xdr:to>
    <xdr:cxnSp macro="">
      <xdr:nvCxnSpPr>
        <xdr:cNvPr id="313" name="直線コネクタ 312">
          <a:extLst>
            <a:ext uri="{FF2B5EF4-FFF2-40B4-BE49-F238E27FC236}">
              <a16:creationId xmlns:a16="http://schemas.microsoft.com/office/drawing/2014/main" id="{AC170AFF-564A-4924-9F69-FB0E479BCBA7}"/>
            </a:ext>
          </a:extLst>
        </xdr:cNvPr>
        <xdr:cNvCxnSpPr/>
      </xdr:nvCxnSpPr>
      <xdr:spPr>
        <a:xfrm flipV="1">
          <a:off x="2019300" y="14577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118745</xdr:rowOff>
    </xdr:from>
    <xdr:to>
      <xdr:col>6</xdr:col>
      <xdr:colOff>38100</xdr:colOff>
      <xdr:row>85</xdr:row>
      <xdr:rowOff>48895</xdr:rowOff>
    </xdr:to>
    <xdr:sp macro="" textlink="">
      <xdr:nvSpPr>
        <xdr:cNvPr id="314" name="楕円 313">
          <a:extLst>
            <a:ext uri="{FF2B5EF4-FFF2-40B4-BE49-F238E27FC236}">
              <a16:creationId xmlns:a16="http://schemas.microsoft.com/office/drawing/2014/main" id="{6924994A-87AA-4C29-A41F-84BA2B30AAB8}"/>
            </a:ext>
          </a:extLst>
        </xdr:cNvPr>
        <xdr:cNvSpPr/>
      </xdr:nvSpPr>
      <xdr:spPr>
        <a:xfrm>
          <a:off x="1079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169545</xdr:rowOff>
    </xdr:from>
    <xdr:to>
      <xdr:col>10</xdr:col>
      <xdr:colOff>114300</xdr:colOff>
      <xdr:row>85</xdr:row>
      <xdr:rowOff>11430</xdr:rowOff>
    </xdr:to>
    <xdr:cxnSp macro="">
      <xdr:nvCxnSpPr>
        <xdr:cNvPr id="315" name="直線コネクタ 314">
          <a:extLst>
            <a:ext uri="{FF2B5EF4-FFF2-40B4-BE49-F238E27FC236}">
              <a16:creationId xmlns:a16="http://schemas.microsoft.com/office/drawing/2014/main" id="{0A851E44-A6DF-4B64-ACA4-019643AA98B5}"/>
            </a:ext>
          </a:extLst>
        </xdr:cNvPr>
        <xdr:cNvCxnSpPr/>
      </xdr:nvCxnSpPr>
      <xdr:spPr>
        <a:xfrm>
          <a:off x="1130300" y="145713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23513</xdr:rowOff>
    </xdr:from>
    <xdr:ext cx="405111" cy="259045"/>
    <xdr:sp macro="" textlink="">
      <xdr:nvSpPr>
        <xdr:cNvPr id="316" name="n_1aveValue【公営住宅】&#10;有形固定資産減価償却率">
          <a:extLst>
            <a:ext uri="{FF2B5EF4-FFF2-40B4-BE49-F238E27FC236}">
              <a16:creationId xmlns:a16="http://schemas.microsoft.com/office/drawing/2014/main" id="{69C5ED80-B08F-4333-B3A2-E3F32045D998}"/>
            </a:ext>
          </a:extLst>
        </xdr:cNvPr>
        <xdr:cNvSpPr txBox="1"/>
      </xdr:nvSpPr>
      <xdr:spPr>
        <a:xfrm>
          <a:off x="3582044" y="14082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19702</xdr:rowOff>
    </xdr:from>
    <xdr:ext cx="405111" cy="259045"/>
    <xdr:sp macro="" textlink="">
      <xdr:nvSpPr>
        <xdr:cNvPr id="317" name="n_2aveValue【公営住宅】&#10;有形固定資産減価償却率">
          <a:extLst>
            <a:ext uri="{FF2B5EF4-FFF2-40B4-BE49-F238E27FC236}">
              <a16:creationId xmlns:a16="http://schemas.microsoft.com/office/drawing/2014/main" id="{5137B739-8CAE-4BC9-A75C-9D8BC0E8C319}"/>
            </a:ext>
          </a:extLst>
        </xdr:cNvPr>
        <xdr:cNvSpPr txBox="1"/>
      </xdr:nvSpPr>
      <xdr:spPr>
        <a:xfrm>
          <a:off x="2705744" y="14078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95902</xdr:rowOff>
    </xdr:from>
    <xdr:ext cx="405111" cy="259045"/>
    <xdr:sp macro="" textlink="">
      <xdr:nvSpPr>
        <xdr:cNvPr id="318" name="n_3aveValue【公営住宅】&#10;有形固定資産減価償却率">
          <a:extLst>
            <a:ext uri="{FF2B5EF4-FFF2-40B4-BE49-F238E27FC236}">
              <a16:creationId xmlns:a16="http://schemas.microsoft.com/office/drawing/2014/main" id="{C78D0719-6ECC-4E84-94A8-FB591330A889}"/>
            </a:ext>
          </a:extLst>
        </xdr:cNvPr>
        <xdr:cNvSpPr txBox="1"/>
      </xdr:nvSpPr>
      <xdr:spPr>
        <a:xfrm>
          <a:off x="1816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128288</xdr:rowOff>
    </xdr:from>
    <xdr:ext cx="405111" cy="259045"/>
    <xdr:sp macro="" textlink="">
      <xdr:nvSpPr>
        <xdr:cNvPr id="319" name="n_4aveValue【公営住宅】&#10;有形固定資産減価償却率">
          <a:extLst>
            <a:ext uri="{FF2B5EF4-FFF2-40B4-BE49-F238E27FC236}">
              <a16:creationId xmlns:a16="http://schemas.microsoft.com/office/drawing/2014/main" id="{3C241B49-D2C1-45FB-A764-B041306FFBB2}"/>
            </a:ext>
          </a:extLst>
        </xdr:cNvPr>
        <xdr:cNvSpPr txBox="1"/>
      </xdr:nvSpPr>
      <xdr:spPr>
        <a:xfrm>
          <a:off x="927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5732</xdr:rowOff>
    </xdr:from>
    <xdr:ext cx="405111" cy="259045"/>
    <xdr:sp macro="" textlink="">
      <xdr:nvSpPr>
        <xdr:cNvPr id="320" name="n_1mainValue【公営住宅】&#10;有形固定資産減価償却率">
          <a:extLst>
            <a:ext uri="{FF2B5EF4-FFF2-40B4-BE49-F238E27FC236}">
              <a16:creationId xmlns:a16="http://schemas.microsoft.com/office/drawing/2014/main" id="{97D8E163-4630-4C98-BF63-BA44740474DF}"/>
            </a:ext>
          </a:extLst>
        </xdr:cNvPr>
        <xdr:cNvSpPr txBox="1"/>
      </xdr:nvSpPr>
      <xdr:spPr>
        <a:xfrm>
          <a:off x="3582044" y="1440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45738</xdr:rowOff>
    </xdr:from>
    <xdr:ext cx="405111" cy="259045"/>
    <xdr:sp macro="" textlink="">
      <xdr:nvSpPr>
        <xdr:cNvPr id="321" name="n_2mainValue【公営住宅】&#10;有形固定資産減価償却率">
          <a:extLst>
            <a:ext uri="{FF2B5EF4-FFF2-40B4-BE49-F238E27FC236}">
              <a16:creationId xmlns:a16="http://schemas.microsoft.com/office/drawing/2014/main" id="{1DC4960B-CC5C-477D-A62A-1228F0191229}"/>
            </a:ext>
          </a:extLst>
        </xdr:cNvPr>
        <xdr:cNvSpPr txBox="1"/>
      </xdr:nvSpPr>
      <xdr:spPr>
        <a:xfrm>
          <a:off x="2705744"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53357</xdr:rowOff>
    </xdr:from>
    <xdr:ext cx="405111" cy="259045"/>
    <xdr:sp macro="" textlink="">
      <xdr:nvSpPr>
        <xdr:cNvPr id="322" name="n_3mainValue【公営住宅】&#10;有形固定資産減価償却率">
          <a:extLst>
            <a:ext uri="{FF2B5EF4-FFF2-40B4-BE49-F238E27FC236}">
              <a16:creationId xmlns:a16="http://schemas.microsoft.com/office/drawing/2014/main" id="{E9D048E6-4D3D-4553-86B2-B9C63D3C1DD3}"/>
            </a:ext>
          </a:extLst>
        </xdr:cNvPr>
        <xdr:cNvSpPr txBox="1"/>
      </xdr:nvSpPr>
      <xdr:spPr>
        <a:xfrm>
          <a:off x="1816744" y="1462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40022</xdr:rowOff>
    </xdr:from>
    <xdr:ext cx="405111" cy="259045"/>
    <xdr:sp macro="" textlink="">
      <xdr:nvSpPr>
        <xdr:cNvPr id="323" name="n_4mainValue【公営住宅】&#10;有形固定資産減価償却率">
          <a:extLst>
            <a:ext uri="{FF2B5EF4-FFF2-40B4-BE49-F238E27FC236}">
              <a16:creationId xmlns:a16="http://schemas.microsoft.com/office/drawing/2014/main" id="{A18F7FD0-04FA-4A9C-AE61-36C9DB9CBF35}"/>
            </a:ext>
          </a:extLst>
        </xdr:cNvPr>
        <xdr:cNvSpPr txBox="1"/>
      </xdr:nvSpPr>
      <xdr:spPr>
        <a:xfrm>
          <a:off x="9277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E987D7C1-C40F-4EEC-9529-04F18C131B5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9DF940B9-F264-4519-A64E-DD4EAAC6DEB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EBEE2D93-2429-42FC-A361-8DE88B72A9D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D9A5E8A0-9DF2-4974-BC39-B775DF984E2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CDD22172-495C-4236-94E3-B6ED3F2707A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B5F06C31-8443-4A9C-A6C3-1479E549A70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A34BCF58-7F28-4694-B3E2-439399B4434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A28570A7-F25D-49FA-ACA3-5BA5548B19D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EA87534B-51C5-4467-853D-61D2D1F41E3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A579E5DC-BC37-4A4E-B790-D742276F70A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a:extLst>
            <a:ext uri="{FF2B5EF4-FFF2-40B4-BE49-F238E27FC236}">
              <a16:creationId xmlns:a16="http://schemas.microsoft.com/office/drawing/2014/main" id="{6C5C3979-A665-436D-A563-23BF671A4CDC}"/>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a:extLst>
            <a:ext uri="{FF2B5EF4-FFF2-40B4-BE49-F238E27FC236}">
              <a16:creationId xmlns:a16="http://schemas.microsoft.com/office/drawing/2014/main" id="{E2CB9E2B-12DA-4AC6-BF8A-E58E85FB834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a:extLst>
            <a:ext uri="{FF2B5EF4-FFF2-40B4-BE49-F238E27FC236}">
              <a16:creationId xmlns:a16="http://schemas.microsoft.com/office/drawing/2014/main" id="{7EE6F6D9-A31B-4498-9160-8F45FB2BBA7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a:extLst>
            <a:ext uri="{FF2B5EF4-FFF2-40B4-BE49-F238E27FC236}">
              <a16:creationId xmlns:a16="http://schemas.microsoft.com/office/drawing/2014/main" id="{9BA96846-6719-4E0B-BBE9-12B4E2E6A3D2}"/>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a:extLst>
            <a:ext uri="{FF2B5EF4-FFF2-40B4-BE49-F238E27FC236}">
              <a16:creationId xmlns:a16="http://schemas.microsoft.com/office/drawing/2014/main" id="{067EC2EB-1D77-4A03-87FC-4B7A5E309D7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a:extLst>
            <a:ext uri="{FF2B5EF4-FFF2-40B4-BE49-F238E27FC236}">
              <a16:creationId xmlns:a16="http://schemas.microsoft.com/office/drawing/2014/main" id="{D1AC5DF3-AB67-469B-A385-8B9CD9EC2443}"/>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a:extLst>
            <a:ext uri="{FF2B5EF4-FFF2-40B4-BE49-F238E27FC236}">
              <a16:creationId xmlns:a16="http://schemas.microsoft.com/office/drawing/2014/main" id="{69AB74E7-C3F6-4C96-8AE3-A3378278D41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a:extLst>
            <a:ext uri="{FF2B5EF4-FFF2-40B4-BE49-F238E27FC236}">
              <a16:creationId xmlns:a16="http://schemas.microsoft.com/office/drawing/2014/main" id="{A026776E-8875-462E-9A69-A6B4C7AB6A0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326DE61E-059A-4223-A164-01803F09BA8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66475519-80F4-4F87-8D56-468FE3701127}"/>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8F25A577-31DE-43E3-84E9-4E6D9AD2015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33528</xdr:rowOff>
    </xdr:from>
    <xdr:to>
      <xdr:col>54</xdr:col>
      <xdr:colOff>189865</xdr:colOff>
      <xdr:row>86</xdr:row>
      <xdr:rowOff>17526</xdr:rowOff>
    </xdr:to>
    <xdr:cxnSp macro="">
      <xdr:nvCxnSpPr>
        <xdr:cNvPr id="345" name="直線コネクタ 344">
          <a:extLst>
            <a:ext uri="{FF2B5EF4-FFF2-40B4-BE49-F238E27FC236}">
              <a16:creationId xmlns:a16="http://schemas.microsoft.com/office/drawing/2014/main" id="{A75BF9F4-9632-4716-8F8C-F8E1DA6FC8BC}"/>
            </a:ext>
          </a:extLst>
        </xdr:cNvPr>
        <xdr:cNvCxnSpPr/>
      </xdr:nvCxnSpPr>
      <xdr:spPr>
        <a:xfrm flipV="1">
          <a:off x="10476865" y="13578078"/>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21353</xdr:rowOff>
    </xdr:from>
    <xdr:ext cx="469744" cy="259045"/>
    <xdr:sp macro="" textlink="">
      <xdr:nvSpPr>
        <xdr:cNvPr id="346" name="【公営住宅】&#10;一人当たり面積最小値テキスト">
          <a:extLst>
            <a:ext uri="{FF2B5EF4-FFF2-40B4-BE49-F238E27FC236}">
              <a16:creationId xmlns:a16="http://schemas.microsoft.com/office/drawing/2014/main" id="{2A76F722-9CB7-455B-BFFA-9B9D8A87E0B0}"/>
            </a:ext>
          </a:extLst>
        </xdr:cNvPr>
        <xdr:cNvSpPr txBox="1"/>
      </xdr:nvSpPr>
      <xdr:spPr>
        <a:xfrm>
          <a:off x="10515600" y="1476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17526</xdr:rowOff>
    </xdr:from>
    <xdr:to>
      <xdr:col>55</xdr:col>
      <xdr:colOff>88900</xdr:colOff>
      <xdr:row>86</xdr:row>
      <xdr:rowOff>17526</xdr:rowOff>
    </xdr:to>
    <xdr:cxnSp macro="">
      <xdr:nvCxnSpPr>
        <xdr:cNvPr id="347" name="直線コネクタ 346">
          <a:extLst>
            <a:ext uri="{FF2B5EF4-FFF2-40B4-BE49-F238E27FC236}">
              <a16:creationId xmlns:a16="http://schemas.microsoft.com/office/drawing/2014/main" id="{BD5E1CD1-EBBB-450D-A9E5-54D72F0A818E}"/>
            </a:ext>
          </a:extLst>
        </xdr:cNvPr>
        <xdr:cNvCxnSpPr/>
      </xdr:nvCxnSpPr>
      <xdr:spPr>
        <a:xfrm>
          <a:off x="10388600" y="1476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151655</xdr:rowOff>
    </xdr:from>
    <xdr:ext cx="469744" cy="259045"/>
    <xdr:sp macro="" textlink="">
      <xdr:nvSpPr>
        <xdr:cNvPr id="348" name="【公営住宅】&#10;一人当たり面積最大値テキスト">
          <a:extLst>
            <a:ext uri="{FF2B5EF4-FFF2-40B4-BE49-F238E27FC236}">
              <a16:creationId xmlns:a16="http://schemas.microsoft.com/office/drawing/2014/main" id="{88C25734-1310-4E44-9DDA-CFE1DFBF6A23}"/>
            </a:ext>
          </a:extLst>
        </xdr:cNvPr>
        <xdr:cNvSpPr txBox="1"/>
      </xdr:nvSpPr>
      <xdr:spPr>
        <a:xfrm>
          <a:off x="10515600" y="1335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33528</xdr:rowOff>
    </xdr:from>
    <xdr:to>
      <xdr:col>55</xdr:col>
      <xdr:colOff>88900</xdr:colOff>
      <xdr:row>79</xdr:row>
      <xdr:rowOff>33528</xdr:rowOff>
    </xdr:to>
    <xdr:cxnSp macro="">
      <xdr:nvCxnSpPr>
        <xdr:cNvPr id="349" name="直線コネクタ 348">
          <a:extLst>
            <a:ext uri="{FF2B5EF4-FFF2-40B4-BE49-F238E27FC236}">
              <a16:creationId xmlns:a16="http://schemas.microsoft.com/office/drawing/2014/main" id="{65BFA0D7-803D-4A7D-9B0D-EC0E241D04F7}"/>
            </a:ext>
          </a:extLst>
        </xdr:cNvPr>
        <xdr:cNvCxnSpPr/>
      </xdr:nvCxnSpPr>
      <xdr:spPr>
        <a:xfrm>
          <a:off x="10388600" y="13578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99331</xdr:rowOff>
    </xdr:from>
    <xdr:ext cx="469744" cy="259045"/>
    <xdr:sp macro="" textlink="">
      <xdr:nvSpPr>
        <xdr:cNvPr id="350" name="【公営住宅】&#10;一人当たり面積平均値テキスト">
          <a:extLst>
            <a:ext uri="{FF2B5EF4-FFF2-40B4-BE49-F238E27FC236}">
              <a16:creationId xmlns:a16="http://schemas.microsoft.com/office/drawing/2014/main" id="{BC6E8A1A-6EFC-4505-8230-420EA7802AB2}"/>
            </a:ext>
          </a:extLst>
        </xdr:cNvPr>
        <xdr:cNvSpPr txBox="1"/>
      </xdr:nvSpPr>
      <xdr:spPr>
        <a:xfrm>
          <a:off x="10515600" y="14329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76454</xdr:rowOff>
    </xdr:from>
    <xdr:to>
      <xdr:col>55</xdr:col>
      <xdr:colOff>50800</xdr:colOff>
      <xdr:row>85</xdr:row>
      <xdr:rowOff>6604</xdr:rowOff>
    </xdr:to>
    <xdr:sp macro="" textlink="">
      <xdr:nvSpPr>
        <xdr:cNvPr id="351" name="フローチャート: 判断 350">
          <a:extLst>
            <a:ext uri="{FF2B5EF4-FFF2-40B4-BE49-F238E27FC236}">
              <a16:creationId xmlns:a16="http://schemas.microsoft.com/office/drawing/2014/main" id="{238321EE-3722-435F-AF42-24ADD1B0FF2B}"/>
            </a:ext>
          </a:extLst>
        </xdr:cNvPr>
        <xdr:cNvSpPr/>
      </xdr:nvSpPr>
      <xdr:spPr>
        <a:xfrm>
          <a:off x="10426700" y="1447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80111</xdr:rowOff>
    </xdr:from>
    <xdr:to>
      <xdr:col>50</xdr:col>
      <xdr:colOff>165100</xdr:colOff>
      <xdr:row>85</xdr:row>
      <xdr:rowOff>10261</xdr:rowOff>
    </xdr:to>
    <xdr:sp macro="" textlink="">
      <xdr:nvSpPr>
        <xdr:cNvPr id="352" name="フローチャート: 判断 351">
          <a:extLst>
            <a:ext uri="{FF2B5EF4-FFF2-40B4-BE49-F238E27FC236}">
              <a16:creationId xmlns:a16="http://schemas.microsoft.com/office/drawing/2014/main" id="{7BC14AB1-4368-417A-BE05-D7A68F04D870}"/>
            </a:ext>
          </a:extLst>
        </xdr:cNvPr>
        <xdr:cNvSpPr/>
      </xdr:nvSpPr>
      <xdr:spPr>
        <a:xfrm>
          <a:off x="9588500" y="1448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100228</xdr:rowOff>
    </xdr:from>
    <xdr:to>
      <xdr:col>46</xdr:col>
      <xdr:colOff>38100</xdr:colOff>
      <xdr:row>85</xdr:row>
      <xdr:rowOff>30378</xdr:rowOff>
    </xdr:to>
    <xdr:sp macro="" textlink="">
      <xdr:nvSpPr>
        <xdr:cNvPr id="353" name="フローチャート: 判断 352">
          <a:extLst>
            <a:ext uri="{FF2B5EF4-FFF2-40B4-BE49-F238E27FC236}">
              <a16:creationId xmlns:a16="http://schemas.microsoft.com/office/drawing/2014/main" id="{18149C0C-34BD-4EC9-91A1-5DA414DCF2FE}"/>
            </a:ext>
          </a:extLst>
        </xdr:cNvPr>
        <xdr:cNvSpPr/>
      </xdr:nvSpPr>
      <xdr:spPr>
        <a:xfrm>
          <a:off x="8699500" y="1450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84226</xdr:rowOff>
    </xdr:from>
    <xdr:to>
      <xdr:col>41</xdr:col>
      <xdr:colOff>101600</xdr:colOff>
      <xdr:row>85</xdr:row>
      <xdr:rowOff>14376</xdr:rowOff>
    </xdr:to>
    <xdr:sp macro="" textlink="">
      <xdr:nvSpPr>
        <xdr:cNvPr id="354" name="フローチャート: 判断 353">
          <a:extLst>
            <a:ext uri="{FF2B5EF4-FFF2-40B4-BE49-F238E27FC236}">
              <a16:creationId xmlns:a16="http://schemas.microsoft.com/office/drawing/2014/main" id="{FAB3C032-C0E7-4E03-BE28-C609DE213806}"/>
            </a:ext>
          </a:extLst>
        </xdr:cNvPr>
        <xdr:cNvSpPr/>
      </xdr:nvSpPr>
      <xdr:spPr>
        <a:xfrm>
          <a:off x="7810500" y="1448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124003</xdr:rowOff>
    </xdr:from>
    <xdr:to>
      <xdr:col>36</xdr:col>
      <xdr:colOff>165100</xdr:colOff>
      <xdr:row>85</xdr:row>
      <xdr:rowOff>54153</xdr:rowOff>
    </xdr:to>
    <xdr:sp macro="" textlink="">
      <xdr:nvSpPr>
        <xdr:cNvPr id="355" name="フローチャート: 判断 354">
          <a:extLst>
            <a:ext uri="{FF2B5EF4-FFF2-40B4-BE49-F238E27FC236}">
              <a16:creationId xmlns:a16="http://schemas.microsoft.com/office/drawing/2014/main" id="{467289EC-19F8-4CCF-A6B5-154D623254D0}"/>
            </a:ext>
          </a:extLst>
        </xdr:cNvPr>
        <xdr:cNvSpPr/>
      </xdr:nvSpPr>
      <xdr:spPr>
        <a:xfrm>
          <a:off x="6921500" y="1452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6BE99B0-89C8-4877-ADAC-8CDC57482D3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91012CB-E913-42E5-BFAC-1CC402C13E8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E7435E8-B4D5-4638-AD9E-034FB07E821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E5E6052-DC68-4792-A6EE-5B06BB88184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1FB5113-CEC2-49C2-8EF0-7F1DCCDE272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154178</xdr:rowOff>
    </xdr:from>
    <xdr:to>
      <xdr:col>55</xdr:col>
      <xdr:colOff>50800</xdr:colOff>
      <xdr:row>85</xdr:row>
      <xdr:rowOff>84328</xdr:rowOff>
    </xdr:to>
    <xdr:sp macro="" textlink="">
      <xdr:nvSpPr>
        <xdr:cNvPr id="361" name="楕円 360">
          <a:extLst>
            <a:ext uri="{FF2B5EF4-FFF2-40B4-BE49-F238E27FC236}">
              <a16:creationId xmlns:a16="http://schemas.microsoft.com/office/drawing/2014/main" id="{DF1923B4-DF59-42EF-BDDD-6008D41BE273}"/>
            </a:ext>
          </a:extLst>
        </xdr:cNvPr>
        <xdr:cNvSpPr/>
      </xdr:nvSpPr>
      <xdr:spPr>
        <a:xfrm>
          <a:off x="10426700" y="1455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132605</xdr:rowOff>
    </xdr:from>
    <xdr:ext cx="469744" cy="259045"/>
    <xdr:sp macro="" textlink="">
      <xdr:nvSpPr>
        <xdr:cNvPr id="362" name="【公営住宅】&#10;一人当たり面積該当値テキスト">
          <a:extLst>
            <a:ext uri="{FF2B5EF4-FFF2-40B4-BE49-F238E27FC236}">
              <a16:creationId xmlns:a16="http://schemas.microsoft.com/office/drawing/2014/main" id="{BB271D72-EFF4-417D-9A0F-4C5F658F6830}"/>
            </a:ext>
          </a:extLst>
        </xdr:cNvPr>
        <xdr:cNvSpPr txBox="1"/>
      </xdr:nvSpPr>
      <xdr:spPr>
        <a:xfrm>
          <a:off x="10515600" y="1453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152806</xdr:rowOff>
    </xdr:from>
    <xdr:to>
      <xdr:col>50</xdr:col>
      <xdr:colOff>165100</xdr:colOff>
      <xdr:row>85</xdr:row>
      <xdr:rowOff>82956</xdr:rowOff>
    </xdr:to>
    <xdr:sp macro="" textlink="">
      <xdr:nvSpPr>
        <xdr:cNvPr id="363" name="楕円 362">
          <a:extLst>
            <a:ext uri="{FF2B5EF4-FFF2-40B4-BE49-F238E27FC236}">
              <a16:creationId xmlns:a16="http://schemas.microsoft.com/office/drawing/2014/main" id="{DD8C141F-A973-4489-86FF-A0CC7FA1E8B1}"/>
            </a:ext>
          </a:extLst>
        </xdr:cNvPr>
        <xdr:cNvSpPr/>
      </xdr:nvSpPr>
      <xdr:spPr>
        <a:xfrm>
          <a:off x="9588500" y="1455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32156</xdr:rowOff>
    </xdr:from>
    <xdr:to>
      <xdr:col>55</xdr:col>
      <xdr:colOff>0</xdr:colOff>
      <xdr:row>85</xdr:row>
      <xdr:rowOff>33528</xdr:rowOff>
    </xdr:to>
    <xdr:cxnSp macro="">
      <xdr:nvCxnSpPr>
        <xdr:cNvPr id="364" name="直線コネクタ 363">
          <a:extLst>
            <a:ext uri="{FF2B5EF4-FFF2-40B4-BE49-F238E27FC236}">
              <a16:creationId xmlns:a16="http://schemas.microsoft.com/office/drawing/2014/main" id="{8AD90B0B-52C8-4C37-98EA-3989F17EFF73}"/>
            </a:ext>
          </a:extLst>
        </xdr:cNvPr>
        <xdr:cNvCxnSpPr/>
      </xdr:nvCxnSpPr>
      <xdr:spPr>
        <a:xfrm>
          <a:off x="9639300" y="14605406"/>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160122</xdr:rowOff>
    </xdr:from>
    <xdr:to>
      <xdr:col>46</xdr:col>
      <xdr:colOff>38100</xdr:colOff>
      <xdr:row>85</xdr:row>
      <xdr:rowOff>90272</xdr:rowOff>
    </xdr:to>
    <xdr:sp macro="" textlink="">
      <xdr:nvSpPr>
        <xdr:cNvPr id="365" name="楕円 364">
          <a:extLst>
            <a:ext uri="{FF2B5EF4-FFF2-40B4-BE49-F238E27FC236}">
              <a16:creationId xmlns:a16="http://schemas.microsoft.com/office/drawing/2014/main" id="{52491779-6D38-439D-9B2B-E99E17990FEA}"/>
            </a:ext>
          </a:extLst>
        </xdr:cNvPr>
        <xdr:cNvSpPr/>
      </xdr:nvSpPr>
      <xdr:spPr>
        <a:xfrm>
          <a:off x="8699500" y="1456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32156</xdr:rowOff>
    </xdr:from>
    <xdr:to>
      <xdr:col>50</xdr:col>
      <xdr:colOff>114300</xdr:colOff>
      <xdr:row>85</xdr:row>
      <xdr:rowOff>39472</xdr:rowOff>
    </xdr:to>
    <xdr:cxnSp macro="">
      <xdr:nvCxnSpPr>
        <xdr:cNvPr id="366" name="直線コネクタ 365">
          <a:extLst>
            <a:ext uri="{FF2B5EF4-FFF2-40B4-BE49-F238E27FC236}">
              <a16:creationId xmlns:a16="http://schemas.microsoft.com/office/drawing/2014/main" id="{66024159-2D78-4E82-9972-B68D5B166C07}"/>
            </a:ext>
          </a:extLst>
        </xdr:cNvPr>
        <xdr:cNvCxnSpPr/>
      </xdr:nvCxnSpPr>
      <xdr:spPr>
        <a:xfrm flipV="1">
          <a:off x="8750300" y="14605406"/>
          <a:ext cx="8890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124461</xdr:rowOff>
    </xdr:from>
    <xdr:to>
      <xdr:col>41</xdr:col>
      <xdr:colOff>101600</xdr:colOff>
      <xdr:row>85</xdr:row>
      <xdr:rowOff>54611</xdr:rowOff>
    </xdr:to>
    <xdr:sp macro="" textlink="">
      <xdr:nvSpPr>
        <xdr:cNvPr id="367" name="楕円 366">
          <a:extLst>
            <a:ext uri="{FF2B5EF4-FFF2-40B4-BE49-F238E27FC236}">
              <a16:creationId xmlns:a16="http://schemas.microsoft.com/office/drawing/2014/main" id="{4DDC7FF1-2CC4-4F7F-9062-93AE01E56177}"/>
            </a:ext>
          </a:extLst>
        </xdr:cNvPr>
        <xdr:cNvSpPr/>
      </xdr:nvSpPr>
      <xdr:spPr>
        <a:xfrm>
          <a:off x="7810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39472</xdr:rowOff>
    </xdr:to>
    <xdr:cxnSp macro="">
      <xdr:nvCxnSpPr>
        <xdr:cNvPr id="368" name="直線コネクタ 367">
          <a:extLst>
            <a:ext uri="{FF2B5EF4-FFF2-40B4-BE49-F238E27FC236}">
              <a16:creationId xmlns:a16="http://schemas.microsoft.com/office/drawing/2014/main" id="{16255F6D-431B-4BA0-96B8-DE705999F1AD}"/>
            </a:ext>
          </a:extLst>
        </xdr:cNvPr>
        <xdr:cNvCxnSpPr/>
      </xdr:nvCxnSpPr>
      <xdr:spPr>
        <a:xfrm>
          <a:off x="7861300" y="14577061"/>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139548</xdr:rowOff>
    </xdr:from>
    <xdr:to>
      <xdr:col>36</xdr:col>
      <xdr:colOff>165100</xdr:colOff>
      <xdr:row>85</xdr:row>
      <xdr:rowOff>69698</xdr:rowOff>
    </xdr:to>
    <xdr:sp macro="" textlink="">
      <xdr:nvSpPr>
        <xdr:cNvPr id="369" name="楕円 368">
          <a:extLst>
            <a:ext uri="{FF2B5EF4-FFF2-40B4-BE49-F238E27FC236}">
              <a16:creationId xmlns:a16="http://schemas.microsoft.com/office/drawing/2014/main" id="{4C5ACC00-0680-411C-924A-7CCCFF2CC597}"/>
            </a:ext>
          </a:extLst>
        </xdr:cNvPr>
        <xdr:cNvSpPr/>
      </xdr:nvSpPr>
      <xdr:spPr>
        <a:xfrm>
          <a:off x="6921500" y="1454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3811</xdr:rowOff>
    </xdr:from>
    <xdr:to>
      <xdr:col>41</xdr:col>
      <xdr:colOff>50800</xdr:colOff>
      <xdr:row>85</xdr:row>
      <xdr:rowOff>18898</xdr:rowOff>
    </xdr:to>
    <xdr:cxnSp macro="">
      <xdr:nvCxnSpPr>
        <xdr:cNvPr id="370" name="直線コネクタ 369">
          <a:extLst>
            <a:ext uri="{FF2B5EF4-FFF2-40B4-BE49-F238E27FC236}">
              <a16:creationId xmlns:a16="http://schemas.microsoft.com/office/drawing/2014/main" id="{9143F3D9-54F5-43BF-9F88-0AEAB5524922}"/>
            </a:ext>
          </a:extLst>
        </xdr:cNvPr>
        <xdr:cNvCxnSpPr/>
      </xdr:nvCxnSpPr>
      <xdr:spPr>
        <a:xfrm flipV="1">
          <a:off x="6972300" y="14577061"/>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26788</xdr:rowOff>
    </xdr:from>
    <xdr:ext cx="469744" cy="259045"/>
    <xdr:sp macro="" textlink="">
      <xdr:nvSpPr>
        <xdr:cNvPr id="371" name="n_1aveValue【公営住宅】&#10;一人当たり面積">
          <a:extLst>
            <a:ext uri="{FF2B5EF4-FFF2-40B4-BE49-F238E27FC236}">
              <a16:creationId xmlns:a16="http://schemas.microsoft.com/office/drawing/2014/main" id="{253EB6C2-F03A-4C15-B904-AFFFDFA45953}"/>
            </a:ext>
          </a:extLst>
        </xdr:cNvPr>
        <xdr:cNvSpPr txBox="1"/>
      </xdr:nvSpPr>
      <xdr:spPr>
        <a:xfrm>
          <a:off x="9391727" y="1425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46905</xdr:rowOff>
    </xdr:from>
    <xdr:ext cx="469744" cy="259045"/>
    <xdr:sp macro="" textlink="">
      <xdr:nvSpPr>
        <xdr:cNvPr id="372" name="n_2aveValue【公営住宅】&#10;一人当たり面積">
          <a:extLst>
            <a:ext uri="{FF2B5EF4-FFF2-40B4-BE49-F238E27FC236}">
              <a16:creationId xmlns:a16="http://schemas.microsoft.com/office/drawing/2014/main" id="{63A3A295-010A-4B81-986B-2E764B65634D}"/>
            </a:ext>
          </a:extLst>
        </xdr:cNvPr>
        <xdr:cNvSpPr txBox="1"/>
      </xdr:nvSpPr>
      <xdr:spPr>
        <a:xfrm>
          <a:off x="8515427" y="142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30903</xdr:rowOff>
    </xdr:from>
    <xdr:ext cx="469744" cy="259045"/>
    <xdr:sp macro="" textlink="">
      <xdr:nvSpPr>
        <xdr:cNvPr id="373" name="n_3aveValue【公営住宅】&#10;一人当たり面積">
          <a:extLst>
            <a:ext uri="{FF2B5EF4-FFF2-40B4-BE49-F238E27FC236}">
              <a16:creationId xmlns:a16="http://schemas.microsoft.com/office/drawing/2014/main" id="{54DF1497-E521-4099-8CB0-60C3BA1919DA}"/>
            </a:ext>
          </a:extLst>
        </xdr:cNvPr>
        <xdr:cNvSpPr txBox="1"/>
      </xdr:nvSpPr>
      <xdr:spPr>
        <a:xfrm>
          <a:off x="7626427" y="1426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70680</xdr:rowOff>
    </xdr:from>
    <xdr:ext cx="469744" cy="259045"/>
    <xdr:sp macro="" textlink="">
      <xdr:nvSpPr>
        <xdr:cNvPr id="374" name="n_4aveValue【公営住宅】&#10;一人当たり面積">
          <a:extLst>
            <a:ext uri="{FF2B5EF4-FFF2-40B4-BE49-F238E27FC236}">
              <a16:creationId xmlns:a16="http://schemas.microsoft.com/office/drawing/2014/main" id="{FDD2FAE5-94F5-4756-8F07-5132B10B3E0E}"/>
            </a:ext>
          </a:extLst>
        </xdr:cNvPr>
        <xdr:cNvSpPr txBox="1"/>
      </xdr:nvSpPr>
      <xdr:spPr>
        <a:xfrm>
          <a:off x="6737427" y="1430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74083</xdr:rowOff>
    </xdr:from>
    <xdr:ext cx="469744" cy="259045"/>
    <xdr:sp macro="" textlink="">
      <xdr:nvSpPr>
        <xdr:cNvPr id="375" name="n_1mainValue【公営住宅】&#10;一人当たり面積">
          <a:extLst>
            <a:ext uri="{FF2B5EF4-FFF2-40B4-BE49-F238E27FC236}">
              <a16:creationId xmlns:a16="http://schemas.microsoft.com/office/drawing/2014/main" id="{8B68B45B-901C-4A61-8021-32F3ACA969B0}"/>
            </a:ext>
          </a:extLst>
        </xdr:cNvPr>
        <xdr:cNvSpPr txBox="1"/>
      </xdr:nvSpPr>
      <xdr:spPr>
        <a:xfrm>
          <a:off x="9391727" y="1464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81399</xdr:rowOff>
    </xdr:from>
    <xdr:ext cx="469744" cy="259045"/>
    <xdr:sp macro="" textlink="">
      <xdr:nvSpPr>
        <xdr:cNvPr id="376" name="n_2mainValue【公営住宅】&#10;一人当たり面積">
          <a:extLst>
            <a:ext uri="{FF2B5EF4-FFF2-40B4-BE49-F238E27FC236}">
              <a16:creationId xmlns:a16="http://schemas.microsoft.com/office/drawing/2014/main" id="{B258187C-0CEE-4D5C-8A29-A4FD155B3D3D}"/>
            </a:ext>
          </a:extLst>
        </xdr:cNvPr>
        <xdr:cNvSpPr txBox="1"/>
      </xdr:nvSpPr>
      <xdr:spPr>
        <a:xfrm>
          <a:off x="8515427" y="1465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45738</xdr:rowOff>
    </xdr:from>
    <xdr:ext cx="469744" cy="259045"/>
    <xdr:sp macro="" textlink="">
      <xdr:nvSpPr>
        <xdr:cNvPr id="377" name="n_3mainValue【公営住宅】&#10;一人当たり面積">
          <a:extLst>
            <a:ext uri="{FF2B5EF4-FFF2-40B4-BE49-F238E27FC236}">
              <a16:creationId xmlns:a16="http://schemas.microsoft.com/office/drawing/2014/main" id="{87FE6DA0-F409-453C-B742-4C24C679FFB8}"/>
            </a:ext>
          </a:extLst>
        </xdr:cNvPr>
        <xdr:cNvSpPr txBox="1"/>
      </xdr:nvSpPr>
      <xdr:spPr>
        <a:xfrm>
          <a:off x="7626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60825</xdr:rowOff>
    </xdr:from>
    <xdr:ext cx="469744" cy="259045"/>
    <xdr:sp macro="" textlink="">
      <xdr:nvSpPr>
        <xdr:cNvPr id="378" name="n_4mainValue【公営住宅】&#10;一人当たり面積">
          <a:extLst>
            <a:ext uri="{FF2B5EF4-FFF2-40B4-BE49-F238E27FC236}">
              <a16:creationId xmlns:a16="http://schemas.microsoft.com/office/drawing/2014/main" id="{202268BC-60B3-4F8E-A64E-AB36751422E0}"/>
            </a:ext>
          </a:extLst>
        </xdr:cNvPr>
        <xdr:cNvSpPr txBox="1"/>
      </xdr:nvSpPr>
      <xdr:spPr>
        <a:xfrm>
          <a:off x="6737427" y="1463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DCC22A2A-7DB7-49BD-8EB4-B375C88F6EE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54958857-6817-4E0F-B202-D41D45B25E1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95CA9DBB-BBCD-4C92-9701-2895C28F4EA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98FA2E65-EB89-4437-8EC1-98EA43CCF88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717677F0-0147-4D19-9B52-276EF5010C4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A7143615-5BA0-4B6C-A0B8-5C5318C6B68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AB6A4167-0223-4F00-AB96-98470AE80C2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74E2643E-DCB9-4501-A072-4CA892A6CCF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2603EDC5-B3B9-40C4-8A98-47A5331BE25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8A782714-6123-4C30-B741-E92E1F97488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7B2999C5-3F6F-4AC0-BD64-037805C86A2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a:extLst>
            <a:ext uri="{FF2B5EF4-FFF2-40B4-BE49-F238E27FC236}">
              <a16:creationId xmlns:a16="http://schemas.microsoft.com/office/drawing/2014/main" id="{AE2F62C8-E029-4C71-A7B7-3C78515123A9}"/>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4772103A-47D1-4E3B-A31E-5ADF5BE640AC}"/>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a:extLst>
            <a:ext uri="{FF2B5EF4-FFF2-40B4-BE49-F238E27FC236}">
              <a16:creationId xmlns:a16="http://schemas.microsoft.com/office/drawing/2014/main" id="{58A47B8D-52DB-4A64-B070-3F4E79FE3EF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a:extLst>
            <a:ext uri="{FF2B5EF4-FFF2-40B4-BE49-F238E27FC236}">
              <a16:creationId xmlns:a16="http://schemas.microsoft.com/office/drawing/2014/main" id="{8C25DF80-C208-42AE-B5D8-F2BCBC9110D5}"/>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a:extLst>
            <a:ext uri="{FF2B5EF4-FFF2-40B4-BE49-F238E27FC236}">
              <a16:creationId xmlns:a16="http://schemas.microsoft.com/office/drawing/2014/main" id="{801C75B9-0D2F-423B-8020-5C4A6E09B5D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a:extLst>
            <a:ext uri="{FF2B5EF4-FFF2-40B4-BE49-F238E27FC236}">
              <a16:creationId xmlns:a16="http://schemas.microsoft.com/office/drawing/2014/main" id="{195D76EC-716F-4F07-B1BA-30D85C155AA5}"/>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a:extLst>
            <a:ext uri="{FF2B5EF4-FFF2-40B4-BE49-F238E27FC236}">
              <a16:creationId xmlns:a16="http://schemas.microsoft.com/office/drawing/2014/main" id="{5D4337E6-6866-4CB1-AC45-EC1A546E125F}"/>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a:extLst>
            <a:ext uri="{FF2B5EF4-FFF2-40B4-BE49-F238E27FC236}">
              <a16:creationId xmlns:a16="http://schemas.microsoft.com/office/drawing/2014/main" id="{50F23C37-17B7-40A5-AD20-6E521BA9E858}"/>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a:extLst>
            <a:ext uri="{FF2B5EF4-FFF2-40B4-BE49-F238E27FC236}">
              <a16:creationId xmlns:a16="http://schemas.microsoft.com/office/drawing/2014/main" id="{213FE8B6-4CD9-46AD-9AA8-0AAA57A2EB0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a:extLst>
            <a:ext uri="{FF2B5EF4-FFF2-40B4-BE49-F238E27FC236}">
              <a16:creationId xmlns:a16="http://schemas.microsoft.com/office/drawing/2014/main" id="{F96B1FA0-30BA-46FA-8C05-6442DC9B49E6}"/>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EFC6CCAC-486B-4C51-A67B-4AC39A18659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a:extLst>
            <a:ext uri="{FF2B5EF4-FFF2-40B4-BE49-F238E27FC236}">
              <a16:creationId xmlns:a16="http://schemas.microsoft.com/office/drawing/2014/main" id="{5F7E83AC-71B9-4DF7-A626-3151FAA7784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港湾・漁港】&#10;有形固定資産減価償却率グラフ枠">
          <a:extLst>
            <a:ext uri="{FF2B5EF4-FFF2-40B4-BE49-F238E27FC236}">
              <a16:creationId xmlns:a16="http://schemas.microsoft.com/office/drawing/2014/main" id="{BDBBFD4E-AA52-4FFF-A79E-583280ED2884}"/>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135255</xdr:rowOff>
    </xdr:from>
    <xdr:to>
      <xdr:col>24</xdr:col>
      <xdr:colOff>62865</xdr:colOff>
      <xdr:row>108</xdr:row>
      <xdr:rowOff>148589</xdr:rowOff>
    </xdr:to>
    <xdr:cxnSp macro="">
      <xdr:nvCxnSpPr>
        <xdr:cNvPr id="403" name="直線コネクタ 402">
          <a:extLst>
            <a:ext uri="{FF2B5EF4-FFF2-40B4-BE49-F238E27FC236}">
              <a16:creationId xmlns:a16="http://schemas.microsoft.com/office/drawing/2014/main" id="{6BB8A96B-29BD-4A7B-B2D3-A6FB7300E6A8}"/>
            </a:ext>
          </a:extLst>
        </xdr:cNvPr>
        <xdr:cNvCxnSpPr/>
      </xdr:nvCxnSpPr>
      <xdr:spPr>
        <a:xfrm flipV="1">
          <a:off x="4634865" y="1728025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152416</xdr:rowOff>
    </xdr:from>
    <xdr:ext cx="405111" cy="259045"/>
    <xdr:sp macro="" textlink="">
      <xdr:nvSpPr>
        <xdr:cNvPr id="404" name="【港湾・漁港】&#10;有形固定資産減価償却率最小値テキスト">
          <a:extLst>
            <a:ext uri="{FF2B5EF4-FFF2-40B4-BE49-F238E27FC236}">
              <a16:creationId xmlns:a16="http://schemas.microsoft.com/office/drawing/2014/main" id="{C87EF412-BF47-4821-92F1-79E03BC32A2C}"/>
            </a:ext>
          </a:extLst>
        </xdr:cNvPr>
        <xdr:cNvSpPr txBox="1"/>
      </xdr:nvSpPr>
      <xdr:spPr>
        <a:xfrm>
          <a:off x="4673600"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148589</xdr:rowOff>
    </xdr:from>
    <xdr:to>
      <xdr:col>24</xdr:col>
      <xdr:colOff>152400</xdr:colOff>
      <xdr:row>108</xdr:row>
      <xdr:rowOff>148589</xdr:rowOff>
    </xdr:to>
    <xdr:cxnSp macro="">
      <xdr:nvCxnSpPr>
        <xdr:cNvPr id="405" name="直線コネクタ 404">
          <a:extLst>
            <a:ext uri="{FF2B5EF4-FFF2-40B4-BE49-F238E27FC236}">
              <a16:creationId xmlns:a16="http://schemas.microsoft.com/office/drawing/2014/main" id="{386432AE-03BB-4E4C-B6A5-4D680D63E27F}"/>
            </a:ext>
          </a:extLst>
        </xdr:cNvPr>
        <xdr:cNvCxnSpPr/>
      </xdr:nvCxnSpPr>
      <xdr:spPr>
        <a:xfrm>
          <a:off x="4546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81932</xdr:rowOff>
    </xdr:from>
    <xdr:ext cx="405111" cy="259045"/>
    <xdr:sp macro="" textlink="">
      <xdr:nvSpPr>
        <xdr:cNvPr id="406" name="【港湾・漁港】&#10;有形固定資産減価償却率最大値テキスト">
          <a:extLst>
            <a:ext uri="{FF2B5EF4-FFF2-40B4-BE49-F238E27FC236}">
              <a16:creationId xmlns:a16="http://schemas.microsoft.com/office/drawing/2014/main" id="{E71112A4-FA96-40F2-80F0-3A227BF73510}"/>
            </a:ext>
          </a:extLst>
        </xdr:cNvPr>
        <xdr:cNvSpPr txBox="1"/>
      </xdr:nvSpPr>
      <xdr:spPr>
        <a:xfrm>
          <a:off x="4673600" y="1705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135255</xdr:rowOff>
    </xdr:from>
    <xdr:to>
      <xdr:col>24</xdr:col>
      <xdr:colOff>152400</xdr:colOff>
      <xdr:row>100</xdr:row>
      <xdr:rowOff>135255</xdr:rowOff>
    </xdr:to>
    <xdr:cxnSp macro="">
      <xdr:nvCxnSpPr>
        <xdr:cNvPr id="407" name="直線コネクタ 406">
          <a:extLst>
            <a:ext uri="{FF2B5EF4-FFF2-40B4-BE49-F238E27FC236}">
              <a16:creationId xmlns:a16="http://schemas.microsoft.com/office/drawing/2014/main" id="{6E1A8C04-63BE-46FB-9F97-A6B7341745A2}"/>
            </a:ext>
          </a:extLst>
        </xdr:cNvPr>
        <xdr:cNvCxnSpPr/>
      </xdr:nvCxnSpPr>
      <xdr:spPr>
        <a:xfrm>
          <a:off x="4546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53991</xdr:rowOff>
    </xdr:from>
    <xdr:ext cx="405111" cy="259045"/>
    <xdr:sp macro="" textlink="">
      <xdr:nvSpPr>
        <xdr:cNvPr id="408" name="【港湾・漁港】&#10;有形固定資産減価償却率平均値テキスト">
          <a:extLst>
            <a:ext uri="{FF2B5EF4-FFF2-40B4-BE49-F238E27FC236}">
              <a16:creationId xmlns:a16="http://schemas.microsoft.com/office/drawing/2014/main" id="{335704C5-B728-4D6A-BDFD-414ACBE85AE1}"/>
            </a:ext>
          </a:extLst>
        </xdr:cNvPr>
        <xdr:cNvSpPr txBox="1"/>
      </xdr:nvSpPr>
      <xdr:spPr>
        <a:xfrm>
          <a:off x="4673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31114</xdr:rowOff>
    </xdr:from>
    <xdr:to>
      <xdr:col>24</xdr:col>
      <xdr:colOff>114300</xdr:colOff>
      <xdr:row>104</xdr:row>
      <xdr:rowOff>132714</xdr:rowOff>
    </xdr:to>
    <xdr:sp macro="" textlink="">
      <xdr:nvSpPr>
        <xdr:cNvPr id="409" name="フローチャート: 判断 408">
          <a:extLst>
            <a:ext uri="{FF2B5EF4-FFF2-40B4-BE49-F238E27FC236}">
              <a16:creationId xmlns:a16="http://schemas.microsoft.com/office/drawing/2014/main" id="{D2F8C570-0CF2-47AF-A830-0E35A7069844}"/>
            </a:ext>
          </a:extLst>
        </xdr:cNvPr>
        <xdr:cNvSpPr/>
      </xdr:nvSpPr>
      <xdr:spPr>
        <a:xfrm>
          <a:off x="4584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10" name="フローチャート: 判断 409">
          <a:extLst>
            <a:ext uri="{FF2B5EF4-FFF2-40B4-BE49-F238E27FC236}">
              <a16:creationId xmlns:a16="http://schemas.microsoft.com/office/drawing/2014/main" id="{CE8C21E0-4322-46DE-803C-B19B98B9856B}"/>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153036</xdr:rowOff>
    </xdr:from>
    <xdr:to>
      <xdr:col>15</xdr:col>
      <xdr:colOff>101600</xdr:colOff>
      <xdr:row>104</xdr:row>
      <xdr:rowOff>83186</xdr:rowOff>
    </xdr:to>
    <xdr:sp macro="" textlink="">
      <xdr:nvSpPr>
        <xdr:cNvPr id="411" name="フローチャート: 判断 410">
          <a:extLst>
            <a:ext uri="{FF2B5EF4-FFF2-40B4-BE49-F238E27FC236}">
              <a16:creationId xmlns:a16="http://schemas.microsoft.com/office/drawing/2014/main" id="{34AF9943-8ABE-483E-A3E2-3AAED904EC02}"/>
            </a:ext>
          </a:extLst>
        </xdr:cNvPr>
        <xdr:cNvSpPr/>
      </xdr:nvSpPr>
      <xdr:spPr>
        <a:xfrm>
          <a:off x="2857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130175</xdr:rowOff>
    </xdr:from>
    <xdr:to>
      <xdr:col>10</xdr:col>
      <xdr:colOff>165100</xdr:colOff>
      <xdr:row>106</xdr:row>
      <xdr:rowOff>60325</xdr:rowOff>
    </xdr:to>
    <xdr:sp macro="" textlink="">
      <xdr:nvSpPr>
        <xdr:cNvPr id="412" name="フローチャート: 判断 411">
          <a:extLst>
            <a:ext uri="{FF2B5EF4-FFF2-40B4-BE49-F238E27FC236}">
              <a16:creationId xmlns:a16="http://schemas.microsoft.com/office/drawing/2014/main" id="{D8BD0723-971B-4902-B6A8-7F8997C1D503}"/>
            </a:ext>
          </a:extLst>
        </xdr:cNvPr>
        <xdr:cNvSpPr/>
      </xdr:nvSpPr>
      <xdr:spPr>
        <a:xfrm>
          <a:off x="1968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120650</xdr:rowOff>
    </xdr:from>
    <xdr:to>
      <xdr:col>6</xdr:col>
      <xdr:colOff>38100</xdr:colOff>
      <xdr:row>104</xdr:row>
      <xdr:rowOff>50800</xdr:rowOff>
    </xdr:to>
    <xdr:sp macro="" textlink="">
      <xdr:nvSpPr>
        <xdr:cNvPr id="413" name="フローチャート: 判断 412">
          <a:extLst>
            <a:ext uri="{FF2B5EF4-FFF2-40B4-BE49-F238E27FC236}">
              <a16:creationId xmlns:a16="http://schemas.microsoft.com/office/drawing/2014/main" id="{1FFAF48E-4CBF-4005-B36C-7A8A6B17624C}"/>
            </a:ext>
          </a:extLst>
        </xdr:cNvPr>
        <xdr:cNvSpPr/>
      </xdr:nvSpPr>
      <xdr:spPr>
        <a:xfrm>
          <a:off x="1079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AD7DFC3-8752-45F0-971C-AC29E9C9B55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077CA73-C57A-4194-B4E9-0FD05E4C1DE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820E46B-F62E-4B98-9E38-B8C66528C5E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C2D032B9-F0E8-486A-AC8C-CB8B282F42A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E65C748-BCFC-4D23-A993-914F2965F09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97789</xdr:rowOff>
    </xdr:from>
    <xdr:to>
      <xdr:col>24</xdr:col>
      <xdr:colOff>114300</xdr:colOff>
      <xdr:row>109</xdr:row>
      <xdr:rowOff>27939</xdr:rowOff>
    </xdr:to>
    <xdr:sp macro="" textlink="">
      <xdr:nvSpPr>
        <xdr:cNvPr id="419" name="楕円 418">
          <a:extLst>
            <a:ext uri="{FF2B5EF4-FFF2-40B4-BE49-F238E27FC236}">
              <a16:creationId xmlns:a16="http://schemas.microsoft.com/office/drawing/2014/main" id="{5F6878C6-5C62-466A-8FBD-FD662176245B}"/>
            </a:ext>
          </a:extLst>
        </xdr:cNvPr>
        <xdr:cNvSpPr/>
      </xdr:nvSpPr>
      <xdr:spPr>
        <a:xfrm>
          <a:off x="4584700" y="1861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12716</xdr:rowOff>
    </xdr:from>
    <xdr:ext cx="405111" cy="259045"/>
    <xdr:sp macro="" textlink="">
      <xdr:nvSpPr>
        <xdr:cNvPr id="420" name="【港湾・漁港】&#10;有形固定資産減価償却率該当値テキスト">
          <a:extLst>
            <a:ext uri="{FF2B5EF4-FFF2-40B4-BE49-F238E27FC236}">
              <a16:creationId xmlns:a16="http://schemas.microsoft.com/office/drawing/2014/main" id="{CE933419-B90F-4CC6-8BEE-EBCBD3D69FB0}"/>
            </a:ext>
          </a:extLst>
        </xdr:cNvPr>
        <xdr:cNvSpPr txBox="1"/>
      </xdr:nvSpPr>
      <xdr:spPr>
        <a:xfrm>
          <a:off x="4673600" y="18529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97789</xdr:rowOff>
    </xdr:from>
    <xdr:to>
      <xdr:col>20</xdr:col>
      <xdr:colOff>38100</xdr:colOff>
      <xdr:row>109</xdr:row>
      <xdr:rowOff>27939</xdr:rowOff>
    </xdr:to>
    <xdr:sp macro="" textlink="">
      <xdr:nvSpPr>
        <xdr:cNvPr id="421" name="楕円 420">
          <a:extLst>
            <a:ext uri="{FF2B5EF4-FFF2-40B4-BE49-F238E27FC236}">
              <a16:creationId xmlns:a16="http://schemas.microsoft.com/office/drawing/2014/main" id="{173FB0B9-9EC9-4406-B2AA-79496AC03203}"/>
            </a:ext>
          </a:extLst>
        </xdr:cNvPr>
        <xdr:cNvSpPr/>
      </xdr:nvSpPr>
      <xdr:spPr>
        <a:xfrm>
          <a:off x="3746500" y="1861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148589</xdr:rowOff>
    </xdr:from>
    <xdr:to>
      <xdr:col>24</xdr:col>
      <xdr:colOff>63500</xdr:colOff>
      <xdr:row>108</xdr:row>
      <xdr:rowOff>148589</xdr:rowOff>
    </xdr:to>
    <xdr:cxnSp macro="">
      <xdr:nvCxnSpPr>
        <xdr:cNvPr id="422" name="直線コネクタ 421">
          <a:extLst>
            <a:ext uri="{FF2B5EF4-FFF2-40B4-BE49-F238E27FC236}">
              <a16:creationId xmlns:a16="http://schemas.microsoft.com/office/drawing/2014/main" id="{25B0596F-3543-45C3-94D9-0847C336C86B}"/>
            </a:ext>
          </a:extLst>
        </xdr:cNvPr>
        <xdr:cNvCxnSpPr/>
      </xdr:nvCxnSpPr>
      <xdr:spPr>
        <a:xfrm>
          <a:off x="3797300" y="186651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95886</xdr:rowOff>
    </xdr:from>
    <xdr:to>
      <xdr:col>15</xdr:col>
      <xdr:colOff>101600</xdr:colOff>
      <xdr:row>109</xdr:row>
      <xdr:rowOff>26036</xdr:rowOff>
    </xdr:to>
    <xdr:sp macro="" textlink="">
      <xdr:nvSpPr>
        <xdr:cNvPr id="423" name="楕円 422">
          <a:extLst>
            <a:ext uri="{FF2B5EF4-FFF2-40B4-BE49-F238E27FC236}">
              <a16:creationId xmlns:a16="http://schemas.microsoft.com/office/drawing/2014/main" id="{987DB163-83CA-459A-8C2A-924649973CC8}"/>
            </a:ext>
          </a:extLst>
        </xdr:cNvPr>
        <xdr:cNvSpPr/>
      </xdr:nvSpPr>
      <xdr:spPr>
        <a:xfrm>
          <a:off x="2857500" y="1861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146686</xdr:rowOff>
    </xdr:from>
    <xdr:to>
      <xdr:col>19</xdr:col>
      <xdr:colOff>177800</xdr:colOff>
      <xdr:row>108</xdr:row>
      <xdr:rowOff>148589</xdr:rowOff>
    </xdr:to>
    <xdr:cxnSp macro="">
      <xdr:nvCxnSpPr>
        <xdr:cNvPr id="424" name="直線コネクタ 423">
          <a:extLst>
            <a:ext uri="{FF2B5EF4-FFF2-40B4-BE49-F238E27FC236}">
              <a16:creationId xmlns:a16="http://schemas.microsoft.com/office/drawing/2014/main" id="{5529F351-B722-431E-9974-3093757DEA2B}"/>
            </a:ext>
          </a:extLst>
        </xdr:cNvPr>
        <xdr:cNvCxnSpPr/>
      </xdr:nvCxnSpPr>
      <xdr:spPr>
        <a:xfrm>
          <a:off x="2908300" y="1866328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93980</xdr:rowOff>
    </xdr:from>
    <xdr:to>
      <xdr:col>10</xdr:col>
      <xdr:colOff>165100</xdr:colOff>
      <xdr:row>109</xdr:row>
      <xdr:rowOff>24130</xdr:rowOff>
    </xdr:to>
    <xdr:sp macro="" textlink="">
      <xdr:nvSpPr>
        <xdr:cNvPr id="425" name="楕円 424">
          <a:extLst>
            <a:ext uri="{FF2B5EF4-FFF2-40B4-BE49-F238E27FC236}">
              <a16:creationId xmlns:a16="http://schemas.microsoft.com/office/drawing/2014/main" id="{E9ABA3A6-DDEA-4AEE-AA82-174E877C3FF9}"/>
            </a:ext>
          </a:extLst>
        </xdr:cNvPr>
        <xdr:cNvSpPr/>
      </xdr:nvSpPr>
      <xdr:spPr>
        <a:xfrm>
          <a:off x="1968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144780</xdr:rowOff>
    </xdr:from>
    <xdr:to>
      <xdr:col>15</xdr:col>
      <xdr:colOff>50800</xdr:colOff>
      <xdr:row>108</xdr:row>
      <xdr:rowOff>146686</xdr:rowOff>
    </xdr:to>
    <xdr:cxnSp macro="">
      <xdr:nvCxnSpPr>
        <xdr:cNvPr id="426" name="直線コネクタ 425">
          <a:extLst>
            <a:ext uri="{FF2B5EF4-FFF2-40B4-BE49-F238E27FC236}">
              <a16:creationId xmlns:a16="http://schemas.microsoft.com/office/drawing/2014/main" id="{F9F0684A-FB85-418B-89D5-53EA3DD96F8C}"/>
            </a:ext>
          </a:extLst>
        </xdr:cNvPr>
        <xdr:cNvCxnSpPr/>
      </xdr:nvCxnSpPr>
      <xdr:spPr>
        <a:xfrm>
          <a:off x="2019300" y="186613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93980</xdr:rowOff>
    </xdr:from>
    <xdr:to>
      <xdr:col>6</xdr:col>
      <xdr:colOff>38100</xdr:colOff>
      <xdr:row>109</xdr:row>
      <xdr:rowOff>24130</xdr:rowOff>
    </xdr:to>
    <xdr:sp macro="" textlink="">
      <xdr:nvSpPr>
        <xdr:cNvPr id="427" name="楕円 426">
          <a:extLst>
            <a:ext uri="{FF2B5EF4-FFF2-40B4-BE49-F238E27FC236}">
              <a16:creationId xmlns:a16="http://schemas.microsoft.com/office/drawing/2014/main" id="{91441D69-51EC-46F8-82A4-18E2675D0A81}"/>
            </a:ext>
          </a:extLst>
        </xdr:cNvPr>
        <xdr:cNvSpPr/>
      </xdr:nvSpPr>
      <xdr:spPr>
        <a:xfrm>
          <a:off x="1079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144780</xdr:rowOff>
    </xdr:from>
    <xdr:to>
      <xdr:col>10</xdr:col>
      <xdr:colOff>114300</xdr:colOff>
      <xdr:row>108</xdr:row>
      <xdr:rowOff>144780</xdr:rowOff>
    </xdr:to>
    <xdr:cxnSp macro="">
      <xdr:nvCxnSpPr>
        <xdr:cNvPr id="428" name="直線コネクタ 427">
          <a:extLst>
            <a:ext uri="{FF2B5EF4-FFF2-40B4-BE49-F238E27FC236}">
              <a16:creationId xmlns:a16="http://schemas.microsoft.com/office/drawing/2014/main" id="{D9F6751C-3C2C-4480-A85D-2EA48F53878F}"/>
            </a:ext>
          </a:extLst>
        </xdr:cNvPr>
        <xdr:cNvCxnSpPr/>
      </xdr:nvCxnSpPr>
      <xdr:spPr>
        <a:xfrm>
          <a:off x="1130300" y="18661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9" name="n_1aveValue【港湾・漁港】&#10;有形固定資産減価償却率">
          <a:extLst>
            <a:ext uri="{FF2B5EF4-FFF2-40B4-BE49-F238E27FC236}">
              <a16:creationId xmlns:a16="http://schemas.microsoft.com/office/drawing/2014/main" id="{2AA5F029-A2D9-4C8B-A7BD-D1FF1E7F6E8A}"/>
            </a:ext>
          </a:extLst>
        </xdr:cNvPr>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99713</xdr:rowOff>
    </xdr:from>
    <xdr:ext cx="405111" cy="259045"/>
    <xdr:sp macro="" textlink="">
      <xdr:nvSpPr>
        <xdr:cNvPr id="430" name="n_2aveValue【港湾・漁港】&#10;有形固定資産減価償却率">
          <a:extLst>
            <a:ext uri="{FF2B5EF4-FFF2-40B4-BE49-F238E27FC236}">
              <a16:creationId xmlns:a16="http://schemas.microsoft.com/office/drawing/2014/main" id="{0C38DE21-79B4-4A42-91CB-FD53D4D826C7}"/>
            </a:ext>
          </a:extLst>
        </xdr:cNvPr>
        <xdr:cNvSpPr txBox="1"/>
      </xdr:nvSpPr>
      <xdr:spPr>
        <a:xfrm>
          <a:off x="27057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76852</xdr:rowOff>
    </xdr:from>
    <xdr:ext cx="405111" cy="259045"/>
    <xdr:sp macro="" textlink="">
      <xdr:nvSpPr>
        <xdr:cNvPr id="431" name="n_3aveValue【港湾・漁港】&#10;有形固定資産減価償却率">
          <a:extLst>
            <a:ext uri="{FF2B5EF4-FFF2-40B4-BE49-F238E27FC236}">
              <a16:creationId xmlns:a16="http://schemas.microsoft.com/office/drawing/2014/main" id="{BDA80739-E594-40A5-BE24-71BD2C26B5C2}"/>
            </a:ext>
          </a:extLst>
        </xdr:cNvPr>
        <xdr:cNvSpPr txBox="1"/>
      </xdr:nvSpPr>
      <xdr:spPr>
        <a:xfrm>
          <a:off x="1816744" y="1790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67327</xdr:rowOff>
    </xdr:from>
    <xdr:ext cx="405111" cy="259045"/>
    <xdr:sp macro="" textlink="">
      <xdr:nvSpPr>
        <xdr:cNvPr id="432" name="n_4aveValue【港湾・漁港】&#10;有形固定資産減価償却率">
          <a:extLst>
            <a:ext uri="{FF2B5EF4-FFF2-40B4-BE49-F238E27FC236}">
              <a16:creationId xmlns:a16="http://schemas.microsoft.com/office/drawing/2014/main" id="{4B9D2CC1-4E30-4AD4-AE5C-70CD0B9A5C9C}"/>
            </a:ext>
          </a:extLst>
        </xdr:cNvPr>
        <xdr:cNvSpPr txBox="1"/>
      </xdr:nvSpPr>
      <xdr:spPr>
        <a:xfrm>
          <a:off x="927744"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19066</xdr:rowOff>
    </xdr:from>
    <xdr:ext cx="405111" cy="259045"/>
    <xdr:sp macro="" textlink="">
      <xdr:nvSpPr>
        <xdr:cNvPr id="433" name="n_1mainValue【港湾・漁港】&#10;有形固定資産減価償却率">
          <a:extLst>
            <a:ext uri="{FF2B5EF4-FFF2-40B4-BE49-F238E27FC236}">
              <a16:creationId xmlns:a16="http://schemas.microsoft.com/office/drawing/2014/main" id="{5E51F645-9DBF-46ED-9C15-7EC1589665D2}"/>
            </a:ext>
          </a:extLst>
        </xdr:cNvPr>
        <xdr:cNvSpPr txBox="1"/>
      </xdr:nvSpPr>
      <xdr:spPr>
        <a:xfrm>
          <a:off x="3582044" y="1870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17163</xdr:rowOff>
    </xdr:from>
    <xdr:ext cx="405111" cy="259045"/>
    <xdr:sp macro="" textlink="">
      <xdr:nvSpPr>
        <xdr:cNvPr id="434" name="n_2mainValue【港湾・漁港】&#10;有形固定資産減価償却率">
          <a:extLst>
            <a:ext uri="{FF2B5EF4-FFF2-40B4-BE49-F238E27FC236}">
              <a16:creationId xmlns:a16="http://schemas.microsoft.com/office/drawing/2014/main" id="{66525253-738F-4535-B933-56873DBE1ADA}"/>
            </a:ext>
          </a:extLst>
        </xdr:cNvPr>
        <xdr:cNvSpPr txBox="1"/>
      </xdr:nvSpPr>
      <xdr:spPr>
        <a:xfrm>
          <a:off x="2705744" y="1870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15257</xdr:rowOff>
    </xdr:from>
    <xdr:ext cx="405111" cy="259045"/>
    <xdr:sp macro="" textlink="">
      <xdr:nvSpPr>
        <xdr:cNvPr id="435" name="n_3mainValue【港湾・漁港】&#10;有形固定資産減価償却率">
          <a:extLst>
            <a:ext uri="{FF2B5EF4-FFF2-40B4-BE49-F238E27FC236}">
              <a16:creationId xmlns:a16="http://schemas.microsoft.com/office/drawing/2014/main" id="{334F44DA-EA95-4592-9897-AD30AEE40F8A}"/>
            </a:ext>
          </a:extLst>
        </xdr:cNvPr>
        <xdr:cNvSpPr txBox="1"/>
      </xdr:nvSpPr>
      <xdr:spPr>
        <a:xfrm>
          <a:off x="1816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15257</xdr:rowOff>
    </xdr:from>
    <xdr:ext cx="405111" cy="259045"/>
    <xdr:sp macro="" textlink="">
      <xdr:nvSpPr>
        <xdr:cNvPr id="436" name="n_4mainValue【港湾・漁港】&#10;有形固定資産減価償却率">
          <a:extLst>
            <a:ext uri="{FF2B5EF4-FFF2-40B4-BE49-F238E27FC236}">
              <a16:creationId xmlns:a16="http://schemas.microsoft.com/office/drawing/2014/main" id="{3652ECBA-3BC2-444A-8714-0F49D8691C01}"/>
            </a:ext>
          </a:extLst>
        </xdr:cNvPr>
        <xdr:cNvSpPr txBox="1"/>
      </xdr:nvSpPr>
      <xdr:spPr>
        <a:xfrm>
          <a:off x="927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5C34F86C-8351-4693-897E-7D8461D66BE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2F90D9F4-9C1C-4480-80EC-68C5E34F9B5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FCAE3C66-2C3D-4D9B-B2F8-824413C7003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71E926E2-B1F4-4F38-AD03-76DDB1F0F79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F1730201-8CC5-44BD-9A5F-603865F47CF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B27FB89E-DFCF-4672-8B35-A544720640A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5DFD6F21-8151-4649-AB23-189C1F617FD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581A579C-9865-432B-AC1D-BD964016CA0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6B1F1767-8858-4BEA-94CA-F2A97536FEC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B04E8F0E-B0D7-4788-A136-954410AAA29F}"/>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7" name="直線コネクタ 446">
          <a:extLst>
            <a:ext uri="{FF2B5EF4-FFF2-40B4-BE49-F238E27FC236}">
              <a16:creationId xmlns:a16="http://schemas.microsoft.com/office/drawing/2014/main" id="{48C00827-B2CC-46DF-BF5D-B07AB458BD84}"/>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8" name="テキスト ボックス 447">
          <a:extLst>
            <a:ext uri="{FF2B5EF4-FFF2-40B4-BE49-F238E27FC236}">
              <a16:creationId xmlns:a16="http://schemas.microsoft.com/office/drawing/2014/main" id="{9AE58FDB-459D-41A0-A0ED-BFD2AC83FB17}"/>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9" name="直線コネクタ 448">
          <a:extLst>
            <a:ext uri="{FF2B5EF4-FFF2-40B4-BE49-F238E27FC236}">
              <a16:creationId xmlns:a16="http://schemas.microsoft.com/office/drawing/2014/main" id="{E17B698E-E01D-40F7-BD83-C2358161F4B8}"/>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0" name="テキスト ボックス 449">
          <a:extLst>
            <a:ext uri="{FF2B5EF4-FFF2-40B4-BE49-F238E27FC236}">
              <a16:creationId xmlns:a16="http://schemas.microsoft.com/office/drawing/2014/main" id="{72B41E7A-51B8-4DEF-89ED-31352142619C}"/>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1" name="直線コネクタ 450">
          <a:extLst>
            <a:ext uri="{FF2B5EF4-FFF2-40B4-BE49-F238E27FC236}">
              <a16:creationId xmlns:a16="http://schemas.microsoft.com/office/drawing/2014/main" id="{EA710D12-C1F3-4BEB-A59E-DF0872B2AE4D}"/>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52" name="テキスト ボックス 451">
          <a:extLst>
            <a:ext uri="{FF2B5EF4-FFF2-40B4-BE49-F238E27FC236}">
              <a16:creationId xmlns:a16="http://schemas.microsoft.com/office/drawing/2014/main" id="{0A7A10EB-E0F5-4D64-AE70-DD12E968C0CB}"/>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3" name="直線コネクタ 452">
          <a:extLst>
            <a:ext uri="{FF2B5EF4-FFF2-40B4-BE49-F238E27FC236}">
              <a16:creationId xmlns:a16="http://schemas.microsoft.com/office/drawing/2014/main" id="{6BC47E12-E04A-45FE-BCB6-794A1EA7C32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4" name="テキスト ボックス 453">
          <a:extLst>
            <a:ext uri="{FF2B5EF4-FFF2-40B4-BE49-F238E27FC236}">
              <a16:creationId xmlns:a16="http://schemas.microsoft.com/office/drawing/2014/main" id="{C1001E8C-5DCD-4FFF-8F9B-1D6299C179B0}"/>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15AE57DE-0EC2-4273-8295-F39402BE930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6" name="テキスト ボックス 455">
          <a:extLst>
            <a:ext uri="{FF2B5EF4-FFF2-40B4-BE49-F238E27FC236}">
              <a16:creationId xmlns:a16="http://schemas.microsoft.com/office/drawing/2014/main" id="{E7AE4EBF-6A0C-46B4-8CA8-D7F4040BC8B7}"/>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2A31376F-ED04-4F6B-82D6-B0D6D910326A}"/>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104547</xdr:rowOff>
    </xdr:from>
    <xdr:to>
      <xdr:col>54</xdr:col>
      <xdr:colOff>189865</xdr:colOff>
      <xdr:row>108</xdr:row>
      <xdr:rowOff>76028</xdr:rowOff>
    </xdr:to>
    <xdr:cxnSp macro="">
      <xdr:nvCxnSpPr>
        <xdr:cNvPr id="458" name="直線コネクタ 457">
          <a:extLst>
            <a:ext uri="{FF2B5EF4-FFF2-40B4-BE49-F238E27FC236}">
              <a16:creationId xmlns:a16="http://schemas.microsoft.com/office/drawing/2014/main" id="{2E3E5DEA-48DD-48F0-ABDA-DDC0115BF2BB}"/>
            </a:ext>
          </a:extLst>
        </xdr:cNvPr>
        <xdr:cNvCxnSpPr/>
      </xdr:nvCxnSpPr>
      <xdr:spPr>
        <a:xfrm flipV="1">
          <a:off x="10476865" y="17249547"/>
          <a:ext cx="0" cy="134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79855</xdr:rowOff>
    </xdr:from>
    <xdr:ext cx="313932" cy="259045"/>
    <xdr:sp macro="" textlink="">
      <xdr:nvSpPr>
        <xdr:cNvPr id="459" name="【港湾・漁港】&#10;一人当たり有形固定資産（償却資産）額最小値テキスト">
          <a:extLst>
            <a:ext uri="{FF2B5EF4-FFF2-40B4-BE49-F238E27FC236}">
              <a16:creationId xmlns:a16="http://schemas.microsoft.com/office/drawing/2014/main" id="{B3143C24-DAFE-4CC3-B57D-0D616F303604}"/>
            </a:ext>
          </a:extLst>
        </xdr:cNvPr>
        <xdr:cNvSpPr txBox="1"/>
      </xdr:nvSpPr>
      <xdr:spPr>
        <a:xfrm>
          <a:off x="10515600" y="18596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76028</xdr:rowOff>
    </xdr:from>
    <xdr:to>
      <xdr:col>55</xdr:col>
      <xdr:colOff>88900</xdr:colOff>
      <xdr:row>108</xdr:row>
      <xdr:rowOff>76028</xdr:rowOff>
    </xdr:to>
    <xdr:cxnSp macro="">
      <xdr:nvCxnSpPr>
        <xdr:cNvPr id="460" name="直線コネクタ 459">
          <a:extLst>
            <a:ext uri="{FF2B5EF4-FFF2-40B4-BE49-F238E27FC236}">
              <a16:creationId xmlns:a16="http://schemas.microsoft.com/office/drawing/2014/main" id="{FC7215ED-C064-4048-A18B-3F54DFCD63E8}"/>
            </a:ext>
          </a:extLst>
        </xdr:cNvPr>
        <xdr:cNvCxnSpPr/>
      </xdr:nvCxnSpPr>
      <xdr:spPr>
        <a:xfrm>
          <a:off x="10388600" y="18592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51224</xdr:rowOff>
    </xdr:from>
    <xdr:ext cx="599010" cy="259045"/>
    <xdr:sp macro="" textlink="">
      <xdr:nvSpPr>
        <xdr:cNvPr id="461" name="【港湾・漁港】&#10;一人当たり有形固定資産（償却資産）額最大値テキスト">
          <a:extLst>
            <a:ext uri="{FF2B5EF4-FFF2-40B4-BE49-F238E27FC236}">
              <a16:creationId xmlns:a16="http://schemas.microsoft.com/office/drawing/2014/main" id="{F2C19071-AB31-4743-9F2B-275DC9578F02}"/>
            </a:ext>
          </a:extLst>
        </xdr:cNvPr>
        <xdr:cNvSpPr txBox="1"/>
      </xdr:nvSpPr>
      <xdr:spPr>
        <a:xfrm>
          <a:off x="10515600" y="1702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104547</xdr:rowOff>
    </xdr:from>
    <xdr:to>
      <xdr:col>55</xdr:col>
      <xdr:colOff>88900</xdr:colOff>
      <xdr:row>100</xdr:row>
      <xdr:rowOff>104547</xdr:rowOff>
    </xdr:to>
    <xdr:cxnSp macro="">
      <xdr:nvCxnSpPr>
        <xdr:cNvPr id="462" name="直線コネクタ 461">
          <a:extLst>
            <a:ext uri="{FF2B5EF4-FFF2-40B4-BE49-F238E27FC236}">
              <a16:creationId xmlns:a16="http://schemas.microsoft.com/office/drawing/2014/main" id="{2AC6F772-FEE2-470E-8D88-C8098422EEA1}"/>
            </a:ext>
          </a:extLst>
        </xdr:cNvPr>
        <xdr:cNvCxnSpPr/>
      </xdr:nvCxnSpPr>
      <xdr:spPr>
        <a:xfrm>
          <a:off x="10388600" y="1724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114699</xdr:rowOff>
    </xdr:from>
    <xdr:ext cx="534377" cy="259045"/>
    <xdr:sp macro="" textlink="">
      <xdr:nvSpPr>
        <xdr:cNvPr id="463" name="【港湾・漁港】&#10;一人当たり有形固定資産（償却資産）額平均値テキスト">
          <a:extLst>
            <a:ext uri="{FF2B5EF4-FFF2-40B4-BE49-F238E27FC236}">
              <a16:creationId xmlns:a16="http://schemas.microsoft.com/office/drawing/2014/main" id="{93FD8BD7-16A8-43EA-8153-4617A447341B}"/>
            </a:ext>
          </a:extLst>
        </xdr:cNvPr>
        <xdr:cNvSpPr txBox="1"/>
      </xdr:nvSpPr>
      <xdr:spPr>
        <a:xfrm>
          <a:off x="10515600" y="182883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91822</xdr:rowOff>
    </xdr:from>
    <xdr:to>
      <xdr:col>55</xdr:col>
      <xdr:colOff>50800</xdr:colOff>
      <xdr:row>108</xdr:row>
      <xdr:rowOff>21972</xdr:rowOff>
    </xdr:to>
    <xdr:sp macro="" textlink="">
      <xdr:nvSpPr>
        <xdr:cNvPr id="464" name="フローチャート: 判断 463">
          <a:extLst>
            <a:ext uri="{FF2B5EF4-FFF2-40B4-BE49-F238E27FC236}">
              <a16:creationId xmlns:a16="http://schemas.microsoft.com/office/drawing/2014/main" id="{1439CEDB-13E1-4085-9C55-9247FAA001BA}"/>
            </a:ext>
          </a:extLst>
        </xdr:cNvPr>
        <xdr:cNvSpPr/>
      </xdr:nvSpPr>
      <xdr:spPr>
        <a:xfrm>
          <a:off x="10426700" y="1843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93831</xdr:rowOff>
    </xdr:from>
    <xdr:to>
      <xdr:col>50</xdr:col>
      <xdr:colOff>165100</xdr:colOff>
      <xdr:row>108</xdr:row>
      <xdr:rowOff>23981</xdr:rowOff>
    </xdr:to>
    <xdr:sp macro="" textlink="">
      <xdr:nvSpPr>
        <xdr:cNvPr id="465" name="フローチャート: 判断 464">
          <a:extLst>
            <a:ext uri="{FF2B5EF4-FFF2-40B4-BE49-F238E27FC236}">
              <a16:creationId xmlns:a16="http://schemas.microsoft.com/office/drawing/2014/main" id="{209EF887-5DB1-4B1E-86FC-52E41102BE93}"/>
            </a:ext>
          </a:extLst>
        </xdr:cNvPr>
        <xdr:cNvSpPr/>
      </xdr:nvSpPr>
      <xdr:spPr>
        <a:xfrm>
          <a:off x="9588500" y="184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99279</xdr:rowOff>
    </xdr:from>
    <xdr:to>
      <xdr:col>46</xdr:col>
      <xdr:colOff>38100</xdr:colOff>
      <xdr:row>108</xdr:row>
      <xdr:rowOff>29429</xdr:rowOff>
    </xdr:to>
    <xdr:sp macro="" textlink="">
      <xdr:nvSpPr>
        <xdr:cNvPr id="466" name="フローチャート: 判断 465">
          <a:extLst>
            <a:ext uri="{FF2B5EF4-FFF2-40B4-BE49-F238E27FC236}">
              <a16:creationId xmlns:a16="http://schemas.microsoft.com/office/drawing/2014/main" id="{B660547F-9B6B-4D0A-9363-F83466E2897B}"/>
            </a:ext>
          </a:extLst>
        </xdr:cNvPr>
        <xdr:cNvSpPr/>
      </xdr:nvSpPr>
      <xdr:spPr>
        <a:xfrm>
          <a:off x="8699500" y="184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163644</xdr:rowOff>
    </xdr:from>
    <xdr:to>
      <xdr:col>41</xdr:col>
      <xdr:colOff>101600</xdr:colOff>
      <xdr:row>107</xdr:row>
      <xdr:rowOff>93794</xdr:rowOff>
    </xdr:to>
    <xdr:sp macro="" textlink="">
      <xdr:nvSpPr>
        <xdr:cNvPr id="467" name="フローチャート: 判断 466">
          <a:extLst>
            <a:ext uri="{FF2B5EF4-FFF2-40B4-BE49-F238E27FC236}">
              <a16:creationId xmlns:a16="http://schemas.microsoft.com/office/drawing/2014/main" id="{374B04F1-B44A-4895-A1AF-3D9CAD294129}"/>
            </a:ext>
          </a:extLst>
        </xdr:cNvPr>
        <xdr:cNvSpPr/>
      </xdr:nvSpPr>
      <xdr:spPr>
        <a:xfrm>
          <a:off x="7810500" y="1833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100474</xdr:rowOff>
    </xdr:from>
    <xdr:to>
      <xdr:col>36</xdr:col>
      <xdr:colOff>165100</xdr:colOff>
      <xdr:row>108</xdr:row>
      <xdr:rowOff>30624</xdr:rowOff>
    </xdr:to>
    <xdr:sp macro="" textlink="">
      <xdr:nvSpPr>
        <xdr:cNvPr id="468" name="フローチャート: 判断 467">
          <a:extLst>
            <a:ext uri="{FF2B5EF4-FFF2-40B4-BE49-F238E27FC236}">
              <a16:creationId xmlns:a16="http://schemas.microsoft.com/office/drawing/2014/main" id="{8D17553D-20FF-4BA3-9FAD-24B96300467B}"/>
            </a:ext>
          </a:extLst>
        </xdr:cNvPr>
        <xdr:cNvSpPr/>
      </xdr:nvSpPr>
      <xdr:spPr>
        <a:xfrm>
          <a:off x="6921500" y="1844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116A2E5F-DF44-4F42-A873-ED724B10BD5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A922216-659A-418C-AA9B-436F7FACD4E2}"/>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8E50280E-C5E3-4BE0-A15D-2A2BD8FB928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F6D53529-5F75-40B6-8EF2-84B09912E15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128308D-FA38-43DE-81A6-DAAE2FB7E8E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152591</xdr:rowOff>
    </xdr:from>
    <xdr:to>
      <xdr:col>55</xdr:col>
      <xdr:colOff>50800</xdr:colOff>
      <xdr:row>108</xdr:row>
      <xdr:rowOff>82741</xdr:rowOff>
    </xdr:to>
    <xdr:sp macro="" textlink="">
      <xdr:nvSpPr>
        <xdr:cNvPr id="474" name="楕円 473">
          <a:extLst>
            <a:ext uri="{FF2B5EF4-FFF2-40B4-BE49-F238E27FC236}">
              <a16:creationId xmlns:a16="http://schemas.microsoft.com/office/drawing/2014/main" id="{2B3FF065-FD20-4BE4-9A53-E6D4E05BA07D}"/>
            </a:ext>
          </a:extLst>
        </xdr:cNvPr>
        <xdr:cNvSpPr/>
      </xdr:nvSpPr>
      <xdr:spPr>
        <a:xfrm>
          <a:off x="10426700" y="1849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70249</xdr:rowOff>
    </xdr:from>
    <xdr:ext cx="534377" cy="259045"/>
    <xdr:sp macro="" textlink="">
      <xdr:nvSpPr>
        <xdr:cNvPr id="475" name="【港湾・漁港】&#10;一人当たり有形固定資産（償却資産）額該当値テキスト">
          <a:extLst>
            <a:ext uri="{FF2B5EF4-FFF2-40B4-BE49-F238E27FC236}">
              <a16:creationId xmlns:a16="http://schemas.microsoft.com/office/drawing/2014/main" id="{A2BC3E01-7A87-48FA-9E53-437F0FB36B75}"/>
            </a:ext>
          </a:extLst>
        </xdr:cNvPr>
        <xdr:cNvSpPr txBox="1"/>
      </xdr:nvSpPr>
      <xdr:spPr>
        <a:xfrm>
          <a:off x="10515600" y="1841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152913</xdr:rowOff>
    </xdr:from>
    <xdr:to>
      <xdr:col>50</xdr:col>
      <xdr:colOff>165100</xdr:colOff>
      <xdr:row>108</xdr:row>
      <xdr:rowOff>83063</xdr:rowOff>
    </xdr:to>
    <xdr:sp macro="" textlink="">
      <xdr:nvSpPr>
        <xdr:cNvPr id="476" name="楕円 475">
          <a:extLst>
            <a:ext uri="{FF2B5EF4-FFF2-40B4-BE49-F238E27FC236}">
              <a16:creationId xmlns:a16="http://schemas.microsoft.com/office/drawing/2014/main" id="{65B70021-7632-408B-88EC-EFEE3B60C2EE}"/>
            </a:ext>
          </a:extLst>
        </xdr:cNvPr>
        <xdr:cNvSpPr/>
      </xdr:nvSpPr>
      <xdr:spPr>
        <a:xfrm>
          <a:off x="9588500" y="1849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31941</xdr:rowOff>
    </xdr:from>
    <xdr:to>
      <xdr:col>55</xdr:col>
      <xdr:colOff>0</xdr:colOff>
      <xdr:row>108</xdr:row>
      <xdr:rowOff>32263</xdr:rowOff>
    </xdr:to>
    <xdr:cxnSp macro="">
      <xdr:nvCxnSpPr>
        <xdr:cNvPr id="477" name="直線コネクタ 476">
          <a:extLst>
            <a:ext uri="{FF2B5EF4-FFF2-40B4-BE49-F238E27FC236}">
              <a16:creationId xmlns:a16="http://schemas.microsoft.com/office/drawing/2014/main" id="{83E7847E-CB78-4B2C-97CE-25AA41FE1385}"/>
            </a:ext>
          </a:extLst>
        </xdr:cNvPr>
        <xdr:cNvCxnSpPr/>
      </xdr:nvCxnSpPr>
      <xdr:spPr>
        <a:xfrm flipV="1">
          <a:off x="9639300" y="18548541"/>
          <a:ext cx="838200" cy="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153285</xdr:rowOff>
    </xdr:from>
    <xdr:to>
      <xdr:col>46</xdr:col>
      <xdr:colOff>38100</xdr:colOff>
      <xdr:row>108</xdr:row>
      <xdr:rowOff>83435</xdr:rowOff>
    </xdr:to>
    <xdr:sp macro="" textlink="">
      <xdr:nvSpPr>
        <xdr:cNvPr id="478" name="楕円 477">
          <a:extLst>
            <a:ext uri="{FF2B5EF4-FFF2-40B4-BE49-F238E27FC236}">
              <a16:creationId xmlns:a16="http://schemas.microsoft.com/office/drawing/2014/main" id="{5DA3A6DB-8A9E-425D-BE89-BFF3B6780493}"/>
            </a:ext>
          </a:extLst>
        </xdr:cNvPr>
        <xdr:cNvSpPr/>
      </xdr:nvSpPr>
      <xdr:spPr>
        <a:xfrm>
          <a:off x="8699500" y="1849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32263</xdr:rowOff>
    </xdr:from>
    <xdr:to>
      <xdr:col>50</xdr:col>
      <xdr:colOff>114300</xdr:colOff>
      <xdr:row>108</xdr:row>
      <xdr:rowOff>32635</xdr:rowOff>
    </xdr:to>
    <xdr:cxnSp macro="">
      <xdr:nvCxnSpPr>
        <xdr:cNvPr id="479" name="直線コネクタ 478">
          <a:extLst>
            <a:ext uri="{FF2B5EF4-FFF2-40B4-BE49-F238E27FC236}">
              <a16:creationId xmlns:a16="http://schemas.microsoft.com/office/drawing/2014/main" id="{2EBCC44B-F8C9-40BA-8110-DBF5C4AB2FB0}"/>
            </a:ext>
          </a:extLst>
        </xdr:cNvPr>
        <xdr:cNvCxnSpPr/>
      </xdr:nvCxnSpPr>
      <xdr:spPr>
        <a:xfrm flipV="1">
          <a:off x="8750300" y="18548863"/>
          <a:ext cx="889000" cy="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153674</xdr:rowOff>
    </xdr:from>
    <xdr:to>
      <xdr:col>41</xdr:col>
      <xdr:colOff>101600</xdr:colOff>
      <xdr:row>108</xdr:row>
      <xdr:rowOff>83824</xdr:rowOff>
    </xdr:to>
    <xdr:sp macro="" textlink="">
      <xdr:nvSpPr>
        <xdr:cNvPr id="480" name="楕円 479">
          <a:extLst>
            <a:ext uri="{FF2B5EF4-FFF2-40B4-BE49-F238E27FC236}">
              <a16:creationId xmlns:a16="http://schemas.microsoft.com/office/drawing/2014/main" id="{608211A8-C555-419E-B90D-183FBC8A5563}"/>
            </a:ext>
          </a:extLst>
        </xdr:cNvPr>
        <xdr:cNvSpPr/>
      </xdr:nvSpPr>
      <xdr:spPr>
        <a:xfrm>
          <a:off x="7810500" y="1849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32635</xdr:rowOff>
    </xdr:from>
    <xdr:to>
      <xdr:col>45</xdr:col>
      <xdr:colOff>177800</xdr:colOff>
      <xdr:row>108</xdr:row>
      <xdr:rowOff>33024</xdr:rowOff>
    </xdr:to>
    <xdr:cxnSp macro="">
      <xdr:nvCxnSpPr>
        <xdr:cNvPr id="481" name="直線コネクタ 480">
          <a:extLst>
            <a:ext uri="{FF2B5EF4-FFF2-40B4-BE49-F238E27FC236}">
              <a16:creationId xmlns:a16="http://schemas.microsoft.com/office/drawing/2014/main" id="{2253355F-EE6B-4ABB-9C02-2F88237F6552}"/>
            </a:ext>
          </a:extLst>
        </xdr:cNvPr>
        <xdr:cNvCxnSpPr/>
      </xdr:nvCxnSpPr>
      <xdr:spPr>
        <a:xfrm flipV="1">
          <a:off x="7861300" y="18549235"/>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153894</xdr:rowOff>
    </xdr:from>
    <xdr:to>
      <xdr:col>36</xdr:col>
      <xdr:colOff>165100</xdr:colOff>
      <xdr:row>108</xdr:row>
      <xdr:rowOff>84044</xdr:rowOff>
    </xdr:to>
    <xdr:sp macro="" textlink="">
      <xdr:nvSpPr>
        <xdr:cNvPr id="482" name="楕円 481">
          <a:extLst>
            <a:ext uri="{FF2B5EF4-FFF2-40B4-BE49-F238E27FC236}">
              <a16:creationId xmlns:a16="http://schemas.microsoft.com/office/drawing/2014/main" id="{BD7E643A-CE10-4C96-B900-EB6AC43D7405}"/>
            </a:ext>
          </a:extLst>
        </xdr:cNvPr>
        <xdr:cNvSpPr/>
      </xdr:nvSpPr>
      <xdr:spPr>
        <a:xfrm>
          <a:off x="6921500" y="184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33024</xdr:rowOff>
    </xdr:from>
    <xdr:to>
      <xdr:col>41</xdr:col>
      <xdr:colOff>50800</xdr:colOff>
      <xdr:row>108</xdr:row>
      <xdr:rowOff>33244</xdr:rowOff>
    </xdr:to>
    <xdr:cxnSp macro="">
      <xdr:nvCxnSpPr>
        <xdr:cNvPr id="483" name="直線コネクタ 482">
          <a:extLst>
            <a:ext uri="{FF2B5EF4-FFF2-40B4-BE49-F238E27FC236}">
              <a16:creationId xmlns:a16="http://schemas.microsoft.com/office/drawing/2014/main" id="{63765883-D183-40B5-BC32-DD04055A38F1}"/>
            </a:ext>
          </a:extLst>
        </xdr:cNvPr>
        <xdr:cNvCxnSpPr/>
      </xdr:nvCxnSpPr>
      <xdr:spPr>
        <a:xfrm flipV="1">
          <a:off x="6972300" y="18549624"/>
          <a:ext cx="889000" cy="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40508</xdr:rowOff>
    </xdr:from>
    <xdr:ext cx="534377" cy="259045"/>
    <xdr:sp macro="" textlink="">
      <xdr:nvSpPr>
        <xdr:cNvPr id="484" name="n_1aveValue【港湾・漁港】&#10;一人当たり有形固定資産（償却資産）額">
          <a:extLst>
            <a:ext uri="{FF2B5EF4-FFF2-40B4-BE49-F238E27FC236}">
              <a16:creationId xmlns:a16="http://schemas.microsoft.com/office/drawing/2014/main" id="{2971725E-5C82-4351-BA09-7D10825C968C}"/>
            </a:ext>
          </a:extLst>
        </xdr:cNvPr>
        <xdr:cNvSpPr txBox="1"/>
      </xdr:nvSpPr>
      <xdr:spPr>
        <a:xfrm>
          <a:off x="9359411" y="182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45956</xdr:rowOff>
    </xdr:from>
    <xdr:ext cx="534377" cy="259045"/>
    <xdr:sp macro="" textlink="">
      <xdr:nvSpPr>
        <xdr:cNvPr id="485" name="n_2aveValue【港湾・漁港】&#10;一人当たり有形固定資産（償却資産）額">
          <a:extLst>
            <a:ext uri="{FF2B5EF4-FFF2-40B4-BE49-F238E27FC236}">
              <a16:creationId xmlns:a16="http://schemas.microsoft.com/office/drawing/2014/main" id="{115AD5BC-98EE-411F-880D-419BCA5C491D}"/>
            </a:ext>
          </a:extLst>
        </xdr:cNvPr>
        <xdr:cNvSpPr txBox="1"/>
      </xdr:nvSpPr>
      <xdr:spPr>
        <a:xfrm>
          <a:off x="8483111" y="1821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110321</xdr:rowOff>
    </xdr:from>
    <xdr:ext cx="534377" cy="259045"/>
    <xdr:sp macro="" textlink="">
      <xdr:nvSpPr>
        <xdr:cNvPr id="486" name="n_3aveValue【港湾・漁港】&#10;一人当たり有形固定資産（償却資産）額">
          <a:extLst>
            <a:ext uri="{FF2B5EF4-FFF2-40B4-BE49-F238E27FC236}">
              <a16:creationId xmlns:a16="http://schemas.microsoft.com/office/drawing/2014/main" id="{50C8C60A-770A-4D27-A61F-64F425FF3818}"/>
            </a:ext>
          </a:extLst>
        </xdr:cNvPr>
        <xdr:cNvSpPr txBox="1"/>
      </xdr:nvSpPr>
      <xdr:spPr>
        <a:xfrm>
          <a:off x="7594111" y="1811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47151</xdr:rowOff>
    </xdr:from>
    <xdr:ext cx="534377" cy="259045"/>
    <xdr:sp macro="" textlink="">
      <xdr:nvSpPr>
        <xdr:cNvPr id="487" name="n_4aveValue【港湾・漁港】&#10;一人当たり有形固定資産（償却資産）額">
          <a:extLst>
            <a:ext uri="{FF2B5EF4-FFF2-40B4-BE49-F238E27FC236}">
              <a16:creationId xmlns:a16="http://schemas.microsoft.com/office/drawing/2014/main" id="{1C9F10DE-C890-4AEC-816B-777911064662}"/>
            </a:ext>
          </a:extLst>
        </xdr:cNvPr>
        <xdr:cNvSpPr txBox="1"/>
      </xdr:nvSpPr>
      <xdr:spPr>
        <a:xfrm>
          <a:off x="6705111" y="182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74190</xdr:rowOff>
    </xdr:from>
    <xdr:ext cx="534377" cy="259045"/>
    <xdr:sp macro="" textlink="">
      <xdr:nvSpPr>
        <xdr:cNvPr id="488" name="n_1mainValue【港湾・漁港】&#10;一人当たり有形固定資産（償却資産）額">
          <a:extLst>
            <a:ext uri="{FF2B5EF4-FFF2-40B4-BE49-F238E27FC236}">
              <a16:creationId xmlns:a16="http://schemas.microsoft.com/office/drawing/2014/main" id="{02053FCC-77F8-4066-985C-729FC0A5DBD5}"/>
            </a:ext>
          </a:extLst>
        </xdr:cNvPr>
        <xdr:cNvSpPr txBox="1"/>
      </xdr:nvSpPr>
      <xdr:spPr>
        <a:xfrm>
          <a:off x="9359411" y="1859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74562</xdr:rowOff>
    </xdr:from>
    <xdr:ext cx="534377" cy="259045"/>
    <xdr:sp macro="" textlink="">
      <xdr:nvSpPr>
        <xdr:cNvPr id="489" name="n_2mainValue【港湾・漁港】&#10;一人当たり有形固定資産（償却資産）額">
          <a:extLst>
            <a:ext uri="{FF2B5EF4-FFF2-40B4-BE49-F238E27FC236}">
              <a16:creationId xmlns:a16="http://schemas.microsoft.com/office/drawing/2014/main" id="{346F8C5A-833A-482D-B2C9-6520178EBBDC}"/>
            </a:ext>
          </a:extLst>
        </xdr:cNvPr>
        <xdr:cNvSpPr txBox="1"/>
      </xdr:nvSpPr>
      <xdr:spPr>
        <a:xfrm>
          <a:off x="8483111" y="1859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74951</xdr:rowOff>
    </xdr:from>
    <xdr:ext cx="534377" cy="259045"/>
    <xdr:sp macro="" textlink="">
      <xdr:nvSpPr>
        <xdr:cNvPr id="490" name="n_3mainValue【港湾・漁港】&#10;一人当たり有形固定資産（償却資産）額">
          <a:extLst>
            <a:ext uri="{FF2B5EF4-FFF2-40B4-BE49-F238E27FC236}">
              <a16:creationId xmlns:a16="http://schemas.microsoft.com/office/drawing/2014/main" id="{279C76C4-0B4A-478F-87AF-65281AF4D38A}"/>
            </a:ext>
          </a:extLst>
        </xdr:cNvPr>
        <xdr:cNvSpPr txBox="1"/>
      </xdr:nvSpPr>
      <xdr:spPr>
        <a:xfrm>
          <a:off x="7594111" y="1859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75171</xdr:rowOff>
    </xdr:from>
    <xdr:ext cx="534377" cy="259045"/>
    <xdr:sp macro="" textlink="">
      <xdr:nvSpPr>
        <xdr:cNvPr id="491" name="n_4mainValue【港湾・漁港】&#10;一人当たり有形固定資産（償却資産）額">
          <a:extLst>
            <a:ext uri="{FF2B5EF4-FFF2-40B4-BE49-F238E27FC236}">
              <a16:creationId xmlns:a16="http://schemas.microsoft.com/office/drawing/2014/main" id="{434BBB7F-CE2D-438B-A608-1B33B4D391D8}"/>
            </a:ext>
          </a:extLst>
        </xdr:cNvPr>
        <xdr:cNvSpPr txBox="1"/>
      </xdr:nvSpPr>
      <xdr:spPr>
        <a:xfrm>
          <a:off x="6705111" y="1859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0071D94F-44A3-45C4-B2B7-69CDF839A26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6FD6D80D-2190-4020-A591-343F5D77343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36CD9A98-5A06-4283-A4CB-8F666F2BC7F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F51EA520-6A30-40F0-8548-CA3331D1060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EBC37BB4-61CA-45D7-B48C-EB40E33B051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DC6D1057-221D-4956-96BE-8C0DB4101AA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82A3A2DA-05AA-4668-88C5-E76CAD54A45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FA2E003A-CF68-40F8-B1F3-E8F970CB910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18B33021-A5AF-406D-9871-6E3136BF75D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72E53557-87EC-4AC1-9B5E-45380F5552E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9A0DDB20-D2D3-4869-B6E1-B28856A2F12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3" name="直線コネクタ 502">
          <a:extLst>
            <a:ext uri="{FF2B5EF4-FFF2-40B4-BE49-F238E27FC236}">
              <a16:creationId xmlns:a16="http://schemas.microsoft.com/office/drawing/2014/main" id="{9AA518FA-4AF3-44FD-A5D6-6B0AEED204FC}"/>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504" name="テキスト ボックス 503">
          <a:extLst>
            <a:ext uri="{FF2B5EF4-FFF2-40B4-BE49-F238E27FC236}">
              <a16:creationId xmlns:a16="http://schemas.microsoft.com/office/drawing/2014/main" id="{92815886-FDD4-442D-BB62-96A7DFE24F72}"/>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5" name="直線コネクタ 504">
          <a:extLst>
            <a:ext uri="{FF2B5EF4-FFF2-40B4-BE49-F238E27FC236}">
              <a16:creationId xmlns:a16="http://schemas.microsoft.com/office/drawing/2014/main" id="{4CEE429B-83FE-45EA-B444-1FCF2CA7C6D2}"/>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6" name="テキスト ボックス 505">
          <a:extLst>
            <a:ext uri="{FF2B5EF4-FFF2-40B4-BE49-F238E27FC236}">
              <a16:creationId xmlns:a16="http://schemas.microsoft.com/office/drawing/2014/main" id="{4129020B-D949-456E-BDA5-BBF38E190F92}"/>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7" name="直線コネクタ 506">
          <a:extLst>
            <a:ext uri="{FF2B5EF4-FFF2-40B4-BE49-F238E27FC236}">
              <a16:creationId xmlns:a16="http://schemas.microsoft.com/office/drawing/2014/main" id="{BEB7B3A4-1D3F-4CDE-A393-18256F925E7D}"/>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8" name="テキスト ボックス 507">
          <a:extLst>
            <a:ext uri="{FF2B5EF4-FFF2-40B4-BE49-F238E27FC236}">
              <a16:creationId xmlns:a16="http://schemas.microsoft.com/office/drawing/2014/main" id="{DE148EC0-A216-4F77-8C3E-8617C6139FA2}"/>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9" name="直線コネクタ 508">
          <a:extLst>
            <a:ext uri="{FF2B5EF4-FFF2-40B4-BE49-F238E27FC236}">
              <a16:creationId xmlns:a16="http://schemas.microsoft.com/office/drawing/2014/main" id="{44CD12B8-4A47-4550-A55A-A1BADCF27BE2}"/>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0" name="テキスト ボックス 509">
          <a:extLst>
            <a:ext uri="{FF2B5EF4-FFF2-40B4-BE49-F238E27FC236}">
              <a16:creationId xmlns:a16="http://schemas.microsoft.com/office/drawing/2014/main" id="{F566349B-14E1-4039-9994-A38A08B05491}"/>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D742E6BA-4D6B-4730-B791-4151B187E02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2" name="テキスト ボックス 511">
          <a:extLst>
            <a:ext uri="{FF2B5EF4-FFF2-40B4-BE49-F238E27FC236}">
              <a16:creationId xmlns:a16="http://schemas.microsoft.com/office/drawing/2014/main" id="{149B3FBC-5E71-4F04-AC8C-3ADDD22B2D87}"/>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id="{2FA3D6FF-00AC-4E61-8EFC-3755E668EA5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62484</xdr:rowOff>
    </xdr:from>
    <xdr:to>
      <xdr:col>85</xdr:col>
      <xdr:colOff>126364</xdr:colOff>
      <xdr:row>41</xdr:row>
      <xdr:rowOff>5334</xdr:rowOff>
    </xdr:to>
    <xdr:cxnSp macro="">
      <xdr:nvCxnSpPr>
        <xdr:cNvPr id="514" name="直線コネクタ 513">
          <a:extLst>
            <a:ext uri="{FF2B5EF4-FFF2-40B4-BE49-F238E27FC236}">
              <a16:creationId xmlns:a16="http://schemas.microsoft.com/office/drawing/2014/main" id="{3C6CA4DD-9AD4-44DE-88EF-FCA7E3BF3DFB}"/>
            </a:ext>
          </a:extLst>
        </xdr:cNvPr>
        <xdr:cNvCxnSpPr/>
      </xdr:nvCxnSpPr>
      <xdr:spPr>
        <a:xfrm flipV="1">
          <a:off x="16318864" y="5720334"/>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9161</xdr:rowOff>
    </xdr:from>
    <xdr:ext cx="405111" cy="259045"/>
    <xdr:sp macro="" textlink="">
      <xdr:nvSpPr>
        <xdr:cNvPr id="515" name="【認定こども園・幼稚園・保育所】&#10;有形固定資産減価償却率最小値テキスト">
          <a:extLst>
            <a:ext uri="{FF2B5EF4-FFF2-40B4-BE49-F238E27FC236}">
              <a16:creationId xmlns:a16="http://schemas.microsoft.com/office/drawing/2014/main" id="{1D5D7EEA-99D5-485A-A4A0-EAD3C911AD3F}"/>
            </a:ext>
          </a:extLst>
        </xdr:cNvPr>
        <xdr:cNvSpPr txBox="1"/>
      </xdr:nvSpPr>
      <xdr:spPr>
        <a:xfrm>
          <a:off x="16357600" y="703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5334</xdr:rowOff>
    </xdr:from>
    <xdr:to>
      <xdr:col>86</xdr:col>
      <xdr:colOff>25400</xdr:colOff>
      <xdr:row>41</xdr:row>
      <xdr:rowOff>5334</xdr:rowOff>
    </xdr:to>
    <xdr:cxnSp macro="">
      <xdr:nvCxnSpPr>
        <xdr:cNvPr id="516" name="直線コネクタ 515">
          <a:extLst>
            <a:ext uri="{FF2B5EF4-FFF2-40B4-BE49-F238E27FC236}">
              <a16:creationId xmlns:a16="http://schemas.microsoft.com/office/drawing/2014/main" id="{E5EAFEF1-9419-4507-A2AC-E8E7BF9B5400}"/>
            </a:ext>
          </a:extLst>
        </xdr:cNvPr>
        <xdr:cNvCxnSpPr/>
      </xdr:nvCxnSpPr>
      <xdr:spPr>
        <a:xfrm>
          <a:off x="16230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9161</xdr:rowOff>
    </xdr:from>
    <xdr:ext cx="405111" cy="259045"/>
    <xdr:sp macro="" textlink="">
      <xdr:nvSpPr>
        <xdr:cNvPr id="517" name="【認定こども園・幼稚園・保育所】&#10;有形固定資産減価償却率最大値テキスト">
          <a:extLst>
            <a:ext uri="{FF2B5EF4-FFF2-40B4-BE49-F238E27FC236}">
              <a16:creationId xmlns:a16="http://schemas.microsoft.com/office/drawing/2014/main" id="{45089E8E-3180-4964-AFCA-345CBE44982B}"/>
            </a:ext>
          </a:extLst>
        </xdr:cNvPr>
        <xdr:cNvSpPr txBox="1"/>
      </xdr:nvSpPr>
      <xdr:spPr>
        <a:xfrm>
          <a:off x="16357600" y="549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62484</xdr:rowOff>
    </xdr:from>
    <xdr:to>
      <xdr:col>86</xdr:col>
      <xdr:colOff>25400</xdr:colOff>
      <xdr:row>33</xdr:row>
      <xdr:rowOff>62484</xdr:rowOff>
    </xdr:to>
    <xdr:cxnSp macro="">
      <xdr:nvCxnSpPr>
        <xdr:cNvPr id="518" name="直線コネクタ 517">
          <a:extLst>
            <a:ext uri="{FF2B5EF4-FFF2-40B4-BE49-F238E27FC236}">
              <a16:creationId xmlns:a16="http://schemas.microsoft.com/office/drawing/2014/main" id="{88FC6430-A56F-48B3-8F99-EDF23E2D933D}"/>
            </a:ext>
          </a:extLst>
        </xdr:cNvPr>
        <xdr:cNvCxnSpPr/>
      </xdr:nvCxnSpPr>
      <xdr:spPr>
        <a:xfrm>
          <a:off x="16230600" y="572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65549</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id="{E525B063-0322-45BD-BB56-DF586722C2FE}"/>
            </a:ext>
          </a:extLst>
        </xdr:cNvPr>
        <xdr:cNvSpPr txBox="1"/>
      </xdr:nvSpPr>
      <xdr:spPr>
        <a:xfrm>
          <a:off x="16357600" y="6237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87122</xdr:rowOff>
    </xdr:from>
    <xdr:to>
      <xdr:col>85</xdr:col>
      <xdr:colOff>177800</xdr:colOff>
      <xdr:row>37</xdr:row>
      <xdr:rowOff>17272</xdr:rowOff>
    </xdr:to>
    <xdr:sp macro="" textlink="">
      <xdr:nvSpPr>
        <xdr:cNvPr id="520" name="フローチャート: 判断 519">
          <a:extLst>
            <a:ext uri="{FF2B5EF4-FFF2-40B4-BE49-F238E27FC236}">
              <a16:creationId xmlns:a16="http://schemas.microsoft.com/office/drawing/2014/main" id="{36ADB1E5-3D7E-4AFB-B5E2-80D29DEB48E8}"/>
            </a:ext>
          </a:extLst>
        </xdr:cNvPr>
        <xdr:cNvSpPr/>
      </xdr:nvSpPr>
      <xdr:spPr>
        <a:xfrm>
          <a:off x="16268700" y="625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45974</xdr:rowOff>
    </xdr:from>
    <xdr:to>
      <xdr:col>81</xdr:col>
      <xdr:colOff>101600</xdr:colOff>
      <xdr:row>36</xdr:row>
      <xdr:rowOff>147574</xdr:rowOff>
    </xdr:to>
    <xdr:sp macro="" textlink="">
      <xdr:nvSpPr>
        <xdr:cNvPr id="521" name="フローチャート: 判断 520">
          <a:extLst>
            <a:ext uri="{FF2B5EF4-FFF2-40B4-BE49-F238E27FC236}">
              <a16:creationId xmlns:a16="http://schemas.microsoft.com/office/drawing/2014/main" id="{88A4096C-6F85-40C8-A2D3-C0CF30F19AB2}"/>
            </a:ext>
          </a:extLst>
        </xdr:cNvPr>
        <xdr:cNvSpPr/>
      </xdr:nvSpPr>
      <xdr:spPr>
        <a:xfrm>
          <a:off x="15430500" y="621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105410</xdr:rowOff>
    </xdr:from>
    <xdr:to>
      <xdr:col>76</xdr:col>
      <xdr:colOff>165100</xdr:colOff>
      <xdr:row>36</xdr:row>
      <xdr:rowOff>35560</xdr:rowOff>
    </xdr:to>
    <xdr:sp macro="" textlink="">
      <xdr:nvSpPr>
        <xdr:cNvPr id="522" name="フローチャート: 判断 521">
          <a:extLst>
            <a:ext uri="{FF2B5EF4-FFF2-40B4-BE49-F238E27FC236}">
              <a16:creationId xmlns:a16="http://schemas.microsoft.com/office/drawing/2014/main" id="{A3838BA0-A9BE-4D54-AB91-70E603CECE64}"/>
            </a:ext>
          </a:extLst>
        </xdr:cNvPr>
        <xdr:cNvSpPr/>
      </xdr:nvSpPr>
      <xdr:spPr>
        <a:xfrm>
          <a:off x="14541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16256</xdr:rowOff>
    </xdr:from>
    <xdr:to>
      <xdr:col>72</xdr:col>
      <xdr:colOff>38100</xdr:colOff>
      <xdr:row>35</xdr:row>
      <xdr:rowOff>117856</xdr:rowOff>
    </xdr:to>
    <xdr:sp macro="" textlink="">
      <xdr:nvSpPr>
        <xdr:cNvPr id="523" name="フローチャート: 判断 522">
          <a:extLst>
            <a:ext uri="{FF2B5EF4-FFF2-40B4-BE49-F238E27FC236}">
              <a16:creationId xmlns:a16="http://schemas.microsoft.com/office/drawing/2014/main" id="{B656C75A-2B59-4533-9F24-ED8E99B1DB5C}"/>
            </a:ext>
          </a:extLst>
        </xdr:cNvPr>
        <xdr:cNvSpPr/>
      </xdr:nvSpPr>
      <xdr:spPr>
        <a:xfrm>
          <a:off x="13652500" y="601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32258</xdr:rowOff>
    </xdr:from>
    <xdr:to>
      <xdr:col>67</xdr:col>
      <xdr:colOff>101600</xdr:colOff>
      <xdr:row>35</xdr:row>
      <xdr:rowOff>133858</xdr:rowOff>
    </xdr:to>
    <xdr:sp macro="" textlink="">
      <xdr:nvSpPr>
        <xdr:cNvPr id="524" name="フローチャート: 判断 523">
          <a:extLst>
            <a:ext uri="{FF2B5EF4-FFF2-40B4-BE49-F238E27FC236}">
              <a16:creationId xmlns:a16="http://schemas.microsoft.com/office/drawing/2014/main" id="{6F9FEA70-EC9A-454C-9DD5-0FAB12A406AE}"/>
            </a:ext>
          </a:extLst>
        </xdr:cNvPr>
        <xdr:cNvSpPr/>
      </xdr:nvSpPr>
      <xdr:spPr>
        <a:xfrm>
          <a:off x="12763500" y="603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F732BA91-3F72-41FF-84AA-42510C06BAF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87E16FCF-97C0-4B89-B93B-40FEF67D0DF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2FE69381-2985-4C3E-ACA6-44B315C8536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C7B68C80-ECD9-4802-A603-3CC41C636E8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75CAC15-D9F3-479B-BDD5-16935ED8C9C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254</xdr:rowOff>
    </xdr:from>
    <xdr:to>
      <xdr:col>85</xdr:col>
      <xdr:colOff>177800</xdr:colOff>
      <xdr:row>35</xdr:row>
      <xdr:rowOff>101854</xdr:rowOff>
    </xdr:to>
    <xdr:sp macro="" textlink="">
      <xdr:nvSpPr>
        <xdr:cNvPr id="530" name="楕円 529">
          <a:extLst>
            <a:ext uri="{FF2B5EF4-FFF2-40B4-BE49-F238E27FC236}">
              <a16:creationId xmlns:a16="http://schemas.microsoft.com/office/drawing/2014/main" id="{02BE6DA0-A834-48C5-95EB-7825CF4882CF}"/>
            </a:ext>
          </a:extLst>
        </xdr:cNvPr>
        <xdr:cNvSpPr/>
      </xdr:nvSpPr>
      <xdr:spPr>
        <a:xfrm>
          <a:off x="16268700" y="600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23131</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id="{1A41B683-12E1-4CF0-A8BC-B7F9D3C90187}"/>
            </a:ext>
          </a:extLst>
        </xdr:cNvPr>
        <xdr:cNvSpPr txBox="1"/>
      </xdr:nvSpPr>
      <xdr:spPr>
        <a:xfrm>
          <a:off x="16357600" y="585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112268</xdr:rowOff>
    </xdr:from>
    <xdr:to>
      <xdr:col>81</xdr:col>
      <xdr:colOff>101600</xdr:colOff>
      <xdr:row>35</xdr:row>
      <xdr:rowOff>42418</xdr:rowOff>
    </xdr:to>
    <xdr:sp macro="" textlink="">
      <xdr:nvSpPr>
        <xdr:cNvPr id="532" name="楕円 531">
          <a:extLst>
            <a:ext uri="{FF2B5EF4-FFF2-40B4-BE49-F238E27FC236}">
              <a16:creationId xmlns:a16="http://schemas.microsoft.com/office/drawing/2014/main" id="{55D4E83E-331D-421E-B39D-27429C69609A}"/>
            </a:ext>
          </a:extLst>
        </xdr:cNvPr>
        <xdr:cNvSpPr/>
      </xdr:nvSpPr>
      <xdr:spPr>
        <a:xfrm>
          <a:off x="15430500" y="594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163068</xdr:rowOff>
    </xdr:from>
    <xdr:to>
      <xdr:col>85</xdr:col>
      <xdr:colOff>127000</xdr:colOff>
      <xdr:row>35</xdr:row>
      <xdr:rowOff>51054</xdr:rowOff>
    </xdr:to>
    <xdr:cxnSp macro="">
      <xdr:nvCxnSpPr>
        <xdr:cNvPr id="533" name="直線コネクタ 532">
          <a:extLst>
            <a:ext uri="{FF2B5EF4-FFF2-40B4-BE49-F238E27FC236}">
              <a16:creationId xmlns:a16="http://schemas.microsoft.com/office/drawing/2014/main" id="{A1A333D2-C4EF-4D22-AE51-C250BB90E198}"/>
            </a:ext>
          </a:extLst>
        </xdr:cNvPr>
        <xdr:cNvCxnSpPr/>
      </xdr:nvCxnSpPr>
      <xdr:spPr>
        <a:xfrm>
          <a:off x="15481300" y="599236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59690</xdr:rowOff>
    </xdr:from>
    <xdr:to>
      <xdr:col>76</xdr:col>
      <xdr:colOff>165100</xdr:colOff>
      <xdr:row>34</xdr:row>
      <xdr:rowOff>161290</xdr:rowOff>
    </xdr:to>
    <xdr:sp macro="" textlink="">
      <xdr:nvSpPr>
        <xdr:cNvPr id="534" name="楕円 533">
          <a:extLst>
            <a:ext uri="{FF2B5EF4-FFF2-40B4-BE49-F238E27FC236}">
              <a16:creationId xmlns:a16="http://schemas.microsoft.com/office/drawing/2014/main" id="{18563924-F013-4A39-A16A-DA551FC4D5BE}"/>
            </a:ext>
          </a:extLst>
        </xdr:cNvPr>
        <xdr:cNvSpPr/>
      </xdr:nvSpPr>
      <xdr:spPr>
        <a:xfrm>
          <a:off x="14541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110490</xdr:rowOff>
    </xdr:from>
    <xdr:to>
      <xdr:col>81</xdr:col>
      <xdr:colOff>50800</xdr:colOff>
      <xdr:row>34</xdr:row>
      <xdr:rowOff>163068</xdr:rowOff>
    </xdr:to>
    <xdr:cxnSp macro="">
      <xdr:nvCxnSpPr>
        <xdr:cNvPr id="535" name="直線コネクタ 534">
          <a:extLst>
            <a:ext uri="{FF2B5EF4-FFF2-40B4-BE49-F238E27FC236}">
              <a16:creationId xmlns:a16="http://schemas.microsoft.com/office/drawing/2014/main" id="{D30F09A4-CD82-4F62-8049-46034B60980C}"/>
            </a:ext>
          </a:extLst>
        </xdr:cNvPr>
        <xdr:cNvCxnSpPr/>
      </xdr:nvCxnSpPr>
      <xdr:spPr>
        <a:xfrm>
          <a:off x="14592300" y="593979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162560</xdr:rowOff>
    </xdr:from>
    <xdr:to>
      <xdr:col>72</xdr:col>
      <xdr:colOff>38100</xdr:colOff>
      <xdr:row>34</xdr:row>
      <xdr:rowOff>92710</xdr:rowOff>
    </xdr:to>
    <xdr:sp macro="" textlink="">
      <xdr:nvSpPr>
        <xdr:cNvPr id="536" name="楕円 535">
          <a:extLst>
            <a:ext uri="{FF2B5EF4-FFF2-40B4-BE49-F238E27FC236}">
              <a16:creationId xmlns:a16="http://schemas.microsoft.com/office/drawing/2014/main" id="{A4F04712-96CE-4998-B566-620820FCC055}"/>
            </a:ext>
          </a:extLst>
        </xdr:cNvPr>
        <xdr:cNvSpPr/>
      </xdr:nvSpPr>
      <xdr:spPr>
        <a:xfrm>
          <a:off x="13652500" y="582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41910</xdr:rowOff>
    </xdr:from>
    <xdr:to>
      <xdr:col>76</xdr:col>
      <xdr:colOff>114300</xdr:colOff>
      <xdr:row>34</xdr:row>
      <xdr:rowOff>110490</xdr:rowOff>
    </xdr:to>
    <xdr:cxnSp macro="">
      <xdr:nvCxnSpPr>
        <xdr:cNvPr id="537" name="直線コネクタ 536">
          <a:extLst>
            <a:ext uri="{FF2B5EF4-FFF2-40B4-BE49-F238E27FC236}">
              <a16:creationId xmlns:a16="http://schemas.microsoft.com/office/drawing/2014/main" id="{70C419D4-53DF-4935-A151-B102A12252ED}"/>
            </a:ext>
          </a:extLst>
        </xdr:cNvPr>
        <xdr:cNvCxnSpPr/>
      </xdr:nvCxnSpPr>
      <xdr:spPr>
        <a:xfrm>
          <a:off x="13703300" y="58712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93980</xdr:rowOff>
    </xdr:from>
    <xdr:to>
      <xdr:col>67</xdr:col>
      <xdr:colOff>101600</xdr:colOff>
      <xdr:row>34</xdr:row>
      <xdr:rowOff>24130</xdr:rowOff>
    </xdr:to>
    <xdr:sp macro="" textlink="">
      <xdr:nvSpPr>
        <xdr:cNvPr id="538" name="楕円 537">
          <a:extLst>
            <a:ext uri="{FF2B5EF4-FFF2-40B4-BE49-F238E27FC236}">
              <a16:creationId xmlns:a16="http://schemas.microsoft.com/office/drawing/2014/main" id="{0B5C52FE-10B5-48F5-93CA-04A25A9C6988}"/>
            </a:ext>
          </a:extLst>
        </xdr:cNvPr>
        <xdr:cNvSpPr/>
      </xdr:nvSpPr>
      <xdr:spPr>
        <a:xfrm>
          <a:off x="127635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144780</xdr:rowOff>
    </xdr:from>
    <xdr:to>
      <xdr:col>71</xdr:col>
      <xdr:colOff>177800</xdr:colOff>
      <xdr:row>34</xdr:row>
      <xdr:rowOff>41910</xdr:rowOff>
    </xdr:to>
    <xdr:cxnSp macro="">
      <xdr:nvCxnSpPr>
        <xdr:cNvPr id="539" name="直線コネクタ 538">
          <a:extLst>
            <a:ext uri="{FF2B5EF4-FFF2-40B4-BE49-F238E27FC236}">
              <a16:creationId xmlns:a16="http://schemas.microsoft.com/office/drawing/2014/main" id="{9ECD47E0-0567-45B5-AF78-ED903159CA4C}"/>
            </a:ext>
          </a:extLst>
        </xdr:cNvPr>
        <xdr:cNvCxnSpPr/>
      </xdr:nvCxnSpPr>
      <xdr:spPr>
        <a:xfrm>
          <a:off x="12814300" y="58026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138701</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id="{2446BC91-551A-4E70-AAE3-A0534791B9F4}"/>
            </a:ext>
          </a:extLst>
        </xdr:cNvPr>
        <xdr:cNvSpPr txBox="1"/>
      </xdr:nvSpPr>
      <xdr:spPr>
        <a:xfrm>
          <a:off x="15266044" y="631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26687</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id="{EF7853D2-1856-471F-B55A-7F39DF57971E}"/>
            </a:ext>
          </a:extLst>
        </xdr:cNvPr>
        <xdr:cNvSpPr txBox="1"/>
      </xdr:nvSpPr>
      <xdr:spPr>
        <a:xfrm>
          <a:off x="14389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108983</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id="{487DB5C6-1B68-4D35-8C93-3CBAD77FFB06}"/>
            </a:ext>
          </a:extLst>
        </xdr:cNvPr>
        <xdr:cNvSpPr txBox="1"/>
      </xdr:nvSpPr>
      <xdr:spPr>
        <a:xfrm>
          <a:off x="13500744" y="6109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124985</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id="{7C2B2A52-00C1-40D5-AFD0-34F15BB2DD23}"/>
            </a:ext>
          </a:extLst>
        </xdr:cNvPr>
        <xdr:cNvSpPr txBox="1"/>
      </xdr:nvSpPr>
      <xdr:spPr>
        <a:xfrm>
          <a:off x="12611744"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58945</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id="{7AF8AED3-44B8-4EE1-9B6C-716BFBB903CF}"/>
            </a:ext>
          </a:extLst>
        </xdr:cNvPr>
        <xdr:cNvSpPr txBox="1"/>
      </xdr:nvSpPr>
      <xdr:spPr>
        <a:xfrm>
          <a:off x="15266044" y="571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6367</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id="{6EA82D24-1825-4F9D-8FB8-A34C216EE398}"/>
            </a:ext>
          </a:extLst>
        </xdr:cNvPr>
        <xdr:cNvSpPr txBox="1"/>
      </xdr:nvSpPr>
      <xdr:spPr>
        <a:xfrm>
          <a:off x="143897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109237</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id="{E47A1BE3-4B35-4E1B-A719-512C4300C442}"/>
            </a:ext>
          </a:extLst>
        </xdr:cNvPr>
        <xdr:cNvSpPr txBox="1"/>
      </xdr:nvSpPr>
      <xdr:spPr>
        <a:xfrm>
          <a:off x="13500744"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40657</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id="{8BEF1FC4-69EA-4DFC-A412-79905F68BCD7}"/>
            </a:ext>
          </a:extLst>
        </xdr:cNvPr>
        <xdr:cNvSpPr txBox="1"/>
      </xdr:nvSpPr>
      <xdr:spPr>
        <a:xfrm>
          <a:off x="12611744" y="55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C7E857AB-2211-42CC-A17D-D2F5DEC6CCA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5E5EBEB1-FF24-4CD4-AD6C-8E9F2D400A9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6A0B2263-0D2C-4CEF-99E7-4EC4E6C5968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56CAD3A6-1E80-4600-84C9-BEDD7975F8F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4E25E332-69C1-40E6-9584-3E46F1257E4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23BFEA37-0B35-48AC-8148-C0DEC63F9A1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2A4EA986-F627-4511-82BA-4402A55B67C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02ACBF29-60CD-4386-ADC5-B94A51F58CA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8F41EA72-1FC5-4EA1-BC1B-CAE636E0DBA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6CB67B35-CE2C-410B-8DA9-8FAC985F2B7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a:extLst>
            <a:ext uri="{FF2B5EF4-FFF2-40B4-BE49-F238E27FC236}">
              <a16:creationId xmlns:a16="http://schemas.microsoft.com/office/drawing/2014/main" id="{4381C8C0-C5B6-4C7E-8D82-C29C5927A7C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9" name="テキスト ボックス 558">
          <a:extLst>
            <a:ext uri="{FF2B5EF4-FFF2-40B4-BE49-F238E27FC236}">
              <a16:creationId xmlns:a16="http://schemas.microsoft.com/office/drawing/2014/main" id="{22CA2E0D-C7AC-40D7-8F0A-70A097DAADEB}"/>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a:extLst>
            <a:ext uri="{FF2B5EF4-FFF2-40B4-BE49-F238E27FC236}">
              <a16:creationId xmlns:a16="http://schemas.microsoft.com/office/drawing/2014/main" id="{BE65BC49-2E8A-45D3-A07E-E37E20F4FA7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1" name="テキスト ボックス 560">
          <a:extLst>
            <a:ext uri="{FF2B5EF4-FFF2-40B4-BE49-F238E27FC236}">
              <a16:creationId xmlns:a16="http://schemas.microsoft.com/office/drawing/2014/main" id="{FF736034-6A69-4102-9ACE-0B721CC93F7C}"/>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a:extLst>
            <a:ext uri="{FF2B5EF4-FFF2-40B4-BE49-F238E27FC236}">
              <a16:creationId xmlns:a16="http://schemas.microsoft.com/office/drawing/2014/main" id="{A9A27AC4-D6B8-4F31-B94B-AD2CA6977C2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3" name="テキスト ボックス 562">
          <a:extLst>
            <a:ext uri="{FF2B5EF4-FFF2-40B4-BE49-F238E27FC236}">
              <a16:creationId xmlns:a16="http://schemas.microsoft.com/office/drawing/2014/main" id="{3675F280-DF32-4FB8-B82B-FBCB395CBCB9}"/>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a:extLst>
            <a:ext uri="{FF2B5EF4-FFF2-40B4-BE49-F238E27FC236}">
              <a16:creationId xmlns:a16="http://schemas.microsoft.com/office/drawing/2014/main" id="{C8BD1B02-8276-4D58-9547-E1A2CCEE524A}"/>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5" name="テキスト ボックス 564">
          <a:extLst>
            <a:ext uri="{FF2B5EF4-FFF2-40B4-BE49-F238E27FC236}">
              <a16:creationId xmlns:a16="http://schemas.microsoft.com/office/drawing/2014/main" id="{83FA41E4-5BCC-4D5F-82E3-97AD02E77CF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a:extLst>
            <a:ext uri="{FF2B5EF4-FFF2-40B4-BE49-F238E27FC236}">
              <a16:creationId xmlns:a16="http://schemas.microsoft.com/office/drawing/2014/main" id="{0A0F9F5B-9105-47BB-A165-F3DDE87233D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7" name="テキスト ボックス 566">
          <a:extLst>
            <a:ext uri="{FF2B5EF4-FFF2-40B4-BE49-F238E27FC236}">
              <a16:creationId xmlns:a16="http://schemas.microsoft.com/office/drawing/2014/main" id="{E9946F0B-A19F-460A-BAD4-EE1B558435C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47DF58CA-0EB4-4F11-8646-DE0D2350981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a:extLst>
            <a:ext uri="{FF2B5EF4-FFF2-40B4-BE49-F238E27FC236}">
              <a16:creationId xmlns:a16="http://schemas.microsoft.com/office/drawing/2014/main" id="{5CF6C438-3F45-4C39-A01A-9B9E50ED55B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a:extLst>
            <a:ext uri="{FF2B5EF4-FFF2-40B4-BE49-F238E27FC236}">
              <a16:creationId xmlns:a16="http://schemas.microsoft.com/office/drawing/2014/main" id="{20FCB982-E5D2-48C1-9117-94BD22D8D30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80010</xdr:rowOff>
    </xdr:from>
    <xdr:to>
      <xdr:col>116</xdr:col>
      <xdr:colOff>62864</xdr:colOff>
      <xdr:row>41</xdr:row>
      <xdr:rowOff>144780</xdr:rowOff>
    </xdr:to>
    <xdr:cxnSp macro="">
      <xdr:nvCxnSpPr>
        <xdr:cNvPr id="571" name="直線コネクタ 570">
          <a:extLst>
            <a:ext uri="{FF2B5EF4-FFF2-40B4-BE49-F238E27FC236}">
              <a16:creationId xmlns:a16="http://schemas.microsoft.com/office/drawing/2014/main" id="{F56E9C01-DC4A-4B92-AE1E-B3388C5253FD}"/>
            </a:ext>
          </a:extLst>
        </xdr:cNvPr>
        <xdr:cNvCxnSpPr/>
      </xdr:nvCxnSpPr>
      <xdr:spPr>
        <a:xfrm flipV="1">
          <a:off x="22160864" y="590931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148607</xdr:rowOff>
    </xdr:from>
    <xdr:ext cx="469744" cy="259045"/>
    <xdr:sp macro="" textlink="">
      <xdr:nvSpPr>
        <xdr:cNvPr id="572" name="【認定こども園・幼稚園・保育所】&#10;一人当たり面積最小値テキスト">
          <a:extLst>
            <a:ext uri="{FF2B5EF4-FFF2-40B4-BE49-F238E27FC236}">
              <a16:creationId xmlns:a16="http://schemas.microsoft.com/office/drawing/2014/main" id="{C7472BA9-2DBC-4C6E-A5FE-FE5A67AA73D5}"/>
            </a:ext>
          </a:extLst>
        </xdr:cNvPr>
        <xdr:cNvSpPr txBox="1"/>
      </xdr:nvSpPr>
      <xdr:spPr>
        <a:xfrm>
          <a:off x="22199600"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144780</xdr:rowOff>
    </xdr:from>
    <xdr:to>
      <xdr:col>116</xdr:col>
      <xdr:colOff>152400</xdr:colOff>
      <xdr:row>41</xdr:row>
      <xdr:rowOff>144780</xdr:rowOff>
    </xdr:to>
    <xdr:cxnSp macro="">
      <xdr:nvCxnSpPr>
        <xdr:cNvPr id="573" name="直線コネクタ 572">
          <a:extLst>
            <a:ext uri="{FF2B5EF4-FFF2-40B4-BE49-F238E27FC236}">
              <a16:creationId xmlns:a16="http://schemas.microsoft.com/office/drawing/2014/main" id="{D63CD2E4-2B32-4A8E-94A4-71F291B8C494}"/>
            </a:ext>
          </a:extLst>
        </xdr:cNvPr>
        <xdr:cNvCxnSpPr/>
      </xdr:nvCxnSpPr>
      <xdr:spPr>
        <a:xfrm>
          <a:off x="22072600" y="717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26687</xdr:rowOff>
    </xdr:from>
    <xdr:ext cx="469744" cy="259045"/>
    <xdr:sp macro="" textlink="">
      <xdr:nvSpPr>
        <xdr:cNvPr id="574" name="【認定こども園・幼稚園・保育所】&#10;一人当たり面積最大値テキスト">
          <a:extLst>
            <a:ext uri="{FF2B5EF4-FFF2-40B4-BE49-F238E27FC236}">
              <a16:creationId xmlns:a16="http://schemas.microsoft.com/office/drawing/2014/main" id="{E4A978DD-6393-40C0-8D3C-21AE7368A04D}"/>
            </a:ext>
          </a:extLst>
        </xdr:cNvPr>
        <xdr:cNvSpPr txBox="1"/>
      </xdr:nvSpPr>
      <xdr:spPr>
        <a:xfrm>
          <a:off x="22199600" y="568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80010</xdr:rowOff>
    </xdr:from>
    <xdr:to>
      <xdr:col>116</xdr:col>
      <xdr:colOff>152400</xdr:colOff>
      <xdr:row>34</xdr:row>
      <xdr:rowOff>80010</xdr:rowOff>
    </xdr:to>
    <xdr:cxnSp macro="">
      <xdr:nvCxnSpPr>
        <xdr:cNvPr id="575" name="直線コネクタ 574">
          <a:extLst>
            <a:ext uri="{FF2B5EF4-FFF2-40B4-BE49-F238E27FC236}">
              <a16:creationId xmlns:a16="http://schemas.microsoft.com/office/drawing/2014/main" id="{B6A67315-42F1-4977-A4E4-7EA9576C92C7}"/>
            </a:ext>
          </a:extLst>
        </xdr:cNvPr>
        <xdr:cNvCxnSpPr/>
      </xdr:nvCxnSpPr>
      <xdr:spPr>
        <a:xfrm>
          <a:off x="22072600" y="59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19067</xdr:rowOff>
    </xdr:from>
    <xdr:ext cx="469744" cy="259045"/>
    <xdr:sp macro="" textlink="">
      <xdr:nvSpPr>
        <xdr:cNvPr id="576" name="【認定こども園・幼稚園・保育所】&#10;一人当たり面積平均値テキスト">
          <a:extLst>
            <a:ext uri="{FF2B5EF4-FFF2-40B4-BE49-F238E27FC236}">
              <a16:creationId xmlns:a16="http://schemas.microsoft.com/office/drawing/2014/main" id="{5A54B42D-033D-4BFD-9D11-4C521635C3EC}"/>
            </a:ext>
          </a:extLst>
        </xdr:cNvPr>
        <xdr:cNvSpPr txBox="1"/>
      </xdr:nvSpPr>
      <xdr:spPr>
        <a:xfrm>
          <a:off x="22199600" y="670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40640</xdr:rowOff>
    </xdr:from>
    <xdr:to>
      <xdr:col>116</xdr:col>
      <xdr:colOff>114300</xdr:colOff>
      <xdr:row>39</xdr:row>
      <xdr:rowOff>142240</xdr:rowOff>
    </xdr:to>
    <xdr:sp macro="" textlink="">
      <xdr:nvSpPr>
        <xdr:cNvPr id="577" name="フローチャート: 判断 576">
          <a:extLst>
            <a:ext uri="{FF2B5EF4-FFF2-40B4-BE49-F238E27FC236}">
              <a16:creationId xmlns:a16="http://schemas.microsoft.com/office/drawing/2014/main" id="{1341924D-2BC0-4C52-B49A-279ADA2F3982}"/>
            </a:ext>
          </a:extLst>
        </xdr:cNvPr>
        <xdr:cNvSpPr/>
      </xdr:nvSpPr>
      <xdr:spPr>
        <a:xfrm>
          <a:off x="221107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48260</xdr:rowOff>
    </xdr:from>
    <xdr:to>
      <xdr:col>112</xdr:col>
      <xdr:colOff>38100</xdr:colOff>
      <xdr:row>39</xdr:row>
      <xdr:rowOff>149860</xdr:rowOff>
    </xdr:to>
    <xdr:sp macro="" textlink="">
      <xdr:nvSpPr>
        <xdr:cNvPr id="578" name="フローチャート: 判断 577">
          <a:extLst>
            <a:ext uri="{FF2B5EF4-FFF2-40B4-BE49-F238E27FC236}">
              <a16:creationId xmlns:a16="http://schemas.microsoft.com/office/drawing/2014/main" id="{E0A8394D-1459-4CDD-9245-C29CCF9AA3AC}"/>
            </a:ext>
          </a:extLst>
        </xdr:cNvPr>
        <xdr:cNvSpPr/>
      </xdr:nvSpPr>
      <xdr:spPr>
        <a:xfrm>
          <a:off x="21272500" y="6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74930</xdr:rowOff>
    </xdr:from>
    <xdr:to>
      <xdr:col>107</xdr:col>
      <xdr:colOff>101600</xdr:colOff>
      <xdr:row>40</xdr:row>
      <xdr:rowOff>5080</xdr:rowOff>
    </xdr:to>
    <xdr:sp macro="" textlink="">
      <xdr:nvSpPr>
        <xdr:cNvPr id="579" name="フローチャート: 判断 578">
          <a:extLst>
            <a:ext uri="{FF2B5EF4-FFF2-40B4-BE49-F238E27FC236}">
              <a16:creationId xmlns:a16="http://schemas.microsoft.com/office/drawing/2014/main" id="{9E5563F6-17FA-4A6F-9044-43A9CE8EE2A3}"/>
            </a:ext>
          </a:extLst>
        </xdr:cNvPr>
        <xdr:cNvSpPr/>
      </xdr:nvSpPr>
      <xdr:spPr>
        <a:xfrm>
          <a:off x="20383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40640</xdr:rowOff>
    </xdr:from>
    <xdr:to>
      <xdr:col>102</xdr:col>
      <xdr:colOff>165100</xdr:colOff>
      <xdr:row>39</xdr:row>
      <xdr:rowOff>142240</xdr:rowOff>
    </xdr:to>
    <xdr:sp macro="" textlink="">
      <xdr:nvSpPr>
        <xdr:cNvPr id="580" name="フローチャート: 判断 579">
          <a:extLst>
            <a:ext uri="{FF2B5EF4-FFF2-40B4-BE49-F238E27FC236}">
              <a16:creationId xmlns:a16="http://schemas.microsoft.com/office/drawing/2014/main" id="{DBBAE1E8-F2A1-42BD-B967-6039160BCFA8}"/>
            </a:ext>
          </a:extLst>
        </xdr:cNvPr>
        <xdr:cNvSpPr/>
      </xdr:nvSpPr>
      <xdr:spPr>
        <a:xfrm>
          <a:off x="19494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581" name="フローチャート: 判断 580">
          <a:extLst>
            <a:ext uri="{FF2B5EF4-FFF2-40B4-BE49-F238E27FC236}">
              <a16:creationId xmlns:a16="http://schemas.microsoft.com/office/drawing/2014/main" id="{9471EFC5-40F6-4353-BDA1-0439BDBB8233}"/>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BBB2AE04-4B69-4E22-AA48-E69BF8B9532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DE6B81E2-8F9B-4F0E-B088-7B16ED0EB5A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FF54C61-9DD0-44B0-A20F-2CE798000C9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DCC128FD-A0AE-442F-BDED-6204EE086CE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D91FD4E-3C88-4434-9861-E5F052CA351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6350</xdr:rowOff>
    </xdr:from>
    <xdr:to>
      <xdr:col>116</xdr:col>
      <xdr:colOff>114300</xdr:colOff>
      <xdr:row>35</xdr:row>
      <xdr:rowOff>107950</xdr:rowOff>
    </xdr:to>
    <xdr:sp macro="" textlink="">
      <xdr:nvSpPr>
        <xdr:cNvPr id="587" name="楕円 586">
          <a:extLst>
            <a:ext uri="{FF2B5EF4-FFF2-40B4-BE49-F238E27FC236}">
              <a16:creationId xmlns:a16="http://schemas.microsoft.com/office/drawing/2014/main" id="{7D87B434-C682-4E54-A434-41EBDCFC45C2}"/>
            </a:ext>
          </a:extLst>
        </xdr:cNvPr>
        <xdr:cNvSpPr/>
      </xdr:nvSpPr>
      <xdr:spPr>
        <a:xfrm>
          <a:off x="221107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29227</xdr:rowOff>
    </xdr:from>
    <xdr:ext cx="469744" cy="259045"/>
    <xdr:sp macro="" textlink="">
      <xdr:nvSpPr>
        <xdr:cNvPr id="588" name="【認定こども園・幼稚園・保育所】&#10;一人当たり面積該当値テキスト">
          <a:extLst>
            <a:ext uri="{FF2B5EF4-FFF2-40B4-BE49-F238E27FC236}">
              <a16:creationId xmlns:a16="http://schemas.microsoft.com/office/drawing/2014/main" id="{60778D8F-73CD-4B98-90E8-6D32ABDDE56E}"/>
            </a:ext>
          </a:extLst>
        </xdr:cNvPr>
        <xdr:cNvSpPr txBox="1"/>
      </xdr:nvSpPr>
      <xdr:spPr>
        <a:xfrm>
          <a:off x="22199600" y="58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13970</xdr:rowOff>
    </xdr:from>
    <xdr:to>
      <xdr:col>112</xdr:col>
      <xdr:colOff>38100</xdr:colOff>
      <xdr:row>35</xdr:row>
      <xdr:rowOff>115570</xdr:rowOff>
    </xdr:to>
    <xdr:sp macro="" textlink="">
      <xdr:nvSpPr>
        <xdr:cNvPr id="589" name="楕円 588">
          <a:extLst>
            <a:ext uri="{FF2B5EF4-FFF2-40B4-BE49-F238E27FC236}">
              <a16:creationId xmlns:a16="http://schemas.microsoft.com/office/drawing/2014/main" id="{A65E9793-B79B-4A97-84F6-B55564D23908}"/>
            </a:ext>
          </a:extLst>
        </xdr:cNvPr>
        <xdr:cNvSpPr/>
      </xdr:nvSpPr>
      <xdr:spPr>
        <a:xfrm>
          <a:off x="21272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57150</xdr:rowOff>
    </xdr:from>
    <xdr:to>
      <xdr:col>116</xdr:col>
      <xdr:colOff>63500</xdr:colOff>
      <xdr:row>35</xdr:row>
      <xdr:rowOff>64770</xdr:rowOff>
    </xdr:to>
    <xdr:cxnSp macro="">
      <xdr:nvCxnSpPr>
        <xdr:cNvPr id="590" name="直線コネクタ 589">
          <a:extLst>
            <a:ext uri="{FF2B5EF4-FFF2-40B4-BE49-F238E27FC236}">
              <a16:creationId xmlns:a16="http://schemas.microsoft.com/office/drawing/2014/main" id="{BFC76994-EDAB-4779-ADB0-83442FEFFFF1}"/>
            </a:ext>
          </a:extLst>
        </xdr:cNvPr>
        <xdr:cNvCxnSpPr/>
      </xdr:nvCxnSpPr>
      <xdr:spPr>
        <a:xfrm flipV="1">
          <a:off x="21323300" y="6057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170180</xdr:rowOff>
    </xdr:from>
    <xdr:to>
      <xdr:col>107</xdr:col>
      <xdr:colOff>101600</xdr:colOff>
      <xdr:row>35</xdr:row>
      <xdr:rowOff>100330</xdr:rowOff>
    </xdr:to>
    <xdr:sp macro="" textlink="">
      <xdr:nvSpPr>
        <xdr:cNvPr id="591" name="楕円 590">
          <a:extLst>
            <a:ext uri="{FF2B5EF4-FFF2-40B4-BE49-F238E27FC236}">
              <a16:creationId xmlns:a16="http://schemas.microsoft.com/office/drawing/2014/main" id="{94A420CE-7ACD-4A47-9B4F-C795C4223823}"/>
            </a:ext>
          </a:extLst>
        </xdr:cNvPr>
        <xdr:cNvSpPr/>
      </xdr:nvSpPr>
      <xdr:spPr>
        <a:xfrm>
          <a:off x="20383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49530</xdr:rowOff>
    </xdr:from>
    <xdr:to>
      <xdr:col>111</xdr:col>
      <xdr:colOff>177800</xdr:colOff>
      <xdr:row>35</xdr:row>
      <xdr:rowOff>64770</xdr:rowOff>
    </xdr:to>
    <xdr:cxnSp macro="">
      <xdr:nvCxnSpPr>
        <xdr:cNvPr id="592" name="直線コネクタ 591">
          <a:extLst>
            <a:ext uri="{FF2B5EF4-FFF2-40B4-BE49-F238E27FC236}">
              <a16:creationId xmlns:a16="http://schemas.microsoft.com/office/drawing/2014/main" id="{1F8BCA0E-2100-4FF5-B003-C3D593E4F800}"/>
            </a:ext>
          </a:extLst>
        </xdr:cNvPr>
        <xdr:cNvCxnSpPr/>
      </xdr:nvCxnSpPr>
      <xdr:spPr>
        <a:xfrm>
          <a:off x="20434300" y="6050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36830</xdr:rowOff>
    </xdr:from>
    <xdr:to>
      <xdr:col>102</xdr:col>
      <xdr:colOff>165100</xdr:colOff>
      <xdr:row>35</xdr:row>
      <xdr:rowOff>138430</xdr:rowOff>
    </xdr:to>
    <xdr:sp macro="" textlink="">
      <xdr:nvSpPr>
        <xdr:cNvPr id="593" name="楕円 592">
          <a:extLst>
            <a:ext uri="{FF2B5EF4-FFF2-40B4-BE49-F238E27FC236}">
              <a16:creationId xmlns:a16="http://schemas.microsoft.com/office/drawing/2014/main" id="{9D157F00-3301-48CF-B510-96201AFC3EE2}"/>
            </a:ext>
          </a:extLst>
        </xdr:cNvPr>
        <xdr:cNvSpPr/>
      </xdr:nvSpPr>
      <xdr:spPr>
        <a:xfrm>
          <a:off x="19494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49530</xdr:rowOff>
    </xdr:from>
    <xdr:to>
      <xdr:col>107</xdr:col>
      <xdr:colOff>50800</xdr:colOff>
      <xdr:row>35</xdr:row>
      <xdr:rowOff>87630</xdr:rowOff>
    </xdr:to>
    <xdr:cxnSp macro="">
      <xdr:nvCxnSpPr>
        <xdr:cNvPr id="594" name="直線コネクタ 593">
          <a:extLst>
            <a:ext uri="{FF2B5EF4-FFF2-40B4-BE49-F238E27FC236}">
              <a16:creationId xmlns:a16="http://schemas.microsoft.com/office/drawing/2014/main" id="{B6108128-3975-444F-ACCB-37D2A9FE5FE9}"/>
            </a:ext>
          </a:extLst>
        </xdr:cNvPr>
        <xdr:cNvCxnSpPr/>
      </xdr:nvCxnSpPr>
      <xdr:spPr>
        <a:xfrm flipV="1">
          <a:off x="19545300" y="6050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40640</xdr:rowOff>
    </xdr:from>
    <xdr:to>
      <xdr:col>98</xdr:col>
      <xdr:colOff>38100</xdr:colOff>
      <xdr:row>35</xdr:row>
      <xdr:rowOff>142240</xdr:rowOff>
    </xdr:to>
    <xdr:sp macro="" textlink="">
      <xdr:nvSpPr>
        <xdr:cNvPr id="595" name="楕円 594">
          <a:extLst>
            <a:ext uri="{FF2B5EF4-FFF2-40B4-BE49-F238E27FC236}">
              <a16:creationId xmlns:a16="http://schemas.microsoft.com/office/drawing/2014/main" id="{7134AEA5-A897-4A6B-B8AB-5BA2588CECFB}"/>
            </a:ext>
          </a:extLst>
        </xdr:cNvPr>
        <xdr:cNvSpPr/>
      </xdr:nvSpPr>
      <xdr:spPr>
        <a:xfrm>
          <a:off x="186055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87630</xdr:rowOff>
    </xdr:from>
    <xdr:to>
      <xdr:col>102</xdr:col>
      <xdr:colOff>114300</xdr:colOff>
      <xdr:row>35</xdr:row>
      <xdr:rowOff>91440</xdr:rowOff>
    </xdr:to>
    <xdr:cxnSp macro="">
      <xdr:nvCxnSpPr>
        <xdr:cNvPr id="596" name="直線コネクタ 595">
          <a:extLst>
            <a:ext uri="{FF2B5EF4-FFF2-40B4-BE49-F238E27FC236}">
              <a16:creationId xmlns:a16="http://schemas.microsoft.com/office/drawing/2014/main" id="{DAC59B25-612A-4067-909E-FB4AFB72BE31}"/>
            </a:ext>
          </a:extLst>
        </xdr:cNvPr>
        <xdr:cNvCxnSpPr/>
      </xdr:nvCxnSpPr>
      <xdr:spPr>
        <a:xfrm flipV="1">
          <a:off x="18656300" y="60883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140987</xdr:rowOff>
    </xdr:from>
    <xdr:ext cx="469744" cy="259045"/>
    <xdr:sp macro="" textlink="">
      <xdr:nvSpPr>
        <xdr:cNvPr id="597" name="n_1aveValue【認定こども園・幼稚園・保育所】&#10;一人当たり面積">
          <a:extLst>
            <a:ext uri="{FF2B5EF4-FFF2-40B4-BE49-F238E27FC236}">
              <a16:creationId xmlns:a16="http://schemas.microsoft.com/office/drawing/2014/main" id="{2694941E-693E-4E13-B8D2-880D257EF61F}"/>
            </a:ext>
          </a:extLst>
        </xdr:cNvPr>
        <xdr:cNvSpPr txBox="1"/>
      </xdr:nvSpPr>
      <xdr:spPr>
        <a:xfrm>
          <a:off x="21075727" y="682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167657</xdr:rowOff>
    </xdr:from>
    <xdr:ext cx="469744" cy="259045"/>
    <xdr:sp macro="" textlink="">
      <xdr:nvSpPr>
        <xdr:cNvPr id="598" name="n_2aveValue【認定こども園・幼稚園・保育所】&#10;一人当たり面積">
          <a:extLst>
            <a:ext uri="{FF2B5EF4-FFF2-40B4-BE49-F238E27FC236}">
              <a16:creationId xmlns:a16="http://schemas.microsoft.com/office/drawing/2014/main" id="{3958176E-F6FF-4A3B-A2FD-416628E70DE7}"/>
            </a:ext>
          </a:extLst>
        </xdr:cNvPr>
        <xdr:cNvSpPr txBox="1"/>
      </xdr:nvSpPr>
      <xdr:spPr>
        <a:xfrm>
          <a:off x="20199427"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133367</xdr:rowOff>
    </xdr:from>
    <xdr:ext cx="469744" cy="259045"/>
    <xdr:sp macro="" textlink="">
      <xdr:nvSpPr>
        <xdr:cNvPr id="599" name="n_3aveValue【認定こども園・幼稚園・保育所】&#10;一人当たり面積">
          <a:extLst>
            <a:ext uri="{FF2B5EF4-FFF2-40B4-BE49-F238E27FC236}">
              <a16:creationId xmlns:a16="http://schemas.microsoft.com/office/drawing/2014/main" id="{1A546656-B694-4CF7-BF5F-3ADF0F158B9A}"/>
            </a:ext>
          </a:extLst>
        </xdr:cNvPr>
        <xdr:cNvSpPr txBox="1"/>
      </xdr:nvSpPr>
      <xdr:spPr>
        <a:xfrm>
          <a:off x="193104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600" name="n_4aveValue【認定こども園・幼稚園・保育所】&#10;一人当たり面積">
          <a:extLst>
            <a:ext uri="{FF2B5EF4-FFF2-40B4-BE49-F238E27FC236}">
              <a16:creationId xmlns:a16="http://schemas.microsoft.com/office/drawing/2014/main" id="{42643E85-A710-44CF-9454-A95BF24D5206}"/>
            </a:ext>
          </a:extLst>
        </xdr:cNvPr>
        <xdr:cNvSpPr txBox="1"/>
      </xdr:nvSpPr>
      <xdr:spPr>
        <a:xfrm>
          <a:off x="18421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132097</xdr:rowOff>
    </xdr:from>
    <xdr:ext cx="469744" cy="259045"/>
    <xdr:sp macro="" textlink="">
      <xdr:nvSpPr>
        <xdr:cNvPr id="601" name="n_1mainValue【認定こども園・幼稚園・保育所】&#10;一人当たり面積">
          <a:extLst>
            <a:ext uri="{FF2B5EF4-FFF2-40B4-BE49-F238E27FC236}">
              <a16:creationId xmlns:a16="http://schemas.microsoft.com/office/drawing/2014/main" id="{B617E549-57BF-4D31-85EC-D274EBEA26A3}"/>
            </a:ext>
          </a:extLst>
        </xdr:cNvPr>
        <xdr:cNvSpPr txBox="1"/>
      </xdr:nvSpPr>
      <xdr:spPr>
        <a:xfrm>
          <a:off x="21075727" y="57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116857</xdr:rowOff>
    </xdr:from>
    <xdr:ext cx="469744" cy="259045"/>
    <xdr:sp macro="" textlink="">
      <xdr:nvSpPr>
        <xdr:cNvPr id="602" name="n_2mainValue【認定こども園・幼稚園・保育所】&#10;一人当たり面積">
          <a:extLst>
            <a:ext uri="{FF2B5EF4-FFF2-40B4-BE49-F238E27FC236}">
              <a16:creationId xmlns:a16="http://schemas.microsoft.com/office/drawing/2014/main" id="{1ADC7073-50E9-4B22-8C2C-90D672194B8C}"/>
            </a:ext>
          </a:extLst>
        </xdr:cNvPr>
        <xdr:cNvSpPr txBox="1"/>
      </xdr:nvSpPr>
      <xdr:spPr>
        <a:xfrm>
          <a:off x="20199427" y="577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154957</xdr:rowOff>
    </xdr:from>
    <xdr:ext cx="469744" cy="259045"/>
    <xdr:sp macro="" textlink="">
      <xdr:nvSpPr>
        <xdr:cNvPr id="603" name="n_3mainValue【認定こども園・幼稚園・保育所】&#10;一人当たり面積">
          <a:extLst>
            <a:ext uri="{FF2B5EF4-FFF2-40B4-BE49-F238E27FC236}">
              <a16:creationId xmlns:a16="http://schemas.microsoft.com/office/drawing/2014/main" id="{58C689AE-5014-46CC-97F6-7980CDBFA1EA}"/>
            </a:ext>
          </a:extLst>
        </xdr:cNvPr>
        <xdr:cNvSpPr txBox="1"/>
      </xdr:nvSpPr>
      <xdr:spPr>
        <a:xfrm>
          <a:off x="19310427" y="581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158767</xdr:rowOff>
    </xdr:from>
    <xdr:ext cx="469744" cy="259045"/>
    <xdr:sp macro="" textlink="">
      <xdr:nvSpPr>
        <xdr:cNvPr id="604" name="n_4mainValue【認定こども園・幼稚園・保育所】&#10;一人当たり面積">
          <a:extLst>
            <a:ext uri="{FF2B5EF4-FFF2-40B4-BE49-F238E27FC236}">
              <a16:creationId xmlns:a16="http://schemas.microsoft.com/office/drawing/2014/main" id="{694DF090-322C-400B-97C6-72FF9B5B298B}"/>
            </a:ext>
          </a:extLst>
        </xdr:cNvPr>
        <xdr:cNvSpPr txBox="1"/>
      </xdr:nvSpPr>
      <xdr:spPr>
        <a:xfrm>
          <a:off x="18421427" y="581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1DC47DCC-F4F6-41DE-BE8B-151A9C37BCF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2AACB4B0-B24C-4EF8-892B-8446E3DC0A2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AF13664C-04F3-4DE4-BF89-F2041D529E8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0BE4A34B-39E6-4560-AEF1-8F147670A66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7D127919-D185-46DF-A673-8C038C1BA88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4840CCE3-9EF0-4E86-9F20-B40B0EFE88D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1A936A32-6411-4EF8-B26F-3B23A1C253D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1C95F404-48D8-451C-81C3-940507CC522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19FE27ED-AE13-412C-B34B-B01E502CD69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2082EEE5-66B5-4F3F-A941-0CBE89DA4BB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4628C5A0-27FB-44D8-A746-B9AAABA201A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a:extLst>
            <a:ext uri="{FF2B5EF4-FFF2-40B4-BE49-F238E27FC236}">
              <a16:creationId xmlns:a16="http://schemas.microsoft.com/office/drawing/2014/main" id="{98799A96-982E-438B-BAC4-DB24FB884BF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7" name="テキスト ボックス 616">
          <a:extLst>
            <a:ext uri="{FF2B5EF4-FFF2-40B4-BE49-F238E27FC236}">
              <a16:creationId xmlns:a16="http://schemas.microsoft.com/office/drawing/2014/main" id="{1C1BC982-AEDB-4AC9-8B88-0534C063BF6A}"/>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a:extLst>
            <a:ext uri="{FF2B5EF4-FFF2-40B4-BE49-F238E27FC236}">
              <a16:creationId xmlns:a16="http://schemas.microsoft.com/office/drawing/2014/main" id="{0CB44828-01F2-497C-8E47-6C83991E918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a:extLst>
            <a:ext uri="{FF2B5EF4-FFF2-40B4-BE49-F238E27FC236}">
              <a16:creationId xmlns:a16="http://schemas.microsoft.com/office/drawing/2014/main" id="{70360FDD-9F6E-4CD2-9F4E-74002B928CA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a:extLst>
            <a:ext uri="{FF2B5EF4-FFF2-40B4-BE49-F238E27FC236}">
              <a16:creationId xmlns:a16="http://schemas.microsoft.com/office/drawing/2014/main" id="{70C2F0CF-FA2A-49A4-BAC6-0170309EBBC3}"/>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a:extLst>
            <a:ext uri="{FF2B5EF4-FFF2-40B4-BE49-F238E27FC236}">
              <a16:creationId xmlns:a16="http://schemas.microsoft.com/office/drawing/2014/main" id="{1455B558-F080-4761-A5DE-1EF97FE3070B}"/>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a:extLst>
            <a:ext uri="{FF2B5EF4-FFF2-40B4-BE49-F238E27FC236}">
              <a16:creationId xmlns:a16="http://schemas.microsoft.com/office/drawing/2014/main" id="{5D96FEE6-8107-44B8-85BB-38B90EA2FE3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a:extLst>
            <a:ext uri="{FF2B5EF4-FFF2-40B4-BE49-F238E27FC236}">
              <a16:creationId xmlns:a16="http://schemas.microsoft.com/office/drawing/2014/main" id="{8E91810A-1985-45D1-8C19-A1BC1AC0B7D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a:extLst>
            <a:ext uri="{FF2B5EF4-FFF2-40B4-BE49-F238E27FC236}">
              <a16:creationId xmlns:a16="http://schemas.microsoft.com/office/drawing/2014/main" id="{78272084-42EB-43DB-BCDD-7F113D3B969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a:extLst>
            <a:ext uri="{FF2B5EF4-FFF2-40B4-BE49-F238E27FC236}">
              <a16:creationId xmlns:a16="http://schemas.microsoft.com/office/drawing/2014/main" id="{74AF9EF9-76E8-474C-A9BE-D4316C5DAF4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a:extLst>
            <a:ext uri="{FF2B5EF4-FFF2-40B4-BE49-F238E27FC236}">
              <a16:creationId xmlns:a16="http://schemas.microsoft.com/office/drawing/2014/main" id="{AFE5599F-E950-4AE4-B3BE-DBDD863A913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7" name="テキスト ボックス 626">
          <a:extLst>
            <a:ext uri="{FF2B5EF4-FFF2-40B4-BE49-F238E27FC236}">
              <a16:creationId xmlns:a16="http://schemas.microsoft.com/office/drawing/2014/main" id="{62C64C41-1960-4E09-8681-8595F14686EB}"/>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599A5C7C-896C-4FBE-9D9B-20CEFE5CA42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a:extLst>
            <a:ext uri="{FF2B5EF4-FFF2-40B4-BE49-F238E27FC236}">
              <a16:creationId xmlns:a16="http://schemas.microsoft.com/office/drawing/2014/main" id="{1B03DA04-7A76-46EE-A358-744ADE5E0BE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a:extLst>
            <a:ext uri="{FF2B5EF4-FFF2-40B4-BE49-F238E27FC236}">
              <a16:creationId xmlns:a16="http://schemas.microsoft.com/office/drawing/2014/main" id="{B9AF50AC-2B0E-4E2D-AD97-62A070B69DB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109401</xdr:rowOff>
    </xdr:from>
    <xdr:to>
      <xdr:col>85</xdr:col>
      <xdr:colOff>126364</xdr:colOff>
      <xdr:row>63</xdr:row>
      <xdr:rowOff>164919</xdr:rowOff>
    </xdr:to>
    <xdr:cxnSp macro="">
      <xdr:nvCxnSpPr>
        <xdr:cNvPr id="631" name="直線コネクタ 630">
          <a:extLst>
            <a:ext uri="{FF2B5EF4-FFF2-40B4-BE49-F238E27FC236}">
              <a16:creationId xmlns:a16="http://schemas.microsoft.com/office/drawing/2014/main" id="{B28F0747-DF0A-43FC-B8C5-1FEA9C6BFF3E}"/>
            </a:ext>
          </a:extLst>
        </xdr:cNvPr>
        <xdr:cNvCxnSpPr/>
      </xdr:nvCxnSpPr>
      <xdr:spPr>
        <a:xfrm flipV="1">
          <a:off x="16318864" y="9539151"/>
          <a:ext cx="0" cy="1427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168746</xdr:rowOff>
    </xdr:from>
    <xdr:ext cx="405111" cy="259045"/>
    <xdr:sp macro="" textlink="">
      <xdr:nvSpPr>
        <xdr:cNvPr id="632" name="【学校施設】&#10;有形固定資産減価償却率最小値テキスト">
          <a:extLst>
            <a:ext uri="{FF2B5EF4-FFF2-40B4-BE49-F238E27FC236}">
              <a16:creationId xmlns:a16="http://schemas.microsoft.com/office/drawing/2014/main" id="{EC400E1F-42D2-4F3D-AE78-906D43B7B1BD}"/>
            </a:ext>
          </a:extLst>
        </xdr:cNvPr>
        <xdr:cNvSpPr txBox="1"/>
      </xdr:nvSpPr>
      <xdr:spPr>
        <a:xfrm>
          <a:off x="16357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164919</xdr:rowOff>
    </xdr:from>
    <xdr:to>
      <xdr:col>86</xdr:col>
      <xdr:colOff>25400</xdr:colOff>
      <xdr:row>63</xdr:row>
      <xdr:rowOff>164919</xdr:rowOff>
    </xdr:to>
    <xdr:cxnSp macro="">
      <xdr:nvCxnSpPr>
        <xdr:cNvPr id="633" name="直線コネクタ 632">
          <a:extLst>
            <a:ext uri="{FF2B5EF4-FFF2-40B4-BE49-F238E27FC236}">
              <a16:creationId xmlns:a16="http://schemas.microsoft.com/office/drawing/2014/main" id="{1A5DF760-6844-4280-B1E5-06D164FFF5FB}"/>
            </a:ext>
          </a:extLst>
        </xdr:cNvPr>
        <xdr:cNvCxnSpPr/>
      </xdr:nvCxnSpPr>
      <xdr:spPr>
        <a:xfrm>
          <a:off x="16230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56078</xdr:rowOff>
    </xdr:from>
    <xdr:ext cx="405111" cy="259045"/>
    <xdr:sp macro="" textlink="">
      <xdr:nvSpPr>
        <xdr:cNvPr id="634" name="【学校施設】&#10;有形固定資産減価償却率最大値テキスト">
          <a:extLst>
            <a:ext uri="{FF2B5EF4-FFF2-40B4-BE49-F238E27FC236}">
              <a16:creationId xmlns:a16="http://schemas.microsoft.com/office/drawing/2014/main" id="{29D3E24B-6D16-4EAF-8798-D0059A4C11EE}"/>
            </a:ext>
          </a:extLst>
        </xdr:cNvPr>
        <xdr:cNvSpPr txBox="1"/>
      </xdr:nvSpPr>
      <xdr:spPr>
        <a:xfrm>
          <a:off x="16357600" y="9314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109401</xdr:rowOff>
    </xdr:from>
    <xdr:to>
      <xdr:col>86</xdr:col>
      <xdr:colOff>25400</xdr:colOff>
      <xdr:row>55</xdr:row>
      <xdr:rowOff>109401</xdr:rowOff>
    </xdr:to>
    <xdr:cxnSp macro="">
      <xdr:nvCxnSpPr>
        <xdr:cNvPr id="635" name="直線コネクタ 634">
          <a:extLst>
            <a:ext uri="{FF2B5EF4-FFF2-40B4-BE49-F238E27FC236}">
              <a16:creationId xmlns:a16="http://schemas.microsoft.com/office/drawing/2014/main" id="{8FCA0063-B0A1-4626-A920-B972066637C8}"/>
            </a:ext>
          </a:extLst>
        </xdr:cNvPr>
        <xdr:cNvCxnSpPr/>
      </xdr:nvCxnSpPr>
      <xdr:spPr>
        <a:xfrm>
          <a:off x="16230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45193</xdr:rowOff>
    </xdr:from>
    <xdr:ext cx="405111" cy="259045"/>
    <xdr:sp macro="" textlink="">
      <xdr:nvSpPr>
        <xdr:cNvPr id="636" name="【学校施設】&#10;有形固定資産減価償却率平均値テキスト">
          <a:extLst>
            <a:ext uri="{FF2B5EF4-FFF2-40B4-BE49-F238E27FC236}">
              <a16:creationId xmlns:a16="http://schemas.microsoft.com/office/drawing/2014/main" id="{7113EB0B-F677-464A-9C67-66E0B8B27C96}"/>
            </a:ext>
          </a:extLst>
        </xdr:cNvPr>
        <xdr:cNvSpPr txBox="1"/>
      </xdr:nvSpPr>
      <xdr:spPr>
        <a:xfrm>
          <a:off x="16357600" y="1033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66766</xdr:rowOff>
    </xdr:from>
    <xdr:to>
      <xdr:col>85</xdr:col>
      <xdr:colOff>177800</xdr:colOff>
      <xdr:row>60</xdr:row>
      <xdr:rowOff>168366</xdr:rowOff>
    </xdr:to>
    <xdr:sp macro="" textlink="">
      <xdr:nvSpPr>
        <xdr:cNvPr id="637" name="フローチャート: 判断 636">
          <a:extLst>
            <a:ext uri="{FF2B5EF4-FFF2-40B4-BE49-F238E27FC236}">
              <a16:creationId xmlns:a16="http://schemas.microsoft.com/office/drawing/2014/main" id="{DF6B464D-E274-4B33-AF65-D5B7F5AD48D5}"/>
            </a:ext>
          </a:extLst>
        </xdr:cNvPr>
        <xdr:cNvSpPr/>
      </xdr:nvSpPr>
      <xdr:spPr>
        <a:xfrm>
          <a:off x="162687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40640</xdr:rowOff>
    </xdr:from>
    <xdr:to>
      <xdr:col>81</xdr:col>
      <xdr:colOff>101600</xdr:colOff>
      <xdr:row>60</xdr:row>
      <xdr:rowOff>142240</xdr:rowOff>
    </xdr:to>
    <xdr:sp macro="" textlink="">
      <xdr:nvSpPr>
        <xdr:cNvPr id="638" name="フローチャート: 判断 637">
          <a:extLst>
            <a:ext uri="{FF2B5EF4-FFF2-40B4-BE49-F238E27FC236}">
              <a16:creationId xmlns:a16="http://schemas.microsoft.com/office/drawing/2014/main" id="{AC22307E-1C5D-4967-AD9F-C4AE59AA9160}"/>
            </a:ext>
          </a:extLst>
        </xdr:cNvPr>
        <xdr:cNvSpPr/>
      </xdr:nvSpPr>
      <xdr:spPr>
        <a:xfrm>
          <a:off x="15430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39" name="フローチャート: 判断 638">
          <a:extLst>
            <a:ext uri="{FF2B5EF4-FFF2-40B4-BE49-F238E27FC236}">
              <a16:creationId xmlns:a16="http://schemas.microsoft.com/office/drawing/2014/main" id="{5D9292A8-A430-4BCA-939A-D6E11C2F3CC9}"/>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130447</xdr:rowOff>
    </xdr:from>
    <xdr:to>
      <xdr:col>72</xdr:col>
      <xdr:colOff>38100</xdr:colOff>
      <xdr:row>60</xdr:row>
      <xdr:rowOff>60597</xdr:rowOff>
    </xdr:to>
    <xdr:sp macro="" textlink="">
      <xdr:nvSpPr>
        <xdr:cNvPr id="640" name="フローチャート: 判断 639">
          <a:extLst>
            <a:ext uri="{FF2B5EF4-FFF2-40B4-BE49-F238E27FC236}">
              <a16:creationId xmlns:a16="http://schemas.microsoft.com/office/drawing/2014/main" id="{0A295EA8-C12A-42B8-9F9E-91E64A0A4F1D}"/>
            </a:ext>
          </a:extLst>
        </xdr:cNvPr>
        <xdr:cNvSpPr/>
      </xdr:nvSpPr>
      <xdr:spPr>
        <a:xfrm>
          <a:off x="13652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1" name="フローチャート: 判断 640">
          <a:extLst>
            <a:ext uri="{FF2B5EF4-FFF2-40B4-BE49-F238E27FC236}">
              <a16:creationId xmlns:a16="http://schemas.microsoft.com/office/drawing/2014/main" id="{7554AF80-7B42-4259-A6E7-07648894B902}"/>
            </a:ext>
          </a:extLst>
        </xdr:cNvPr>
        <xdr:cNvSpPr/>
      </xdr:nvSpPr>
      <xdr:spPr>
        <a:xfrm>
          <a:off x="12763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929C3CCB-C4A7-4585-BA3E-A38A1A368A3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E093D1B1-9540-4C50-BB4C-90F66D3E5D0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9546300-B58F-4EFC-9183-950766F7F10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531712EB-0E03-4FBD-B86F-546DAC725C0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875CF90F-0114-4FE4-B6AA-8E009FC6741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97790</xdr:rowOff>
    </xdr:from>
    <xdr:to>
      <xdr:col>85</xdr:col>
      <xdr:colOff>177800</xdr:colOff>
      <xdr:row>60</xdr:row>
      <xdr:rowOff>27940</xdr:rowOff>
    </xdr:to>
    <xdr:sp macro="" textlink="">
      <xdr:nvSpPr>
        <xdr:cNvPr id="647" name="楕円 646">
          <a:extLst>
            <a:ext uri="{FF2B5EF4-FFF2-40B4-BE49-F238E27FC236}">
              <a16:creationId xmlns:a16="http://schemas.microsoft.com/office/drawing/2014/main" id="{929E3A03-A2FB-497F-B9FE-29C6102BB9B5}"/>
            </a:ext>
          </a:extLst>
        </xdr:cNvPr>
        <xdr:cNvSpPr/>
      </xdr:nvSpPr>
      <xdr:spPr>
        <a:xfrm>
          <a:off x="162687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120667</xdr:rowOff>
    </xdr:from>
    <xdr:ext cx="405111" cy="259045"/>
    <xdr:sp macro="" textlink="">
      <xdr:nvSpPr>
        <xdr:cNvPr id="648" name="【学校施設】&#10;有形固定資産減価償却率該当値テキスト">
          <a:extLst>
            <a:ext uri="{FF2B5EF4-FFF2-40B4-BE49-F238E27FC236}">
              <a16:creationId xmlns:a16="http://schemas.microsoft.com/office/drawing/2014/main" id="{4A88F248-932E-478C-883C-9691439B3D67}"/>
            </a:ext>
          </a:extLst>
        </xdr:cNvPr>
        <xdr:cNvSpPr txBox="1"/>
      </xdr:nvSpPr>
      <xdr:spPr>
        <a:xfrm>
          <a:off x="16357600"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39007</xdr:rowOff>
    </xdr:from>
    <xdr:to>
      <xdr:col>81</xdr:col>
      <xdr:colOff>101600</xdr:colOff>
      <xdr:row>59</xdr:row>
      <xdr:rowOff>140607</xdr:rowOff>
    </xdr:to>
    <xdr:sp macro="" textlink="">
      <xdr:nvSpPr>
        <xdr:cNvPr id="649" name="楕円 648">
          <a:extLst>
            <a:ext uri="{FF2B5EF4-FFF2-40B4-BE49-F238E27FC236}">
              <a16:creationId xmlns:a16="http://schemas.microsoft.com/office/drawing/2014/main" id="{5DE1F8BF-E8BA-4648-96AD-7A20417409A6}"/>
            </a:ext>
          </a:extLst>
        </xdr:cNvPr>
        <xdr:cNvSpPr/>
      </xdr:nvSpPr>
      <xdr:spPr>
        <a:xfrm>
          <a:off x="15430500" y="101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89807</xdr:rowOff>
    </xdr:from>
    <xdr:to>
      <xdr:col>85</xdr:col>
      <xdr:colOff>127000</xdr:colOff>
      <xdr:row>59</xdr:row>
      <xdr:rowOff>148590</xdr:rowOff>
    </xdr:to>
    <xdr:cxnSp macro="">
      <xdr:nvCxnSpPr>
        <xdr:cNvPr id="650" name="直線コネクタ 649">
          <a:extLst>
            <a:ext uri="{FF2B5EF4-FFF2-40B4-BE49-F238E27FC236}">
              <a16:creationId xmlns:a16="http://schemas.microsoft.com/office/drawing/2014/main" id="{52ED868E-22DD-4D9C-9765-E28C71FFF658}"/>
            </a:ext>
          </a:extLst>
        </xdr:cNvPr>
        <xdr:cNvCxnSpPr/>
      </xdr:nvCxnSpPr>
      <xdr:spPr>
        <a:xfrm>
          <a:off x="15481300" y="10205357"/>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145143</xdr:rowOff>
    </xdr:from>
    <xdr:to>
      <xdr:col>76</xdr:col>
      <xdr:colOff>165100</xdr:colOff>
      <xdr:row>59</xdr:row>
      <xdr:rowOff>75293</xdr:rowOff>
    </xdr:to>
    <xdr:sp macro="" textlink="">
      <xdr:nvSpPr>
        <xdr:cNvPr id="651" name="楕円 650">
          <a:extLst>
            <a:ext uri="{FF2B5EF4-FFF2-40B4-BE49-F238E27FC236}">
              <a16:creationId xmlns:a16="http://schemas.microsoft.com/office/drawing/2014/main" id="{CED9FBC1-F171-4333-B301-E57440927553}"/>
            </a:ext>
          </a:extLst>
        </xdr:cNvPr>
        <xdr:cNvSpPr/>
      </xdr:nvSpPr>
      <xdr:spPr>
        <a:xfrm>
          <a:off x="145415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24493</xdr:rowOff>
    </xdr:from>
    <xdr:to>
      <xdr:col>81</xdr:col>
      <xdr:colOff>50800</xdr:colOff>
      <xdr:row>59</xdr:row>
      <xdr:rowOff>89807</xdr:rowOff>
    </xdr:to>
    <xdr:cxnSp macro="">
      <xdr:nvCxnSpPr>
        <xdr:cNvPr id="652" name="直線コネクタ 651">
          <a:extLst>
            <a:ext uri="{FF2B5EF4-FFF2-40B4-BE49-F238E27FC236}">
              <a16:creationId xmlns:a16="http://schemas.microsoft.com/office/drawing/2014/main" id="{B2EF71F2-68AC-4D81-A61D-4D090B81C6FF}"/>
            </a:ext>
          </a:extLst>
        </xdr:cNvPr>
        <xdr:cNvCxnSpPr/>
      </xdr:nvCxnSpPr>
      <xdr:spPr>
        <a:xfrm>
          <a:off x="14592300" y="10140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115751</xdr:rowOff>
    </xdr:from>
    <xdr:to>
      <xdr:col>72</xdr:col>
      <xdr:colOff>38100</xdr:colOff>
      <xdr:row>59</xdr:row>
      <xdr:rowOff>45901</xdr:rowOff>
    </xdr:to>
    <xdr:sp macro="" textlink="">
      <xdr:nvSpPr>
        <xdr:cNvPr id="653" name="楕円 652">
          <a:extLst>
            <a:ext uri="{FF2B5EF4-FFF2-40B4-BE49-F238E27FC236}">
              <a16:creationId xmlns:a16="http://schemas.microsoft.com/office/drawing/2014/main" id="{06DB8314-2271-4DED-8B6A-A971FFB924A7}"/>
            </a:ext>
          </a:extLst>
        </xdr:cNvPr>
        <xdr:cNvSpPr/>
      </xdr:nvSpPr>
      <xdr:spPr>
        <a:xfrm>
          <a:off x="13652500" y="100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166551</xdr:rowOff>
    </xdr:from>
    <xdr:to>
      <xdr:col>76</xdr:col>
      <xdr:colOff>114300</xdr:colOff>
      <xdr:row>59</xdr:row>
      <xdr:rowOff>24493</xdr:rowOff>
    </xdr:to>
    <xdr:cxnSp macro="">
      <xdr:nvCxnSpPr>
        <xdr:cNvPr id="654" name="直線コネクタ 653">
          <a:extLst>
            <a:ext uri="{FF2B5EF4-FFF2-40B4-BE49-F238E27FC236}">
              <a16:creationId xmlns:a16="http://schemas.microsoft.com/office/drawing/2014/main" id="{E0A424BE-11B1-4EAF-A2C5-CC344AF6AE74}"/>
            </a:ext>
          </a:extLst>
        </xdr:cNvPr>
        <xdr:cNvCxnSpPr/>
      </xdr:nvCxnSpPr>
      <xdr:spPr>
        <a:xfrm>
          <a:off x="13703300" y="101106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73297</xdr:rowOff>
    </xdr:from>
    <xdr:to>
      <xdr:col>67</xdr:col>
      <xdr:colOff>101600</xdr:colOff>
      <xdr:row>59</xdr:row>
      <xdr:rowOff>3447</xdr:rowOff>
    </xdr:to>
    <xdr:sp macro="" textlink="">
      <xdr:nvSpPr>
        <xdr:cNvPr id="655" name="楕円 654">
          <a:extLst>
            <a:ext uri="{FF2B5EF4-FFF2-40B4-BE49-F238E27FC236}">
              <a16:creationId xmlns:a16="http://schemas.microsoft.com/office/drawing/2014/main" id="{8E4C1A4D-5CB5-4305-939E-7FB8D47B9403}"/>
            </a:ext>
          </a:extLst>
        </xdr:cNvPr>
        <xdr:cNvSpPr/>
      </xdr:nvSpPr>
      <xdr:spPr>
        <a:xfrm>
          <a:off x="12763500" y="1001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124097</xdr:rowOff>
    </xdr:from>
    <xdr:to>
      <xdr:col>71</xdr:col>
      <xdr:colOff>177800</xdr:colOff>
      <xdr:row>58</xdr:row>
      <xdr:rowOff>166551</xdr:rowOff>
    </xdr:to>
    <xdr:cxnSp macro="">
      <xdr:nvCxnSpPr>
        <xdr:cNvPr id="656" name="直線コネクタ 655">
          <a:extLst>
            <a:ext uri="{FF2B5EF4-FFF2-40B4-BE49-F238E27FC236}">
              <a16:creationId xmlns:a16="http://schemas.microsoft.com/office/drawing/2014/main" id="{06C0D896-63AB-4A22-AAAB-24BE2EE9725F}"/>
            </a:ext>
          </a:extLst>
        </xdr:cNvPr>
        <xdr:cNvCxnSpPr/>
      </xdr:nvCxnSpPr>
      <xdr:spPr>
        <a:xfrm>
          <a:off x="12814300" y="1006819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133367</xdr:rowOff>
    </xdr:from>
    <xdr:ext cx="405111" cy="259045"/>
    <xdr:sp macro="" textlink="">
      <xdr:nvSpPr>
        <xdr:cNvPr id="657" name="n_1aveValue【学校施設】&#10;有形固定資産減価償却率">
          <a:extLst>
            <a:ext uri="{FF2B5EF4-FFF2-40B4-BE49-F238E27FC236}">
              <a16:creationId xmlns:a16="http://schemas.microsoft.com/office/drawing/2014/main" id="{67EA476E-9969-4457-B786-566FC62D4202}"/>
            </a:ext>
          </a:extLst>
        </xdr:cNvPr>
        <xdr:cNvSpPr txBox="1"/>
      </xdr:nvSpPr>
      <xdr:spPr>
        <a:xfrm>
          <a:off x="15266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58" name="n_2aveValue【学校施設】&#10;有形固定資産減価償却率">
          <a:extLst>
            <a:ext uri="{FF2B5EF4-FFF2-40B4-BE49-F238E27FC236}">
              <a16:creationId xmlns:a16="http://schemas.microsoft.com/office/drawing/2014/main" id="{E2753820-61CA-4912-9C88-5C4C0606F991}"/>
            </a:ext>
          </a:extLst>
        </xdr:cNvPr>
        <xdr:cNvSpPr txBox="1"/>
      </xdr:nvSpPr>
      <xdr:spPr>
        <a:xfrm>
          <a:off x="14389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51724</xdr:rowOff>
    </xdr:from>
    <xdr:ext cx="405111" cy="259045"/>
    <xdr:sp macro="" textlink="">
      <xdr:nvSpPr>
        <xdr:cNvPr id="659" name="n_3aveValue【学校施設】&#10;有形固定資産減価償却率">
          <a:extLst>
            <a:ext uri="{FF2B5EF4-FFF2-40B4-BE49-F238E27FC236}">
              <a16:creationId xmlns:a16="http://schemas.microsoft.com/office/drawing/2014/main" id="{9240F2F4-67F7-41AE-961F-A934EF102FF7}"/>
            </a:ext>
          </a:extLst>
        </xdr:cNvPr>
        <xdr:cNvSpPr txBox="1"/>
      </xdr:nvSpPr>
      <xdr:spPr>
        <a:xfrm>
          <a:off x="13500744" y="103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660" name="n_4aveValue【学校施設】&#10;有形固定資産減価償却率">
          <a:extLst>
            <a:ext uri="{FF2B5EF4-FFF2-40B4-BE49-F238E27FC236}">
              <a16:creationId xmlns:a16="http://schemas.microsoft.com/office/drawing/2014/main" id="{9EB64C58-FFEE-4966-ABEF-E805C58FBB4A}"/>
            </a:ext>
          </a:extLst>
        </xdr:cNvPr>
        <xdr:cNvSpPr txBox="1"/>
      </xdr:nvSpPr>
      <xdr:spPr>
        <a:xfrm>
          <a:off x="12611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157134</xdr:rowOff>
    </xdr:from>
    <xdr:ext cx="405111" cy="259045"/>
    <xdr:sp macro="" textlink="">
      <xdr:nvSpPr>
        <xdr:cNvPr id="661" name="n_1mainValue【学校施設】&#10;有形固定資産減価償却率">
          <a:extLst>
            <a:ext uri="{FF2B5EF4-FFF2-40B4-BE49-F238E27FC236}">
              <a16:creationId xmlns:a16="http://schemas.microsoft.com/office/drawing/2014/main" id="{DD50FF69-24FD-4F82-B589-F3B3EC0BC978}"/>
            </a:ext>
          </a:extLst>
        </xdr:cNvPr>
        <xdr:cNvSpPr txBox="1"/>
      </xdr:nvSpPr>
      <xdr:spPr>
        <a:xfrm>
          <a:off x="15266044" y="992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91820</xdr:rowOff>
    </xdr:from>
    <xdr:ext cx="405111" cy="259045"/>
    <xdr:sp macro="" textlink="">
      <xdr:nvSpPr>
        <xdr:cNvPr id="662" name="n_2mainValue【学校施設】&#10;有形固定資産減価償却率">
          <a:extLst>
            <a:ext uri="{FF2B5EF4-FFF2-40B4-BE49-F238E27FC236}">
              <a16:creationId xmlns:a16="http://schemas.microsoft.com/office/drawing/2014/main" id="{AACFAC87-5F68-49C9-95C1-1B3610ECA1F4}"/>
            </a:ext>
          </a:extLst>
        </xdr:cNvPr>
        <xdr:cNvSpPr txBox="1"/>
      </xdr:nvSpPr>
      <xdr:spPr>
        <a:xfrm>
          <a:off x="14389744" y="986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62428</xdr:rowOff>
    </xdr:from>
    <xdr:ext cx="405111" cy="259045"/>
    <xdr:sp macro="" textlink="">
      <xdr:nvSpPr>
        <xdr:cNvPr id="663" name="n_3mainValue【学校施設】&#10;有形固定資産減価償却率">
          <a:extLst>
            <a:ext uri="{FF2B5EF4-FFF2-40B4-BE49-F238E27FC236}">
              <a16:creationId xmlns:a16="http://schemas.microsoft.com/office/drawing/2014/main" id="{B401BA3A-B63D-4E1E-A2E9-AD61626C0D5A}"/>
            </a:ext>
          </a:extLst>
        </xdr:cNvPr>
        <xdr:cNvSpPr txBox="1"/>
      </xdr:nvSpPr>
      <xdr:spPr>
        <a:xfrm>
          <a:off x="13500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19974</xdr:rowOff>
    </xdr:from>
    <xdr:ext cx="405111" cy="259045"/>
    <xdr:sp macro="" textlink="">
      <xdr:nvSpPr>
        <xdr:cNvPr id="664" name="n_4mainValue【学校施設】&#10;有形固定資産減価償却率">
          <a:extLst>
            <a:ext uri="{FF2B5EF4-FFF2-40B4-BE49-F238E27FC236}">
              <a16:creationId xmlns:a16="http://schemas.microsoft.com/office/drawing/2014/main" id="{B188AD73-1756-434E-9465-ECFD591FC575}"/>
            </a:ext>
          </a:extLst>
        </xdr:cNvPr>
        <xdr:cNvSpPr txBox="1"/>
      </xdr:nvSpPr>
      <xdr:spPr>
        <a:xfrm>
          <a:off x="12611744" y="979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4BA53B74-FA91-4E87-B4FD-B809B11873D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A680CCEB-F229-47DD-AF57-0107F883C82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98001FD1-D34E-4FB6-9740-8A78109C7E5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3D11837D-67FC-4527-A0A3-C67F212AA7E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DC3E38EE-9E1F-4EC2-94EE-978452E04AE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185BDCEC-EDC6-47F0-BB12-4CC9836EBB7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4FDEB98C-B347-41D1-8176-1B9E7B0A67D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9F4A1C68-0BC5-46AC-BF01-7C625C7BAB7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9A52475B-5BD1-4192-839C-327AFC90A17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3F09EAEF-F9B1-468C-B0D1-F9966C14DD0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5" name="テキスト ボックス 674">
          <a:extLst>
            <a:ext uri="{FF2B5EF4-FFF2-40B4-BE49-F238E27FC236}">
              <a16:creationId xmlns:a16="http://schemas.microsoft.com/office/drawing/2014/main" id="{63DED41A-CA67-4002-A055-6976AF52E62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7E47399E-77F7-4583-B546-4EA11692694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9D2CFCA3-CF0E-4364-958E-EE7894C7959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34639700-C7F5-4835-B9BF-092B4E244B43}"/>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AFCE6D21-9443-472F-9E4F-0E7D8CBB88B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0B4E4C7C-25F4-4E6B-B403-399048211D9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2DFB8D41-2D07-40C3-AA88-F913F0EA3E5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35AB11F3-AAF5-4CCB-B781-3D22D22BE28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E80877FA-859C-4067-873F-5AB03B087FDA}"/>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5EFF93FA-9AB5-4176-909C-2537C0D9771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44F8A6D3-4C61-4B76-9546-A7C5947FE3F7}"/>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71143E1E-AC20-41F1-8FDC-49FEC696F44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B605800C-B2D4-4BB4-B39F-2DEB8753BFC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学校施設】&#10;一人当たり面積グラフ枠">
          <a:extLst>
            <a:ext uri="{FF2B5EF4-FFF2-40B4-BE49-F238E27FC236}">
              <a16:creationId xmlns:a16="http://schemas.microsoft.com/office/drawing/2014/main" id="{072A7001-9F08-4888-AB4E-8EAFDDF0250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128270</xdr:rowOff>
    </xdr:from>
    <xdr:to>
      <xdr:col>116</xdr:col>
      <xdr:colOff>62864</xdr:colOff>
      <xdr:row>64</xdr:row>
      <xdr:rowOff>119380</xdr:rowOff>
    </xdr:to>
    <xdr:cxnSp macro="">
      <xdr:nvCxnSpPr>
        <xdr:cNvPr id="689" name="直線コネクタ 688">
          <a:extLst>
            <a:ext uri="{FF2B5EF4-FFF2-40B4-BE49-F238E27FC236}">
              <a16:creationId xmlns:a16="http://schemas.microsoft.com/office/drawing/2014/main" id="{2114DE65-52B7-44F2-9B19-CC7E83CA7992}"/>
            </a:ext>
          </a:extLst>
        </xdr:cNvPr>
        <xdr:cNvCxnSpPr/>
      </xdr:nvCxnSpPr>
      <xdr:spPr>
        <a:xfrm flipV="1">
          <a:off x="22160864" y="9729470"/>
          <a:ext cx="0" cy="1362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123207</xdr:rowOff>
    </xdr:from>
    <xdr:ext cx="469744" cy="259045"/>
    <xdr:sp macro="" textlink="">
      <xdr:nvSpPr>
        <xdr:cNvPr id="690" name="【学校施設】&#10;一人当たり面積最小値テキスト">
          <a:extLst>
            <a:ext uri="{FF2B5EF4-FFF2-40B4-BE49-F238E27FC236}">
              <a16:creationId xmlns:a16="http://schemas.microsoft.com/office/drawing/2014/main" id="{C9775663-514C-4B57-8F44-74B4D06C68CA}"/>
            </a:ext>
          </a:extLst>
        </xdr:cNvPr>
        <xdr:cNvSpPr txBox="1"/>
      </xdr:nvSpPr>
      <xdr:spPr>
        <a:xfrm>
          <a:off x="22199600" y="110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119380</xdr:rowOff>
    </xdr:from>
    <xdr:to>
      <xdr:col>116</xdr:col>
      <xdr:colOff>152400</xdr:colOff>
      <xdr:row>64</xdr:row>
      <xdr:rowOff>119380</xdr:rowOff>
    </xdr:to>
    <xdr:cxnSp macro="">
      <xdr:nvCxnSpPr>
        <xdr:cNvPr id="691" name="直線コネクタ 690">
          <a:extLst>
            <a:ext uri="{FF2B5EF4-FFF2-40B4-BE49-F238E27FC236}">
              <a16:creationId xmlns:a16="http://schemas.microsoft.com/office/drawing/2014/main" id="{F3B7039B-2521-41E6-978D-CE1477A06ABC}"/>
            </a:ext>
          </a:extLst>
        </xdr:cNvPr>
        <xdr:cNvCxnSpPr/>
      </xdr:nvCxnSpPr>
      <xdr:spPr>
        <a:xfrm>
          <a:off x="22072600" y="110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74947</xdr:rowOff>
    </xdr:from>
    <xdr:ext cx="469744" cy="259045"/>
    <xdr:sp macro="" textlink="">
      <xdr:nvSpPr>
        <xdr:cNvPr id="692" name="【学校施設】&#10;一人当たり面積最大値テキスト">
          <a:extLst>
            <a:ext uri="{FF2B5EF4-FFF2-40B4-BE49-F238E27FC236}">
              <a16:creationId xmlns:a16="http://schemas.microsoft.com/office/drawing/2014/main" id="{2F526109-E384-405A-86AD-77630E6CED76}"/>
            </a:ext>
          </a:extLst>
        </xdr:cNvPr>
        <xdr:cNvSpPr txBox="1"/>
      </xdr:nvSpPr>
      <xdr:spPr>
        <a:xfrm>
          <a:off x="22199600" y="950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128270</xdr:rowOff>
    </xdr:from>
    <xdr:to>
      <xdr:col>116</xdr:col>
      <xdr:colOff>152400</xdr:colOff>
      <xdr:row>56</xdr:row>
      <xdr:rowOff>128270</xdr:rowOff>
    </xdr:to>
    <xdr:cxnSp macro="">
      <xdr:nvCxnSpPr>
        <xdr:cNvPr id="693" name="直線コネクタ 692">
          <a:extLst>
            <a:ext uri="{FF2B5EF4-FFF2-40B4-BE49-F238E27FC236}">
              <a16:creationId xmlns:a16="http://schemas.microsoft.com/office/drawing/2014/main" id="{9FA96BD1-B315-42B8-8337-B0C794707140}"/>
            </a:ext>
          </a:extLst>
        </xdr:cNvPr>
        <xdr:cNvCxnSpPr/>
      </xdr:nvCxnSpPr>
      <xdr:spPr>
        <a:xfrm>
          <a:off x="22072600" y="972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120667</xdr:rowOff>
    </xdr:from>
    <xdr:ext cx="469744" cy="259045"/>
    <xdr:sp macro="" textlink="">
      <xdr:nvSpPr>
        <xdr:cNvPr id="694" name="【学校施設】&#10;一人当たり面積平均値テキスト">
          <a:extLst>
            <a:ext uri="{FF2B5EF4-FFF2-40B4-BE49-F238E27FC236}">
              <a16:creationId xmlns:a16="http://schemas.microsoft.com/office/drawing/2014/main" id="{7B7665A1-16D8-4A2D-9921-544824A46759}"/>
            </a:ext>
          </a:extLst>
        </xdr:cNvPr>
        <xdr:cNvSpPr txBox="1"/>
      </xdr:nvSpPr>
      <xdr:spPr>
        <a:xfrm>
          <a:off x="22199600" y="1057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142240</xdr:rowOff>
    </xdr:from>
    <xdr:to>
      <xdr:col>116</xdr:col>
      <xdr:colOff>114300</xdr:colOff>
      <xdr:row>62</xdr:row>
      <xdr:rowOff>72390</xdr:rowOff>
    </xdr:to>
    <xdr:sp macro="" textlink="">
      <xdr:nvSpPr>
        <xdr:cNvPr id="695" name="フローチャート: 判断 694">
          <a:extLst>
            <a:ext uri="{FF2B5EF4-FFF2-40B4-BE49-F238E27FC236}">
              <a16:creationId xmlns:a16="http://schemas.microsoft.com/office/drawing/2014/main" id="{0EEEDA87-8ADD-4E2C-99E4-1C67E1D4E08B}"/>
            </a:ext>
          </a:extLst>
        </xdr:cNvPr>
        <xdr:cNvSpPr/>
      </xdr:nvSpPr>
      <xdr:spPr>
        <a:xfrm>
          <a:off x="22110700" y="10600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157480</xdr:rowOff>
    </xdr:from>
    <xdr:to>
      <xdr:col>112</xdr:col>
      <xdr:colOff>38100</xdr:colOff>
      <xdr:row>62</xdr:row>
      <xdr:rowOff>87630</xdr:rowOff>
    </xdr:to>
    <xdr:sp macro="" textlink="">
      <xdr:nvSpPr>
        <xdr:cNvPr id="696" name="フローチャート: 判断 695">
          <a:extLst>
            <a:ext uri="{FF2B5EF4-FFF2-40B4-BE49-F238E27FC236}">
              <a16:creationId xmlns:a16="http://schemas.microsoft.com/office/drawing/2014/main" id="{809BDFF7-6E8D-45C8-A833-5DFAC908E425}"/>
            </a:ext>
          </a:extLst>
        </xdr:cNvPr>
        <xdr:cNvSpPr/>
      </xdr:nvSpPr>
      <xdr:spPr>
        <a:xfrm>
          <a:off x="21272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45720</xdr:rowOff>
    </xdr:from>
    <xdr:to>
      <xdr:col>107</xdr:col>
      <xdr:colOff>101600</xdr:colOff>
      <xdr:row>62</xdr:row>
      <xdr:rowOff>147320</xdr:rowOff>
    </xdr:to>
    <xdr:sp macro="" textlink="">
      <xdr:nvSpPr>
        <xdr:cNvPr id="697" name="フローチャート: 判断 696">
          <a:extLst>
            <a:ext uri="{FF2B5EF4-FFF2-40B4-BE49-F238E27FC236}">
              <a16:creationId xmlns:a16="http://schemas.microsoft.com/office/drawing/2014/main" id="{D9A10B8A-A0B2-4DAD-951A-6E91B6E2973F}"/>
            </a:ext>
          </a:extLst>
        </xdr:cNvPr>
        <xdr:cNvSpPr/>
      </xdr:nvSpPr>
      <xdr:spPr>
        <a:xfrm>
          <a:off x="20383500" y="1067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57150</xdr:rowOff>
    </xdr:from>
    <xdr:to>
      <xdr:col>102</xdr:col>
      <xdr:colOff>165100</xdr:colOff>
      <xdr:row>62</xdr:row>
      <xdr:rowOff>158750</xdr:rowOff>
    </xdr:to>
    <xdr:sp macro="" textlink="">
      <xdr:nvSpPr>
        <xdr:cNvPr id="698" name="フローチャート: 判断 697">
          <a:extLst>
            <a:ext uri="{FF2B5EF4-FFF2-40B4-BE49-F238E27FC236}">
              <a16:creationId xmlns:a16="http://schemas.microsoft.com/office/drawing/2014/main" id="{3EB9C071-A245-4873-8301-C419D3BCA4CF}"/>
            </a:ext>
          </a:extLst>
        </xdr:cNvPr>
        <xdr:cNvSpPr/>
      </xdr:nvSpPr>
      <xdr:spPr>
        <a:xfrm>
          <a:off x="19494500" y="1068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81280</xdr:rowOff>
    </xdr:from>
    <xdr:to>
      <xdr:col>98</xdr:col>
      <xdr:colOff>38100</xdr:colOff>
      <xdr:row>63</xdr:row>
      <xdr:rowOff>11430</xdr:rowOff>
    </xdr:to>
    <xdr:sp macro="" textlink="">
      <xdr:nvSpPr>
        <xdr:cNvPr id="699" name="フローチャート: 判断 698">
          <a:extLst>
            <a:ext uri="{FF2B5EF4-FFF2-40B4-BE49-F238E27FC236}">
              <a16:creationId xmlns:a16="http://schemas.microsoft.com/office/drawing/2014/main" id="{24084D57-9C48-4321-B209-D7891A2CAA15}"/>
            </a:ext>
          </a:extLst>
        </xdr:cNvPr>
        <xdr:cNvSpPr/>
      </xdr:nvSpPr>
      <xdr:spPr>
        <a:xfrm>
          <a:off x="18605500" y="1071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EE8A62D2-DDB5-4947-BC5B-B18411A1342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8AE2876-BE87-4AFD-B0D2-0C0424F50D9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86745B52-D57B-4DB4-9965-7F67BC409E4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81EE05FA-7BF2-4AD2-A7EC-550C1AD05A9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B21011A-D6F5-4092-B150-96EAEE2B3F7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77470</xdr:rowOff>
    </xdr:from>
    <xdr:to>
      <xdr:col>116</xdr:col>
      <xdr:colOff>114300</xdr:colOff>
      <xdr:row>57</xdr:row>
      <xdr:rowOff>7620</xdr:rowOff>
    </xdr:to>
    <xdr:sp macro="" textlink="">
      <xdr:nvSpPr>
        <xdr:cNvPr id="705" name="楕円 704">
          <a:extLst>
            <a:ext uri="{FF2B5EF4-FFF2-40B4-BE49-F238E27FC236}">
              <a16:creationId xmlns:a16="http://schemas.microsoft.com/office/drawing/2014/main" id="{AE0B3EAB-83C6-49BC-8604-AEADFF4620FF}"/>
            </a:ext>
          </a:extLst>
        </xdr:cNvPr>
        <xdr:cNvSpPr/>
      </xdr:nvSpPr>
      <xdr:spPr>
        <a:xfrm>
          <a:off x="22110700" y="967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30497</xdr:rowOff>
    </xdr:from>
    <xdr:ext cx="469744" cy="259045"/>
    <xdr:sp macro="" textlink="">
      <xdr:nvSpPr>
        <xdr:cNvPr id="706" name="【学校施設】&#10;一人当たり面積該当値テキスト">
          <a:extLst>
            <a:ext uri="{FF2B5EF4-FFF2-40B4-BE49-F238E27FC236}">
              <a16:creationId xmlns:a16="http://schemas.microsoft.com/office/drawing/2014/main" id="{08F22365-87B7-4CE7-851B-B3EB027055C6}"/>
            </a:ext>
          </a:extLst>
        </xdr:cNvPr>
        <xdr:cNvSpPr txBox="1"/>
      </xdr:nvSpPr>
      <xdr:spPr>
        <a:xfrm>
          <a:off x="22199600" y="963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97790</xdr:rowOff>
    </xdr:from>
    <xdr:to>
      <xdr:col>112</xdr:col>
      <xdr:colOff>38100</xdr:colOff>
      <xdr:row>57</xdr:row>
      <xdr:rowOff>27940</xdr:rowOff>
    </xdr:to>
    <xdr:sp macro="" textlink="">
      <xdr:nvSpPr>
        <xdr:cNvPr id="707" name="楕円 706">
          <a:extLst>
            <a:ext uri="{FF2B5EF4-FFF2-40B4-BE49-F238E27FC236}">
              <a16:creationId xmlns:a16="http://schemas.microsoft.com/office/drawing/2014/main" id="{CC71C423-D5B3-4888-8607-64C9C51A066D}"/>
            </a:ext>
          </a:extLst>
        </xdr:cNvPr>
        <xdr:cNvSpPr/>
      </xdr:nvSpPr>
      <xdr:spPr>
        <a:xfrm>
          <a:off x="21272500" y="969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128270</xdr:rowOff>
    </xdr:from>
    <xdr:to>
      <xdr:col>116</xdr:col>
      <xdr:colOff>63500</xdr:colOff>
      <xdr:row>56</xdr:row>
      <xdr:rowOff>148590</xdr:rowOff>
    </xdr:to>
    <xdr:cxnSp macro="">
      <xdr:nvCxnSpPr>
        <xdr:cNvPr id="708" name="直線コネクタ 707">
          <a:extLst>
            <a:ext uri="{FF2B5EF4-FFF2-40B4-BE49-F238E27FC236}">
              <a16:creationId xmlns:a16="http://schemas.microsoft.com/office/drawing/2014/main" id="{840C4C71-451A-4CE9-BEB2-ABD1E70DFF18}"/>
            </a:ext>
          </a:extLst>
        </xdr:cNvPr>
        <xdr:cNvCxnSpPr/>
      </xdr:nvCxnSpPr>
      <xdr:spPr>
        <a:xfrm flipV="1">
          <a:off x="21323300" y="9729470"/>
          <a:ext cx="8382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133350</xdr:rowOff>
    </xdr:from>
    <xdr:to>
      <xdr:col>107</xdr:col>
      <xdr:colOff>101600</xdr:colOff>
      <xdr:row>57</xdr:row>
      <xdr:rowOff>63500</xdr:rowOff>
    </xdr:to>
    <xdr:sp macro="" textlink="">
      <xdr:nvSpPr>
        <xdr:cNvPr id="709" name="楕円 708">
          <a:extLst>
            <a:ext uri="{FF2B5EF4-FFF2-40B4-BE49-F238E27FC236}">
              <a16:creationId xmlns:a16="http://schemas.microsoft.com/office/drawing/2014/main" id="{8EF13D10-0254-4865-8963-25B21562F394}"/>
            </a:ext>
          </a:extLst>
        </xdr:cNvPr>
        <xdr:cNvSpPr/>
      </xdr:nvSpPr>
      <xdr:spPr>
        <a:xfrm>
          <a:off x="203835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148590</xdr:rowOff>
    </xdr:from>
    <xdr:to>
      <xdr:col>111</xdr:col>
      <xdr:colOff>177800</xdr:colOff>
      <xdr:row>57</xdr:row>
      <xdr:rowOff>12700</xdr:rowOff>
    </xdr:to>
    <xdr:cxnSp macro="">
      <xdr:nvCxnSpPr>
        <xdr:cNvPr id="710" name="直線コネクタ 709">
          <a:extLst>
            <a:ext uri="{FF2B5EF4-FFF2-40B4-BE49-F238E27FC236}">
              <a16:creationId xmlns:a16="http://schemas.microsoft.com/office/drawing/2014/main" id="{8D1E14D9-F43C-40E8-8055-A5918C00781B}"/>
            </a:ext>
          </a:extLst>
        </xdr:cNvPr>
        <xdr:cNvCxnSpPr/>
      </xdr:nvCxnSpPr>
      <xdr:spPr>
        <a:xfrm flipV="1">
          <a:off x="20434300" y="974979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153670</xdr:rowOff>
    </xdr:from>
    <xdr:to>
      <xdr:col>102</xdr:col>
      <xdr:colOff>165100</xdr:colOff>
      <xdr:row>58</xdr:row>
      <xdr:rowOff>83820</xdr:rowOff>
    </xdr:to>
    <xdr:sp macro="" textlink="">
      <xdr:nvSpPr>
        <xdr:cNvPr id="711" name="楕円 710">
          <a:extLst>
            <a:ext uri="{FF2B5EF4-FFF2-40B4-BE49-F238E27FC236}">
              <a16:creationId xmlns:a16="http://schemas.microsoft.com/office/drawing/2014/main" id="{BF398C0C-973E-4F18-B0F8-7AA2D710AE34}"/>
            </a:ext>
          </a:extLst>
        </xdr:cNvPr>
        <xdr:cNvSpPr/>
      </xdr:nvSpPr>
      <xdr:spPr>
        <a:xfrm>
          <a:off x="19494500" y="992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57</xdr:row>
      <xdr:rowOff>12700</xdr:rowOff>
    </xdr:from>
    <xdr:to>
      <xdr:col>107</xdr:col>
      <xdr:colOff>50800</xdr:colOff>
      <xdr:row>58</xdr:row>
      <xdr:rowOff>33020</xdr:rowOff>
    </xdr:to>
    <xdr:cxnSp macro="">
      <xdr:nvCxnSpPr>
        <xdr:cNvPr id="712" name="直線コネクタ 711">
          <a:extLst>
            <a:ext uri="{FF2B5EF4-FFF2-40B4-BE49-F238E27FC236}">
              <a16:creationId xmlns:a16="http://schemas.microsoft.com/office/drawing/2014/main" id="{C8DBAEB8-2C50-4C9B-861B-2E0689DFB57B}"/>
            </a:ext>
          </a:extLst>
        </xdr:cNvPr>
        <xdr:cNvCxnSpPr/>
      </xdr:nvCxnSpPr>
      <xdr:spPr>
        <a:xfrm flipV="1">
          <a:off x="19545300" y="9785350"/>
          <a:ext cx="889000" cy="19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6350</xdr:rowOff>
    </xdr:from>
    <xdr:to>
      <xdr:col>98</xdr:col>
      <xdr:colOff>38100</xdr:colOff>
      <xdr:row>58</xdr:row>
      <xdr:rowOff>107950</xdr:rowOff>
    </xdr:to>
    <xdr:sp macro="" textlink="">
      <xdr:nvSpPr>
        <xdr:cNvPr id="713" name="楕円 712">
          <a:extLst>
            <a:ext uri="{FF2B5EF4-FFF2-40B4-BE49-F238E27FC236}">
              <a16:creationId xmlns:a16="http://schemas.microsoft.com/office/drawing/2014/main" id="{C058E7B4-E18A-4456-BF8A-617F159E2125}"/>
            </a:ext>
          </a:extLst>
        </xdr:cNvPr>
        <xdr:cNvSpPr/>
      </xdr:nvSpPr>
      <xdr:spPr>
        <a:xfrm>
          <a:off x="18605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33020</xdr:rowOff>
    </xdr:from>
    <xdr:to>
      <xdr:col>102</xdr:col>
      <xdr:colOff>114300</xdr:colOff>
      <xdr:row>58</xdr:row>
      <xdr:rowOff>57150</xdr:rowOff>
    </xdr:to>
    <xdr:cxnSp macro="">
      <xdr:nvCxnSpPr>
        <xdr:cNvPr id="714" name="直線コネクタ 713">
          <a:extLst>
            <a:ext uri="{FF2B5EF4-FFF2-40B4-BE49-F238E27FC236}">
              <a16:creationId xmlns:a16="http://schemas.microsoft.com/office/drawing/2014/main" id="{8DAE8ABB-7672-41C9-A61A-4FC5E137D844}"/>
            </a:ext>
          </a:extLst>
        </xdr:cNvPr>
        <xdr:cNvCxnSpPr/>
      </xdr:nvCxnSpPr>
      <xdr:spPr>
        <a:xfrm flipV="1">
          <a:off x="18656300" y="9977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78757</xdr:rowOff>
    </xdr:from>
    <xdr:ext cx="469744" cy="259045"/>
    <xdr:sp macro="" textlink="">
      <xdr:nvSpPr>
        <xdr:cNvPr id="715" name="n_1aveValue【学校施設】&#10;一人当たり面積">
          <a:extLst>
            <a:ext uri="{FF2B5EF4-FFF2-40B4-BE49-F238E27FC236}">
              <a16:creationId xmlns:a16="http://schemas.microsoft.com/office/drawing/2014/main" id="{E9023681-6546-4093-B972-0A7AF626CC91}"/>
            </a:ext>
          </a:extLst>
        </xdr:cNvPr>
        <xdr:cNvSpPr txBox="1"/>
      </xdr:nvSpPr>
      <xdr:spPr>
        <a:xfrm>
          <a:off x="210757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138447</xdr:rowOff>
    </xdr:from>
    <xdr:ext cx="469744" cy="259045"/>
    <xdr:sp macro="" textlink="">
      <xdr:nvSpPr>
        <xdr:cNvPr id="716" name="n_2aveValue【学校施設】&#10;一人当たり面積">
          <a:extLst>
            <a:ext uri="{FF2B5EF4-FFF2-40B4-BE49-F238E27FC236}">
              <a16:creationId xmlns:a16="http://schemas.microsoft.com/office/drawing/2014/main" id="{81ED7068-AAE0-41F1-B423-69C063F4A39D}"/>
            </a:ext>
          </a:extLst>
        </xdr:cNvPr>
        <xdr:cNvSpPr txBox="1"/>
      </xdr:nvSpPr>
      <xdr:spPr>
        <a:xfrm>
          <a:off x="20199427" y="1076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149877</xdr:rowOff>
    </xdr:from>
    <xdr:ext cx="469744" cy="259045"/>
    <xdr:sp macro="" textlink="">
      <xdr:nvSpPr>
        <xdr:cNvPr id="717" name="n_3aveValue【学校施設】&#10;一人当たり面積">
          <a:extLst>
            <a:ext uri="{FF2B5EF4-FFF2-40B4-BE49-F238E27FC236}">
              <a16:creationId xmlns:a16="http://schemas.microsoft.com/office/drawing/2014/main" id="{B8859F33-4F06-4032-BFE5-70696652CDC2}"/>
            </a:ext>
          </a:extLst>
        </xdr:cNvPr>
        <xdr:cNvSpPr txBox="1"/>
      </xdr:nvSpPr>
      <xdr:spPr>
        <a:xfrm>
          <a:off x="19310427" y="1077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2557</xdr:rowOff>
    </xdr:from>
    <xdr:ext cx="469744" cy="259045"/>
    <xdr:sp macro="" textlink="">
      <xdr:nvSpPr>
        <xdr:cNvPr id="718" name="n_4aveValue【学校施設】&#10;一人当たり面積">
          <a:extLst>
            <a:ext uri="{FF2B5EF4-FFF2-40B4-BE49-F238E27FC236}">
              <a16:creationId xmlns:a16="http://schemas.microsoft.com/office/drawing/2014/main" id="{AC86C38A-DD2D-4CB1-83B1-B61F583CEDD6}"/>
            </a:ext>
          </a:extLst>
        </xdr:cNvPr>
        <xdr:cNvSpPr txBox="1"/>
      </xdr:nvSpPr>
      <xdr:spPr>
        <a:xfrm>
          <a:off x="18421427" y="1080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44467</xdr:rowOff>
    </xdr:from>
    <xdr:ext cx="469744" cy="259045"/>
    <xdr:sp macro="" textlink="">
      <xdr:nvSpPr>
        <xdr:cNvPr id="719" name="n_1mainValue【学校施設】&#10;一人当たり面積">
          <a:extLst>
            <a:ext uri="{FF2B5EF4-FFF2-40B4-BE49-F238E27FC236}">
              <a16:creationId xmlns:a16="http://schemas.microsoft.com/office/drawing/2014/main" id="{63721BB3-2416-493F-A691-0B6FF47605A8}"/>
            </a:ext>
          </a:extLst>
        </xdr:cNvPr>
        <xdr:cNvSpPr txBox="1"/>
      </xdr:nvSpPr>
      <xdr:spPr>
        <a:xfrm>
          <a:off x="21075727" y="947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80027</xdr:rowOff>
    </xdr:from>
    <xdr:ext cx="469744" cy="259045"/>
    <xdr:sp macro="" textlink="">
      <xdr:nvSpPr>
        <xdr:cNvPr id="720" name="n_2mainValue【学校施設】&#10;一人当たり面積">
          <a:extLst>
            <a:ext uri="{FF2B5EF4-FFF2-40B4-BE49-F238E27FC236}">
              <a16:creationId xmlns:a16="http://schemas.microsoft.com/office/drawing/2014/main" id="{F5524AB9-C566-45D9-A024-071858234DD0}"/>
            </a:ext>
          </a:extLst>
        </xdr:cNvPr>
        <xdr:cNvSpPr txBox="1"/>
      </xdr:nvSpPr>
      <xdr:spPr>
        <a:xfrm>
          <a:off x="20199427" y="950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100347</xdr:rowOff>
    </xdr:from>
    <xdr:ext cx="469744" cy="259045"/>
    <xdr:sp macro="" textlink="">
      <xdr:nvSpPr>
        <xdr:cNvPr id="721" name="n_3mainValue【学校施設】&#10;一人当たり面積">
          <a:extLst>
            <a:ext uri="{FF2B5EF4-FFF2-40B4-BE49-F238E27FC236}">
              <a16:creationId xmlns:a16="http://schemas.microsoft.com/office/drawing/2014/main" id="{B7183A58-42B2-4FB8-8C60-1A4E15B5D243}"/>
            </a:ext>
          </a:extLst>
        </xdr:cNvPr>
        <xdr:cNvSpPr txBox="1"/>
      </xdr:nvSpPr>
      <xdr:spPr>
        <a:xfrm>
          <a:off x="19310427" y="970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124477</xdr:rowOff>
    </xdr:from>
    <xdr:ext cx="469744" cy="259045"/>
    <xdr:sp macro="" textlink="">
      <xdr:nvSpPr>
        <xdr:cNvPr id="722" name="n_4mainValue【学校施設】&#10;一人当たり面積">
          <a:extLst>
            <a:ext uri="{FF2B5EF4-FFF2-40B4-BE49-F238E27FC236}">
              <a16:creationId xmlns:a16="http://schemas.microsoft.com/office/drawing/2014/main" id="{13930AF0-12C0-4270-95D3-DA8C206482BF}"/>
            </a:ext>
          </a:extLst>
        </xdr:cNvPr>
        <xdr:cNvSpPr txBox="1"/>
      </xdr:nvSpPr>
      <xdr:spPr>
        <a:xfrm>
          <a:off x="18421427" y="972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E6095C78-B767-472C-B9F0-D5F648F76BD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2C3583AC-87D8-4213-BE69-BC7698A0A75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106DDB7A-7142-48B1-9E00-E372AEFBD61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07306B49-FE52-4570-A057-E13F0030F96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660F8F66-B209-4B73-AC19-202759108D1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4F81E84F-A0FE-4E3F-9709-51BA59C05C2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CE31F787-10F3-4F00-8D48-8501284E58D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1B228BFA-8890-4682-9EC7-B3A983C28F3F}"/>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CB74293A-A0C4-4368-A8AE-DD7839C04DA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2" name="正方形/長方形 731">
          <a:extLst>
            <a:ext uri="{FF2B5EF4-FFF2-40B4-BE49-F238E27FC236}">
              <a16:creationId xmlns:a16="http://schemas.microsoft.com/office/drawing/2014/main" id="{8842A61A-886D-4AF1-B909-2E6C1CF8D4A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3" name="正方形/長方形 732">
          <a:extLst>
            <a:ext uri="{FF2B5EF4-FFF2-40B4-BE49-F238E27FC236}">
              <a16:creationId xmlns:a16="http://schemas.microsoft.com/office/drawing/2014/main" id="{D8ADB3F4-F0E4-4DF4-8445-A865C422A4F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4" name="正方形/長方形 733">
          <a:extLst>
            <a:ext uri="{FF2B5EF4-FFF2-40B4-BE49-F238E27FC236}">
              <a16:creationId xmlns:a16="http://schemas.microsoft.com/office/drawing/2014/main" id="{02E0B69B-7467-4CFB-BB89-1B2F3917878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5" name="正方形/長方形 734">
          <a:extLst>
            <a:ext uri="{FF2B5EF4-FFF2-40B4-BE49-F238E27FC236}">
              <a16:creationId xmlns:a16="http://schemas.microsoft.com/office/drawing/2014/main" id="{6713367E-C419-4222-96A3-305FE6EB583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6" name="正方形/長方形 735">
          <a:extLst>
            <a:ext uri="{FF2B5EF4-FFF2-40B4-BE49-F238E27FC236}">
              <a16:creationId xmlns:a16="http://schemas.microsoft.com/office/drawing/2014/main" id="{CE69A89C-56B6-45E9-B448-96E76DA88F6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7" name="正方形/長方形 736">
          <a:extLst>
            <a:ext uri="{FF2B5EF4-FFF2-40B4-BE49-F238E27FC236}">
              <a16:creationId xmlns:a16="http://schemas.microsoft.com/office/drawing/2014/main" id="{117ED7C7-4C33-4896-9B10-08D3403245C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8" name="正方形/長方形 737">
          <a:extLst>
            <a:ext uri="{FF2B5EF4-FFF2-40B4-BE49-F238E27FC236}">
              <a16:creationId xmlns:a16="http://schemas.microsoft.com/office/drawing/2014/main" id="{9E0CE7E0-7F32-4F23-AC06-2D5F810E335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C93C441A-AC32-4839-8D85-95FFCE9E2CD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7169F80C-95DD-4CF7-858D-C19ADA3CBBF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9D512D31-DD90-4311-B977-1414ACBDBD4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5DCD2788-CC64-4380-959B-057F8035B57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D840A82E-F4CA-43C4-9FE8-316E6DF73A3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9423484D-BD2E-41E7-9643-16307F3D2D7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2961DEE5-4166-45E1-8CCE-67ECF64A29E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5D3B0CC5-6397-4D7B-8F1D-7A477F248FF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7" name="正方形/長方形 746">
          <a:extLst>
            <a:ext uri="{FF2B5EF4-FFF2-40B4-BE49-F238E27FC236}">
              <a16:creationId xmlns:a16="http://schemas.microsoft.com/office/drawing/2014/main" id="{69CDA402-6F85-4606-A363-A7D6F75A035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8" name="正方形/長方形 747">
          <a:extLst>
            <a:ext uri="{FF2B5EF4-FFF2-40B4-BE49-F238E27FC236}">
              <a16:creationId xmlns:a16="http://schemas.microsoft.com/office/drawing/2014/main" id="{BF7825FF-2C3D-41FA-AA0D-D665F424589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9" name="正方形/長方形 748">
          <a:extLst>
            <a:ext uri="{FF2B5EF4-FFF2-40B4-BE49-F238E27FC236}">
              <a16:creationId xmlns:a16="http://schemas.microsoft.com/office/drawing/2014/main" id="{0939DCB6-D184-471B-BE8E-FDE04A18C1A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0" name="正方形/長方形 749">
          <a:extLst>
            <a:ext uri="{FF2B5EF4-FFF2-40B4-BE49-F238E27FC236}">
              <a16:creationId xmlns:a16="http://schemas.microsoft.com/office/drawing/2014/main" id="{D9212EE7-F81C-4738-AF6E-946186554FC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1" name="正方形/長方形 750">
          <a:extLst>
            <a:ext uri="{FF2B5EF4-FFF2-40B4-BE49-F238E27FC236}">
              <a16:creationId xmlns:a16="http://schemas.microsoft.com/office/drawing/2014/main" id="{4234B5F7-A5F8-4184-BDE4-46191F67C22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2" name="正方形/長方形 751">
          <a:extLst>
            <a:ext uri="{FF2B5EF4-FFF2-40B4-BE49-F238E27FC236}">
              <a16:creationId xmlns:a16="http://schemas.microsoft.com/office/drawing/2014/main" id="{DB678518-9FFF-43D0-BC00-BA0574D6C76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3" name="正方形/長方形 752">
          <a:extLst>
            <a:ext uri="{FF2B5EF4-FFF2-40B4-BE49-F238E27FC236}">
              <a16:creationId xmlns:a16="http://schemas.microsoft.com/office/drawing/2014/main" id="{A2691675-26C1-4544-A9E9-D7D6110ED98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D875DE69-16BF-4C6B-BECF-E35500C09E36}"/>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D181441B-0D3F-4642-AC0F-CDEBE978A4A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23853151-D7AA-480C-9806-47878636AAC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84607397-D1C9-45D5-84D1-D5DC6FCE7DE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類似団体と比較して特に有形固定資産減価償却率が高くなっているものは、港湾・漁港である。本市は、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町が合併したことで保有する施設数が多いこともあり、一人当たり面積について、ほとんどの項目において類似団体を上回っている。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公営住宅については、昭和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年代までに多くの施設が建設されており、法定耐用年数を経過している施設もあるため高い数値となっているが、平成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月に長浜市市営住宅マスタープラン、令和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月に公営住宅長寿命化計画を策定し、長寿命化を図ったうえでなお更新時期を迎えたものは効果的に更新することとしている。令和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年度には市営住宅北新団地建替え整備事業を実施したことから、有形固定資産減価償却率が下がった。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橋りょう・トンネルについては、類似団体平均を下回っているが、合併により多くの橋りょうを管理していることから、大量更新による有形固定資産減価償却率の増加が見込まれるため、橋梁長寿命化修繕計画を策定し、適切かつ効果的な管理・点検を図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92A99DE-9FB0-49E2-BC08-7B8141DDC88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1201535-8803-44D2-B148-27047DD86FA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8CB749A-18AF-45E0-A089-6A8D363FCA3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BCE7873-40D9-413E-ADA1-E4C4035AF13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5375A7A-0BB0-4289-A854-5D77235CCAC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CB6AF24-EA54-4C1D-9688-5097D2B72DA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A53F983-F690-4390-92CC-3552F9C80A7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02EC54D-8079-4E0B-93E5-24A3630A2B7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20B59CF-6304-41E1-95E5-174E3F2E2FF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E215A45-626A-47CD-9AD1-D0B089B11C5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73C650F-86E3-4062-ABFC-AA0953897F9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2C02DF-1778-4DAF-AE1C-C010B6241AA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574F6D0-F680-4153-BF67-9A016CCDF5A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9E61F97-BC2C-4A6A-A046-2A6F4FFE5CC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9D943E0-F739-4CDD-8654-5D877CD2C77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5D23930-8C58-46C2-BAD8-E4E71D9E67B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10800D9-053D-472C-901D-8F200EBA754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8B24F31-EB18-43BA-8A6C-17E5AC6980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B38F651-3FE8-48DD-8F7C-9DC84160D60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5A3ABBB-C509-41D8-9C87-85A8F6765EC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FE6A4FF-6E45-4A61-9541-91A6C812636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DCC5E86-4C3B-4DB4-9C12-6EA8D22C5CD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6F29FD8-5520-4F67-973F-4D30DC4E4FC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15DB703-3C69-4FB8-BDF5-552E48F9CE7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C2AB878-A096-4C83-AD20-9099ECB674B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2948EF7-05EB-4991-B72E-F773C292B55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C5F54EE-ACA7-4F2C-A513-1815F424817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1221762-B6DD-4660-864C-1F991F49170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F104A69-6EEB-4242-B001-058472E0B2A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F092ACA-997E-41D7-9C0A-5695D5DF4A4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5450B1B-6BCE-4A83-A092-85DD98D56FC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23989BE-B249-46E1-8F41-BE4642E246A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29B8596-E1BA-4AD0-94D5-4828D680BE2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21DD289-47B8-4FCE-BF71-0538CC5DD2D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0806CD6-A4CB-4D2C-8B5F-3C9548B1B14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DAFD32C-27A4-4F38-BFC6-00A2F77F588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68B34C3-EF64-4BB9-85C2-3DF5F7CF645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6EE12DD-F59F-49AB-B625-22A0C7E7089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B71FF62-E32A-4F19-AB57-A7C16B789B4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A714AAA-9AFD-4DBC-AB82-5927B053FE9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0223960-CF53-4568-8519-311CB647E4E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6085717-4064-4B9D-8370-DA0D511D1C7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62985BF-E83E-4885-93F4-475B2AD2657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47A5FE0-5159-4F3D-906F-0C24755A801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61BCA98-5E91-4522-A375-B447B54273AD}"/>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644DD3A-3EC6-402F-BD41-C33EEAE89DA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EC31440-6FBD-4230-BAB2-EFACE2B0D17D}"/>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E8C70AD-9CDD-405D-B83E-788313FB7F9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D69578E-3E17-40AF-8EDA-DB8DD18AE0C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EB1802A-E992-4C73-8FD2-1CAF2C83D7F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C20A607-0174-4781-A45A-A410FA69639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6B5B4C4D-2FB5-46C7-951B-4652594EF646}"/>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4E24B7D-4737-4B70-A6DA-70D1D95C0CA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9D71D9AF-1C2A-4EEE-981A-1F3FA0B8042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8433262-D594-466C-9F85-86F9D8213346}"/>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C22C2466-EA3F-4B35-8A4D-C83397134509}"/>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E6298571-9DB5-4B8B-B8FF-C0CDA6938554}"/>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295B53B8-D925-426D-8512-14A093CE83FB}"/>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BFCA74A-91AB-4276-BCBA-35E4632DED11}"/>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99077</xdr:rowOff>
    </xdr:from>
    <xdr:ext cx="405111" cy="259045"/>
    <xdr:sp macro="" textlink="">
      <xdr:nvSpPr>
        <xdr:cNvPr id="61" name="【図書館】&#10;有形固定資産減価償却率平均値テキスト">
          <a:extLst>
            <a:ext uri="{FF2B5EF4-FFF2-40B4-BE49-F238E27FC236}">
              <a16:creationId xmlns:a16="http://schemas.microsoft.com/office/drawing/2014/main" id="{DE991E0D-1AC2-461D-86CF-560068C57F3D}"/>
            </a:ext>
          </a:extLst>
        </xdr:cNvPr>
        <xdr:cNvSpPr txBox="1"/>
      </xdr:nvSpPr>
      <xdr:spPr>
        <a:xfrm>
          <a:off x="4673600" y="627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120650</xdr:rowOff>
    </xdr:from>
    <xdr:to>
      <xdr:col>24</xdr:col>
      <xdr:colOff>114300</xdr:colOff>
      <xdr:row>37</xdr:row>
      <xdr:rowOff>50800</xdr:rowOff>
    </xdr:to>
    <xdr:sp macro="" textlink="">
      <xdr:nvSpPr>
        <xdr:cNvPr id="62" name="フローチャート: 判断 61">
          <a:extLst>
            <a:ext uri="{FF2B5EF4-FFF2-40B4-BE49-F238E27FC236}">
              <a16:creationId xmlns:a16="http://schemas.microsoft.com/office/drawing/2014/main" id="{30E91BF3-EF77-4AF8-87CD-B368F7F15342}"/>
            </a:ext>
          </a:extLst>
        </xdr:cNvPr>
        <xdr:cNvSpPr/>
      </xdr:nvSpPr>
      <xdr:spPr>
        <a:xfrm>
          <a:off x="45847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99060</xdr:rowOff>
    </xdr:from>
    <xdr:to>
      <xdr:col>20</xdr:col>
      <xdr:colOff>38100</xdr:colOff>
      <xdr:row>37</xdr:row>
      <xdr:rowOff>29210</xdr:rowOff>
    </xdr:to>
    <xdr:sp macro="" textlink="">
      <xdr:nvSpPr>
        <xdr:cNvPr id="63" name="フローチャート: 判断 62">
          <a:extLst>
            <a:ext uri="{FF2B5EF4-FFF2-40B4-BE49-F238E27FC236}">
              <a16:creationId xmlns:a16="http://schemas.microsoft.com/office/drawing/2014/main" id="{A4155C17-769E-427C-97D7-EA656E263B4B}"/>
            </a:ext>
          </a:extLst>
        </xdr:cNvPr>
        <xdr:cNvSpPr/>
      </xdr:nvSpPr>
      <xdr:spPr>
        <a:xfrm>
          <a:off x="37465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110490</xdr:rowOff>
    </xdr:from>
    <xdr:to>
      <xdr:col>15</xdr:col>
      <xdr:colOff>101600</xdr:colOff>
      <xdr:row>37</xdr:row>
      <xdr:rowOff>40640</xdr:rowOff>
    </xdr:to>
    <xdr:sp macro="" textlink="">
      <xdr:nvSpPr>
        <xdr:cNvPr id="64" name="フローチャート: 判断 63">
          <a:extLst>
            <a:ext uri="{FF2B5EF4-FFF2-40B4-BE49-F238E27FC236}">
              <a16:creationId xmlns:a16="http://schemas.microsoft.com/office/drawing/2014/main" id="{1C9AB215-1C6B-4EFA-8464-0384ECEBDF63}"/>
            </a:ext>
          </a:extLst>
        </xdr:cNvPr>
        <xdr:cNvSpPr/>
      </xdr:nvSpPr>
      <xdr:spPr>
        <a:xfrm>
          <a:off x="28575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144780</xdr:rowOff>
    </xdr:from>
    <xdr:to>
      <xdr:col>10</xdr:col>
      <xdr:colOff>165100</xdr:colOff>
      <xdr:row>37</xdr:row>
      <xdr:rowOff>74930</xdr:rowOff>
    </xdr:to>
    <xdr:sp macro="" textlink="">
      <xdr:nvSpPr>
        <xdr:cNvPr id="65" name="フローチャート: 判断 64">
          <a:extLst>
            <a:ext uri="{FF2B5EF4-FFF2-40B4-BE49-F238E27FC236}">
              <a16:creationId xmlns:a16="http://schemas.microsoft.com/office/drawing/2014/main" id="{E45490D1-4C22-4B1D-8B19-10658FDA8FFA}"/>
            </a:ext>
          </a:extLst>
        </xdr:cNvPr>
        <xdr:cNvSpPr/>
      </xdr:nvSpPr>
      <xdr:spPr>
        <a:xfrm>
          <a:off x="19685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161290</xdr:rowOff>
    </xdr:from>
    <xdr:to>
      <xdr:col>6</xdr:col>
      <xdr:colOff>38100</xdr:colOff>
      <xdr:row>37</xdr:row>
      <xdr:rowOff>91440</xdr:rowOff>
    </xdr:to>
    <xdr:sp macro="" textlink="">
      <xdr:nvSpPr>
        <xdr:cNvPr id="66" name="フローチャート: 判断 65">
          <a:extLst>
            <a:ext uri="{FF2B5EF4-FFF2-40B4-BE49-F238E27FC236}">
              <a16:creationId xmlns:a16="http://schemas.microsoft.com/office/drawing/2014/main" id="{0A45188B-5FE0-4D32-8C65-C97965A95E3E}"/>
            </a:ext>
          </a:extLst>
        </xdr:cNvPr>
        <xdr:cNvSpPr/>
      </xdr:nvSpPr>
      <xdr:spPr>
        <a:xfrm>
          <a:off x="1079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E25B9E2-69B6-4BE9-BF89-9C94B066467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F048BAD-959F-42A5-A5AD-7DF6D637CD5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B00CEB7-142E-4D0D-89BB-D4ED492E64C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00501B4-D7AD-42B3-803C-EBB89C49A3F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37975D8-C26B-4775-89A8-AE931D387D1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48260</xdr:rowOff>
    </xdr:from>
    <xdr:to>
      <xdr:col>24</xdr:col>
      <xdr:colOff>114300</xdr:colOff>
      <xdr:row>36</xdr:row>
      <xdr:rowOff>149860</xdr:rowOff>
    </xdr:to>
    <xdr:sp macro="" textlink="">
      <xdr:nvSpPr>
        <xdr:cNvPr id="72" name="楕円 71">
          <a:extLst>
            <a:ext uri="{FF2B5EF4-FFF2-40B4-BE49-F238E27FC236}">
              <a16:creationId xmlns:a16="http://schemas.microsoft.com/office/drawing/2014/main" id="{77B7EA07-C888-41B0-B38A-257AF34A6398}"/>
            </a:ext>
          </a:extLst>
        </xdr:cNvPr>
        <xdr:cNvSpPr/>
      </xdr:nvSpPr>
      <xdr:spPr>
        <a:xfrm>
          <a:off x="45847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71137</xdr:rowOff>
    </xdr:from>
    <xdr:ext cx="405111" cy="259045"/>
    <xdr:sp macro="" textlink="">
      <xdr:nvSpPr>
        <xdr:cNvPr id="73" name="【図書館】&#10;有形固定資産減価償却率該当値テキスト">
          <a:extLst>
            <a:ext uri="{FF2B5EF4-FFF2-40B4-BE49-F238E27FC236}">
              <a16:creationId xmlns:a16="http://schemas.microsoft.com/office/drawing/2014/main" id="{56F93109-0363-43A0-8B6B-8E9EF844639B}"/>
            </a:ext>
          </a:extLst>
        </xdr:cNvPr>
        <xdr:cNvSpPr txBox="1"/>
      </xdr:nvSpPr>
      <xdr:spPr>
        <a:xfrm>
          <a:off x="4673600"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7620</xdr:rowOff>
    </xdr:from>
    <xdr:to>
      <xdr:col>20</xdr:col>
      <xdr:colOff>38100</xdr:colOff>
      <xdr:row>36</xdr:row>
      <xdr:rowOff>109220</xdr:rowOff>
    </xdr:to>
    <xdr:sp macro="" textlink="">
      <xdr:nvSpPr>
        <xdr:cNvPr id="74" name="楕円 73">
          <a:extLst>
            <a:ext uri="{FF2B5EF4-FFF2-40B4-BE49-F238E27FC236}">
              <a16:creationId xmlns:a16="http://schemas.microsoft.com/office/drawing/2014/main" id="{DC0F3B5B-4821-4F10-B214-7DBF393777F0}"/>
            </a:ext>
          </a:extLst>
        </xdr:cNvPr>
        <xdr:cNvSpPr/>
      </xdr:nvSpPr>
      <xdr:spPr>
        <a:xfrm>
          <a:off x="37465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58420</xdr:rowOff>
    </xdr:from>
    <xdr:to>
      <xdr:col>24</xdr:col>
      <xdr:colOff>63500</xdr:colOff>
      <xdr:row>36</xdr:row>
      <xdr:rowOff>99060</xdr:rowOff>
    </xdr:to>
    <xdr:cxnSp macro="">
      <xdr:nvCxnSpPr>
        <xdr:cNvPr id="75" name="直線コネクタ 74">
          <a:extLst>
            <a:ext uri="{FF2B5EF4-FFF2-40B4-BE49-F238E27FC236}">
              <a16:creationId xmlns:a16="http://schemas.microsoft.com/office/drawing/2014/main" id="{A84DE15C-8EE1-4823-8F7D-91135D7BE940}"/>
            </a:ext>
          </a:extLst>
        </xdr:cNvPr>
        <xdr:cNvCxnSpPr/>
      </xdr:nvCxnSpPr>
      <xdr:spPr>
        <a:xfrm>
          <a:off x="3797300" y="6230620"/>
          <a:ext cx="8382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138430</xdr:rowOff>
    </xdr:from>
    <xdr:to>
      <xdr:col>15</xdr:col>
      <xdr:colOff>101600</xdr:colOff>
      <xdr:row>36</xdr:row>
      <xdr:rowOff>68580</xdr:rowOff>
    </xdr:to>
    <xdr:sp macro="" textlink="">
      <xdr:nvSpPr>
        <xdr:cNvPr id="76" name="楕円 75">
          <a:extLst>
            <a:ext uri="{FF2B5EF4-FFF2-40B4-BE49-F238E27FC236}">
              <a16:creationId xmlns:a16="http://schemas.microsoft.com/office/drawing/2014/main" id="{609D468E-35D3-4822-982E-5838105E7DF8}"/>
            </a:ext>
          </a:extLst>
        </xdr:cNvPr>
        <xdr:cNvSpPr/>
      </xdr:nvSpPr>
      <xdr:spPr>
        <a:xfrm>
          <a:off x="2857500" y="613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17780</xdr:rowOff>
    </xdr:from>
    <xdr:to>
      <xdr:col>19</xdr:col>
      <xdr:colOff>177800</xdr:colOff>
      <xdr:row>36</xdr:row>
      <xdr:rowOff>58420</xdr:rowOff>
    </xdr:to>
    <xdr:cxnSp macro="">
      <xdr:nvCxnSpPr>
        <xdr:cNvPr id="77" name="直線コネクタ 76">
          <a:extLst>
            <a:ext uri="{FF2B5EF4-FFF2-40B4-BE49-F238E27FC236}">
              <a16:creationId xmlns:a16="http://schemas.microsoft.com/office/drawing/2014/main" id="{23AD6B23-87C1-4B7E-A979-6C1B6F3A24AA}"/>
            </a:ext>
          </a:extLst>
        </xdr:cNvPr>
        <xdr:cNvCxnSpPr/>
      </xdr:nvCxnSpPr>
      <xdr:spPr>
        <a:xfrm>
          <a:off x="2908300" y="6189980"/>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106680</xdr:rowOff>
    </xdr:from>
    <xdr:to>
      <xdr:col>10</xdr:col>
      <xdr:colOff>165100</xdr:colOff>
      <xdr:row>36</xdr:row>
      <xdr:rowOff>36830</xdr:rowOff>
    </xdr:to>
    <xdr:sp macro="" textlink="">
      <xdr:nvSpPr>
        <xdr:cNvPr id="78" name="楕円 77">
          <a:extLst>
            <a:ext uri="{FF2B5EF4-FFF2-40B4-BE49-F238E27FC236}">
              <a16:creationId xmlns:a16="http://schemas.microsoft.com/office/drawing/2014/main" id="{96E495E6-1836-4C7A-AC18-7E5CC998D993}"/>
            </a:ext>
          </a:extLst>
        </xdr:cNvPr>
        <xdr:cNvSpPr/>
      </xdr:nvSpPr>
      <xdr:spPr>
        <a:xfrm>
          <a:off x="1968500" y="610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157480</xdr:rowOff>
    </xdr:from>
    <xdr:to>
      <xdr:col>15</xdr:col>
      <xdr:colOff>50800</xdr:colOff>
      <xdr:row>36</xdr:row>
      <xdr:rowOff>17780</xdr:rowOff>
    </xdr:to>
    <xdr:cxnSp macro="">
      <xdr:nvCxnSpPr>
        <xdr:cNvPr id="79" name="直線コネクタ 78">
          <a:extLst>
            <a:ext uri="{FF2B5EF4-FFF2-40B4-BE49-F238E27FC236}">
              <a16:creationId xmlns:a16="http://schemas.microsoft.com/office/drawing/2014/main" id="{0F326D32-56B7-46D6-9CD7-912BBF0D37B4}"/>
            </a:ext>
          </a:extLst>
        </xdr:cNvPr>
        <xdr:cNvCxnSpPr/>
      </xdr:nvCxnSpPr>
      <xdr:spPr>
        <a:xfrm>
          <a:off x="2019300" y="615823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63500</xdr:rowOff>
    </xdr:from>
    <xdr:to>
      <xdr:col>6</xdr:col>
      <xdr:colOff>38100</xdr:colOff>
      <xdr:row>37</xdr:row>
      <xdr:rowOff>165100</xdr:rowOff>
    </xdr:to>
    <xdr:sp macro="" textlink="">
      <xdr:nvSpPr>
        <xdr:cNvPr id="80" name="楕円 79">
          <a:extLst>
            <a:ext uri="{FF2B5EF4-FFF2-40B4-BE49-F238E27FC236}">
              <a16:creationId xmlns:a16="http://schemas.microsoft.com/office/drawing/2014/main" id="{2F42F7FD-5F4C-4D63-86F1-D93251A7599B}"/>
            </a:ext>
          </a:extLst>
        </xdr:cNvPr>
        <xdr:cNvSpPr/>
      </xdr:nvSpPr>
      <xdr:spPr>
        <a:xfrm>
          <a:off x="107950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157480</xdr:rowOff>
    </xdr:from>
    <xdr:to>
      <xdr:col>10</xdr:col>
      <xdr:colOff>114300</xdr:colOff>
      <xdr:row>37</xdr:row>
      <xdr:rowOff>114300</xdr:rowOff>
    </xdr:to>
    <xdr:cxnSp macro="">
      <xdr:nvCxnSpPr>
        <xdr:cNvPr id="81" name="直線コネクタ 80">
          <a:extLst>
            <a:ext uri="{FF2B5EF4-FFF2-40B4-BE49-F238E27FC236}">
              <a16:creationId xmlns:a16="http://schemas.microsoft.com/office/drawing/2014/main" id="{D821460D-1D02-46E1-986F-ED2B5BFA3CBB}"/>
            </a:ext>
          </a:extLst>
        </xdr:cNvPr>
        <xdr:cNvCxnSpPr/>
      </xdr:nvCxnSpPr>
      <xdr:spPr>
        <a:xfrm flipV="1">
          <a:off x="1130300" y="6158230"/>
          <a:ext cx="889000" cy="29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20337</xdr:rowOff>
    </xdr:from>
    <xdr:ext cx="405111" cy="259045"/>
    <xdr:sp macro="" textlink="">
      <xdr:nvSpPr>
        <xdr:cNvPr id="82" name="n_1aveValue【図書館】&#10;有形固定資産減価償却率">
          <a:extLst>
            <a:ext uri="{FF2B5EF4-FFF2-40B4-BE49-F238E27FC236}">
              <a16:creationId xmlns:a16="http://schemas.microsoft.com/office/drawing/2014/main" id="{7F74E7C4-6386-4BAC-BD3B-89D117E4F518}"/>
            </a:ext>
          </a:extLst>
        </xdr:cNvPr>
        <xdr:cNvSpPr txBox="1"/>
      </xdr:nvSpPr>
      <xdr:spPr>
        <a:xfrm>
          <a:off x="3582044" y="6363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31767</xdr:rowOff>
    </xdr:from>
    <xdr:ext cx="405111" cy="259045"/>
    <xdr:sp macro="" textlink="">
      <xdr:nvSpPr>
        <xdr:cNvPr id="83" name="n_2aveValue【図書館】&#10;有形固定資産減価償却率">
          <a:extLst>
            <a:ext uri="{FF2B5EF4-FFF2-40B4-BE49-F238E27FC236}">
              <a16:creationId xmlns:a16="http://schemas.microsoft.com/office/drawing/2014/main" id="{A1EB1629-7E50-4C1A-8588-F4C3FEA73714}"/>
            </a:ext>
          </a:extLst>
        </xdr:cNvPr>
        <xdr:cNvSpPr txBox="1"/>
      </xdr:nvSpPr>
      <xdr:spPr>
        <a:xfrm>
          <a:off x="2705744" y="6375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66057</xdr:rowOff>
    </xdr:from>
    <xdr:ext cx="405111" cy="259045"/>
    <xdr:sp macro="" textlink="">
      <xdr:nvSpPr>
        <xdr:cNvPr id="84" name="n_3aveValue【図書館】&#10;有形固定資産減価償却率">
          <a:extLst>
            <a:ext uri="{FF2B5EF4-FFF2-40B4-BE49-F238E27FC236}">
              <a16:creationId xmlns:a16="http://schemas.microsoft.com/office/drawing/2014/main" id="{3F7DCC48-D18A-4193-89DC-864C28AFA2ED}"/>
            </a:ext>
          </a:extLst>
        </xdr:cNvPr>
        <xdr:cNvSpPr txBox="1"/>
      </xdr:nvSpPr>
      <xdr:spPr>
        <a:xfrm>
          <a:off x="18167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107967</xdr:rowOff>
    </xdr:from>
    <xdr:ext cx="405111" cy="259045"/>
    <xdr:sp macro="" textlink="">
      <xdr:nvSpPr>
        <xdr:cNvPr id="85" name="n_4aveValue【図書館】&#10;有形固定資産減価償却率">
          <a:extLst>
            <a:ext uri="{FF2B5EF4-FFF2-40B4-BE49-F238E27FC236}">
              <a16:creationId xmlns:a16="http://schemas.microsoft.com/office/drawing/2014/main" id="{D6A2FF49-B3FA-4D69-8D32-D65D63760AD0}"/>
            </a:ext>
          </a:extLst>
        </xdr:cNvPr>
        <xdr:cNvSpPr txBox="1"/>
      </xdr:nvSpPr>
      <xdr:spPr>
        <a:xfrm>
          <a:off x="927744" y="6108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125747</xdr:rowOff>
    </xdr:from>
    <xdr:ext cx="405111" cy="259045"/>
    <xdr:sp macro="" textlink="">
      <xdr:nvSpPr>
        <xdr:cNvPr id="86" name="n_1mainValue【図書館】&#10;有形固定資産減価償却率">
          <a:extLst>
            <a:ext uri="{FF2B5EF4-FFF2-40B4-BE49-F238E27FC236}">
              <a16:creationId xmlns:a16="http://schemas.microsoft.com/office/drawing/2014/main" id="{3CF5B49A-0E56-4F40-A5A8-6F51D703F9DB}"/>
            </a:ext>
          </a:extLst>
        </xdr:cNvPr>
        <xdr:cNvSpPr txBox="1"/>
      </xdr:nvSpPr>
      <xdr:spPr>
        <a:xfrm>
          <a:off x="3582044" y="595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85107</xdr:rowOff>
    </xdr:from>
    <xdr:ext cx="405111" cy="259045"/>
    <xdr:sp macro="" textlink="">
      <xdr:nvSpPr>
        <xdr:cNvPr id="87" name="n_2mainValue【図書館】&#10;有形固定資産減価償却率">
          <a:extLst>
            <a:ext uri="{FF2B5EF4-FFF2-40B4-BE49-F238E27FC236}">
              <a16:creationId xmlns:a16="http://schemas.microsoft.com/office/drawing/2014/main" id="{CFF2A012-C97F-4F7F-8997-52BB6C8E9209}"/>
            </a:ext>
          </a:extLst>
        </xdr:cNvPr>
        <xdr:cNvSpPr txBox="1"/>
      </xdr:nvSpPr>
      <xdr:spPr>
        <a:xfrm>
          <a:off x="2705744" y="5914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53357</xdr:rowOff>
    </xdr:from>
    <xdr:ext cx="405111" cy="259045"/>
    <xdr:sp macro="" textlink="">
      <xdr:nvSpPr>
        <xdr:cNvPr id="88" name="n_3mainValue【図書館】&#10;有形固定資産減価償却率">
          <a:extLst>
            <a:ext uri="{FF2B5EF4-FFF2-40B4-BE49-F238E27FC236}">
              <a16:creationId xmlns:a16="http://schemas.microsoft.com/office/drawing/2014/main" id="{18674F42-13DB-4A94-9AC8-F856B826848F}"/>
            </a:ext>
          </a:extLst>
        </xdr:cNvPr>
        <xdr:cNvSpPr txBox="1"/>
      </xdr:nvSpPr>
      <xdr:spPr>
        <a:xfrm>
          <a:off x="1816744" y="5882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156227</xdr:rowOff>
    </xdr:from>
    <xdr:ext cx="405111" cy="259045"/>
    <xdr:sp macro="" textlink="">
      <xdr:nvSpPr>
        <xdr:cNvPr id="89" name="n_4mainValue【図書館】&#10;有形固定資産減価償却率">
          <a:extLst>
            <a:ext uri="{FF2B5EF4-FFF2-40B4-BE49-F238E27FC236}">
              <a16:creationId xmlns:a16="http://schemas.microsoft.com/office/drawing/2014/main" id="{3BF35D3B-EFE6-406B-905E-24EF25DAE2E8}"/>
            </a:ext>
          </a:extLst>
        </xdr:cNvPr>
        <xdr:cNvSpPr txBox="1"/>
      </xdr:nvSpPr>
      <xdr:spPr>
        <a:xfrm>
          <a:off x="927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FF3668FE-6EA0-4CBF-90BD-0EFF7D07910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6F80CBBD-DCD9-4EB3-84BD-80BC598001B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8374BA1C-FA2E-4CD5-A4EC-21A6C216FE8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D3CDD26-E432-41B3-9670-564AD37F310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2F145AA1-25DA-4389-A6EB-8580CEB05DE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C6584942-9FAE-46D6-9ABB-62B59BB93D5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49DC61FA-928C-4534-8A20-094AC656BD6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9498715B-7ECD-4E56-B33E-F9C76FB3500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2B6A97B6-E2D8-4D28-B34A-C5537E6945B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B80BC6A5-FF6B-49CD-AEDE-EA693CF74AC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0" name="直線コネクタ 99">
          <a:extLst>
            <a:ext uri="{FF2B5EF4-FFF2-40B4-BE49-F238E27FC236}">
              <a16:creationId xmlns:a16="http://schemas.microsoft.com/office/drawing/2014/main" id="{694315CB-AE48-4365-9729-005A490DD3D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1" name="テキスト ボックス 100">
          <a:extLst>
            <a:ext uri="{FF2B5EF4-FFF2-40B4-BE49-F238E27FC236}">
              <a16:creationId xmlns:a16="http://schemas.microsoft.com/office/drawing/2014/main" id="{3077230D-3042-4639-9775-7E8288A75A54}"/>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2" name="直線コネクタ 101">
          <a:extLst>
            <a:ext uri="{FF2B5EF4-FFF2-40B4-BE49-F238E27FC236}">
              <a16:creationId xmlns:a16="http://schemas.microsoft.com/office/drawing/2014/main" id="{8B857428-7690-4F0E-8EEF-4514B808573D}"/>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3" name="テキスト ボックス 102">
          <a:extLst>
            <a:ext uri="{FF2B5EF4-FFF2-40B4-BE49-F238E27FC236}">
              <a16:creationId xmlns:a16="http://schemas.microsoft.com/office/drawing/2014/main" id="{7F4B1E68-62D5-41E8-A6A4-180C659E1302}"/>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4" name="直線コネクタ 103">
          <a:extLst>
            <a:ext uri="{FF2B5EF4-FFF2-40B4-BE49-F238E27FC236}">
              <a16:creationId xmlns:a16="http://schemas.microsoft.com/office/drawing/2014/main" id="{14CEE5F6-5F03-4392-B55F-90B3BCED678C}"/>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5" name="テキスト ボックス 104">
          <a:extLst>
            <a:ext uri="{FF2B5EF4-FFF2-40B4-BE49-F238E27FC236}">
              <a16:creationId xmlns:a16="http://schemas.microsoft.com/office/drawing/2014/main" id="{27A9B17B-5884-4944-8A6A-05C4BC3BA86E}"/>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6" name="直線コネクタ 105">
          <a:extLst>
            <a:ext uri="{FF2B5EF4-FFF2-40B4-BE49-F238E27FC236}">
              <a16:creationId xmlns:a16="http://schemas.microsoft.com/office/drawing/2014/main" id="{E635E255-8C3B-47B9-B523-DCD5BDFE17C3}"/>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7" name="テキスト ボックス 106">
          <a:extLst>
            <a:ext uri="{FF2B5EF4-FFF2-40B4-BE49-F238E27FC236}">
              <a16:creationId xmlns:a16="http://schemas.microsoft.com/office/drawing/2014/main" id="{CA28CC3D-3218-4BC3-9C98-90290E1997C8}"/>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8" name="直線コネクタ 107">
          <a:extLst>
            <a:ext uri="{FF2B5EF4-FFF2-40B4-BE49-F238E27FC236}">
              <a16:creationId xmlns:a16="http://schemas.microsoft.com/office/drawing/2014/main" id="{AE577B61-1C06-4848-870C-702A0A91AED5}"/>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9" name="テキスト ボックス 108">
          <a:extLst>
            <a:ext uri="{FF2B5EF4-FFF2-40B4-BE49-F238E27FC236}">
              <a16:creationId xmlns:a16="http://schemas.microsoft.com/office/drawing/2014/main" id="{E0FE5D54-626B-4646-82C5-F1F511371419}"/>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0" name="直線コネクタ 109">
          <a:extLst>
            <a:ext uri="{FF2B5EF4-FFF2-40B4-BE49-F238E27FC236}">
              <a16:creationId xmlns:a16="http://schemas.microsoft.com/office/drawing/2014/main" id="{9514953F-D902-4D8B-AE64-4BE5D9B84188}"/>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1" name="テキスト ボックス 110">
          <a:extLst>
            <a:ext uri="{FF2B5EF4-FFF2-40B4-BE49-F238E27FC236}">
              <a16:creationId xmlns:a16="http://schemas.microsoft.com/office/drawing/2014/main" id="{91EE3942-4155-4B5D-A477-CC45D0022DD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C367B2C-71FC-4627-9EE3-BFA2CBFA338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4D03FB2A-F9B5-4B12-A5BA-C38BBA2CDFE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B94E3DDD-9C88-4880-96AA-E5835FA3D16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48986</xdr:rowOff>
    </xdr:from>
    <xdr:to>
      <xdr:col>54</xdr:col>
      <xdr:colOff>189865</xdr:colOff>
      <xdr:row>41</xdr:row>
      <xdr:rowOff>166007</xdr:rowOff>
    </xdr:to>
    <xdr:cxnSp macro="">
      <xdr:nvCxnSpPr>
        <xdr:cNvPr id="115" name="直線コネクタ 114">
          <a:extLst>
            <a:ext uri="{FF2B5EF4-FFF2-40B4-BE49-F238E27FC236}">
              <a16:creationId xmlns:a16="http://schemas.microsoft.com/office/drawing/2014/main" id="{60A6713B-C346-4D75-B491-F24FB4D42F09}"/>
            </a:ext>
          </a:extLst>
        </xdr:cNvPr>
        <xdr:cNvCxnSpPr/>
      </xdr:nvCxnSpPr>
      <xdr:spPr>
        <a:xfrm flipV="1">
          <a:off x="10476865" y="5878286"/>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169834</xdr:rowOff>
    </xdr:from>
    <xdr:ext cx="469744" cy="259045"/>
    <xdr:sp macro="" textlink="">
      <xdr:nvSpPr>
        <xdr:cNvPr id="116" name="【図書館】&#10;一人当たり面積最小値テキスト">
          <a:extLst>
            <a:ext uri="{FF2B5EF4-FFF2-40B4-BE49-F238E27FC236}">
              <a16:creationId xmlns:a16="http://schemas.microsoft.com/office/drawing/2014/main" id="{DA44DFC6-5261-4E6F-B284-A9F99A9EB017}"/>
            </a:ext>
          </a:extLst>
        </xdr:cNvPr>
        <xdr:cNvSpPr txBox="1"/>
      </xdr:nvSpPr>
      <xdr:spPr>
        <a:xfrm>
          <a:off x="10515600" y="719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166007</xdr:rowOff>
    </xdr:from>
    <xdr:to>
      <xdr:col>55</xdr:col>
      <xdr:colOff>88900</xdr:colOff>
      <xdr:row>41</xdr:row>
      <xdr:rowOff>166007</xdr:rowOff>
    </xdr:to>
    <xdr:cxnSp macro="">
      <xdr:nvCxnSpPr>
        <xdr:cNvPr id="117" name="直線コネクタ 116">
          <a:extLst>
            <a:ext uri="{FF2B5EF4-FFF2-40B4-BE49-F238E27FC236}">
              <a16:creationId xmlns:a16="http://schemas.microsoft.com/office/drawing/2014/main" id="{577910D3-235E-4A59-B4C3-D60F5A95A4F8}"/>
            </a:ext>
          </a:extLst>
        </xdr:cNvPr>
        <xdr:cNvCxnSpPr/>
      </xdr:nvCxnSpPr>
      <xdr:spPr>
        <a:xfrm>
          <a:off x="10388600" y="719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167113</xdr:rowOff>
    </xdr:from>
    <xdr:ext cx="469744" cy="259045"/>
    <xdr:sp macro="" textlink="">
      <xdr:nvSpPr>
        <xdr:cNvPr id="118" name="【図書館】&#10;一人当たり面積最大値テキスト">
          <a:extLst>
            <a:ext uri="{FF2B5EF4-FFF2-40B4-BE49-F238E27FC236}">
              <a16:creationId xmlns:a16="http://schemas.microsoft.com/office/drawing/2014/main" id="{704ED231-E3E6-4B19-9F12-1BCE27BF4600}"/>
            </a:ext>
          </a:extLst>
        </xdr:cNvPr>
        <xdr:cNvSpPr txBox="1"/>
      </xdr:nvSpPr>
      <xdr:spPr>
        <a:xfrm>
          <a:off x="10515600" y="565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48986</xdr:rowOff>
    </xdr:from>
    <xdr:to>
      <xdr:col>55</xdr:col>
      <xdr:colOff>88900</xdr:colOff>
      <xdr:row>34</xdr:row>
      <xdr:rowOff>48986</xdr:rowOff>
    </xdr:to>
    <xdr:cxnSp macro="">
      <xdr:nvCxnSpPr>
        <xdr:cNvPr id="119" name="直線コネクタ 118">
          <a:extLst>
            <a:ext uri="{FF2B5EF4-FFF2-40B4-BE49-F238E27FC236}">
              <a16:creationId xmlns:a16="http://schemas.microsoft.com/office/drawing/2014/main" id="{2017CE90-BA3F-4A4A-9696-B50B3DE7751A}"/>
            </a:ext>
          </a:extLst>
        </xdr:cNvPr>
        <xdr:cNvCxnSpPr/>
      </xdr:nvCxnSpPr>
      <xdr:spPr>
        <a:xfrm>
          <a:off x="10388600" y="587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66420</xdr:rowOff>
    </xdr:from>
    <xdr:ext cx="469744" cy="259045"/>
    <xdr:sp macro="" textlink="">
      <xdr:nvSpPr>
        <xdr:cNvPr id="120" name="【図書館】&#10;一人当たり面積平均値テキスト">
          <a:extLst>
            <a:ext uri="{FF2B5EF4-FFF2-40B4-BE49-F238E27FC236}">
              <a16:creationId xmlns:a16="http://schemas.microsoft.com/office/drawing/2014/main" id="{4EF7F640-13E7-4DAC-B3D1-9A88718C117E}"/>
            </a:ext>
          </a:extLst>
        </xdr:cNvPr>
        <xdr:cNvSpPr txBox="1"/>
      </xdr:nvSpPr>
      <xdr:spPr>
        <a:xfrm>
          <a:off x="10515600" y="675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87993</xdr:rowOff>
    </xdr:from>
    <xdr:to>
      <xdr:col>55</xdr:col>
      <xdr:colOff>50800</xdr:colOff>
      <xdr:row>40</xdr:row>
      <xdr:rowOff>18143</xdr:rowOff>
    </xdr:to>
    <xdr:sp macro="" textlink="">
      <xdr:nvSpPr>
        <xdr:cNvPr id="121" name="フローチャート: 判断 120">
          <a:extLst>
            <a:ext uri="{FF2B5EF4-FFF2-40B4-BE49-F238E27FC236}">
              <a16:creationId xmlns:a16="http://schemas.microsoft.com/office/drawing/2014/main" id="{D4BBEA01-7CC6-41A6-B3FB-DF125D5A4034}"/>
            </a:ext>
          </a:extLst>
        </xdr:cNvPr>
        <xdr:cNvSpPr/>
      </xdr:nvSpPr>
      <xdr:spPr>
        <a:xfrm>
          <a:off x="10426700" y="677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87993</xdr:rowOff>
    </xdr:from>
    <xdr:to>
      <xdr:col>50</xdr:col>
      <xdr:colOff>165100</xdr:colOff>
      <xdr:row>40</xdr:row>
      <xdr:rowOff>18143</xdr:rowOff>
    </xdr:to>
    <xdr:sp macro="" textlink="">
      <xdr:nvSpPr>
        <xdr:cNvPr id="122" name="フローチャート: 判断 121">
          <a:extLst>
            <a:ext uri="{FF2B5EF4-FFF2-40B4-BE49-F238E27FC236}">
              <a16:creationId xmlns:a16="http://schemas.microsoft.com/office/drawing/2014/main" id="{2C91A913-F8C2-4B93-BEC3-35CD3C68CAA8}"/>
            </a:ext>
          </a:extLst>
        </xdr:cNvPr>
        <xdr:cNvSpPr/>
      </xdr:nvSpPr>
      <xdr:spPr>
        <a:xfrm>
          <a:off x="9588500" y="677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120650</xdr:rowOff>
    </xdr:from>
    <xdr:to>
      <xdr:col>46</xdr:col>
      <xdr:colOff>38100</xdr:colOff>
      <xdr:row>40</xdr:row>
      <xdr:rowOff>50800</xdr:rowOff>
    </xdr:to>
    <xdr:sp macro="" textlink="">
      <xdr:nvSpPr>
        <xdr:cNvPr id="123" name="フローチャート: 判断 122">
          <a:extLst>
            <a:ext uri="{FF2B5EF4-FFF2-40B4-BE49-F238E27FC236}">
              <a16:creationId xmlns:a16="http://schemas.microsoft.com/office/drawing/2014/main" id="{2F43D7E4-7FB7-46FE-ACC0-E83D81A566DF}"/>
            </a:ext>
          </a:extLst>
        </xdr:cNvPr>
        <xdr:cNvSpPr/>
      </xdr:nvSpPr>
      <xdr:spPr>
        <a:xfrm>
          <a:off x="8699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131535</xdr:rowOff>
    </xdr:from>
    <xdr:to>
      <xdr:col>41</xdr:col>
      <xdr:colOff>101600</xdr:colOff>
      <xdr:row>40</xdr:row>
      <xdr:rowOff>61685</xdr:rowOff>
    </xdr:to>
    <xdr:sp macro="" textlink="">
      <xdr:nvSpPr>
        <xdr:cNvPr id="124" name="フローチャート: 判断 123">
          <a:extLst>
            <a:ext uri="{FF2B5EF4-FFF2-40B4-BE49-F238E27FC236}">
              <a16:creationId xmlns:a16="http://schemas.microsoft.com/office/drawing/2014/main" id="{A888F30F-CAB2-4955-AF79-C9A3D09AA03E}"/>
            </a:ext>
          </a:extLst>
        </xdr:cNvPr>
        <xdr:cNvSpPr/>
      </xdr:nvSpPr>
      <xdr:spPr>
        <a:xfrm>
          <a:off x="7810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142422</xdr:rowOff>
    </xdr:from>
    <xdr:to>
      <xdr:col>36</xdr:col>
      <xdr:colOff>165100</xdr:colOff>
      <xdr:row>40</xdr:row>
      <xdr:rowOff>72572</xdr:rowOff>
    </xdr:to>
    <xdr:sp macro="" textlink="">
      <xdr:nvSpPr>
        <xdr:cNvPr id="125" name="フローチャート: 判断 124">
          <a:extLst>
            <a:ext uri="{FF2B5EF4-FFF2-40B4-BE49-F238E27FC236}">
              <a16:creationId xmlns:a16="http://schemas.microsoft.com/office/drawing/2014/main" id="{F27CA205-B3B1-46D4-8283-6861C4953FA5}"/>
            </a:ext>
          </a:extLst>
        </xdr:cNvPr>
        <xdr:cNvSpPr/>
      </xdr:nvSpPr>
      <xdr:spPr>
        <a:xfrm>
          <a:off x="6921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50662F9-D4B2-48F3-84EA-E13980C0DEF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23F198B-F84F-4816-BD16-CC4F85B43DA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25DA5A5-9220-4BD2-94AC-E52D9B5243C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A7E73AD-3CB6-4D8D-A1D4-1770B467910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7C809C0-5BCC-4DBD-A9EF-DC6EFCEE669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169636</xdr:rowOff>
    </xdr:from>
    <xdr:to>
      <xdr:col>55</xdr:col>
      <xdr:colOff>50800</xdr:colOff>
      <xdr:row>34</xdr:row>
      <xdr:rowOff>99786</xdr:rowOff>
    </xdr:to>
    <xdr:sp macro="" textlink="">
      <xdr:nvSpPr>
        <xdr:cNvPr id="131" name="楕円 130">
          <a:extLst>
            <a:ext uri="{FF2B5EF4-FFF2-40B4-BE49-F238E27FC236}">
              <a16:creationId xmlns:a16="http://schemas.microsoft.com/office/drawing/2014/main" id="{8A206AC7-A25A-4055-A906-B01A3073F6E7}"/>
            </a:ext>
          </a:extLst>
        </xdr:cNvPr>
        <xdr:cNvSpPr/>
      </xdr:nvSpPr>
      <xdr:spPr>
        <a:xfrm>
          <a:off x="10426700" y="58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122663</xdr:rowOff>
    </xdr:from>
    <xdr:ext cx="469744" cy="259045"/>
    <xdr:sp macro="" textlink="">
      <xdr:nvSpPr>
        <xdr:cNvPr id="132" name="【図書館】&#10;一人当たり面積該当値テキスト">
          <a:extLst>
            <a:ext uri="{FF2B5EF4-FFF2-40B4-BE49-F238E27FC236}">
              <a16:creationId xmlns:a16="http://schemas.microsoft.com/office/drawing/2014/main" id="{18F8196C-DF74-4721-837B-1C7A6277E357}"/>
            </a:ext>
          </a:extLst>
        </xdr:cNvPr>
        <xdr:cNvSpPr txBox="1"/>
      </xdr:nvSpPr>
      <xdr:spPr>
        <a:xfrm>
          <a:off x="10515600" y="578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9072</xdr:rowOff>
    </xdr:from>
    <xdr:to>
      <xdr:col>50</xdr:col>
      <xdr:colOff>165100</xdr:colOff>
      <xdr:row>34</xdr:row>
      <xdr:rowOff>110672</xdr:rowOff>
    </xdr:to>
    <xdr:sp macro="" textlink="">
      <xdr:nvSpPr>
        <xdr:cNvPr id="133" name="楕円 132">
          <a:extLst>
            <a:ext uri="{FF2B5EF4-FFF2-40B4-BE49-F238E27FC236}">
              <a16:creationId xmlns:a16="http://schemas.microsoft.com/office/drawing/2014/main" id="{8099CAB8-4DE8-4108-95C5-92B5BB60BC98}"/>
            </a:ext>
          </a:extLst>
        </xdr:cNvPr>
        <xdr:cNvSpPr/>
      </xdr:nvSpPr>
      <xdr:spPr>
        <a:xfrm>
          <a:off x="9588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48986</xdr:rowOff>
    </xdr:from>
    <xdr:to>
      <xdr:col>55</xdr:col>
      <xdr:colOff>0</xdr:colOff>
      <xdr:row>34</xdr:row>
      <xdr:rowOff>59872</xdr:rowOff>
    </xdr:to>
    <xdr:cxnSp macro="">
      <xdr:nvCxnSpPr>
        <xdr:cNvPr id="134" name="直線コネクタ 133">
          <a:extLst>
            <a:ext uri="{FF2B5EF4-FFF2-40B4-BE49-F238E27FC236}">
              <a16:creationId xmlns:a16="http://schemas.microsoft.com/office/drawing/2014/main" id="{DE847A2B-2B52-4D1F-9ECA-8E10C70D8AE9}"/>
            </a:ext>
          </a:extLst>
        </xdr:cNvPr>
        <xdr:cNvCxnSpPr/>
      </xdr:nvCxnSpPr>
      <xdr:spPr>
        <a:xfrm flipV="1">
          <a:off x="9639300" y="5878286"/>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19957</xdr:rowOff>
    </xdr:from>
    <xdr:to>
      <xdr:col>46</xdr:col>
      <xdr:colOff>38100</xdr:colOff>
      <xdr:row>34</xdr:row>
      <xdr:rowOff>121557</xdr:rowOff>
    </xdr:to>
    <xdr:sp macro="" textlink="">
      <xdr:nvSpPr>
        <xdr:cNvPr id="135" name="楕円 134">
          <a:extLst>
            <a:ext uri="{FF2B5EF4-FFF2-40B4-BE49-F238E27FC236}">
              <a16:creationId xmlns:a16="http://schemas.microsoft.com/office/drawing/2014/main" id="{FFAF21C8-716C-4C45-A1F6-B44B66AAA534}"/>
            </a:ext>
          </a:extLst>
        </xdr:cNvPr>
        <xdr:cNvSpPr/>
      </xdr:nvSpPr>
      <xdr:spPr>
        <a:xfrm>
          <a:off x="8699500" y="584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59872</xdr:rowOff>
    </xdr:from>
    <xdr:to>
      <xdr:col>50</xdr:col>
      <xdr:colOff>114300</xdr:colOff>
      <xdr:row>34</xdr:row>
      <xdr:rowOff>70757</xdr:rowOff>
    </xdr:to>
    <xdr:cxnSp macro="">
      <xdr:nvCxnSpPr>
        <xdr:cNvPr id="136" name="直線コネクタ 135">
          <a:extLst>
            <a:ext uri="{FF2B5EF4-FFF2-40B4-BE49-F238E27FC236}">
              <a16:creationId xmlns:a16="http://schemas.microsoft.com/office/drawing/2014/main" id="{D3CAA6E9-F599-4C56-93C2-41A763F504FD}"/>
            </a:ext>
          </a:extLst>
        </xdr:cNvPr>
        <xdr:cNvCxnSpPr/>
      </xdr:nvCxnSpPr>
      <xdr:spPr>
        <a:xfrm flipV="1">
          <a:off x="8750300" y="58891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30843</xdr:rowOff>
    </xdr:from>
    <xdr:to>
      <xdr:col>41</xdr:col>
      <xdr:colOff>101600</xdr:colOff>
      <xdr:row>34</xdr:row>
      <xdr:rowOff>132443</xdr:rowOff>
    </xdr:to>
    <xdr:sp macro="" textlink="">
      <xdr:nvSpPr>
        <xdr:cNvPr id="137" name="楕円 136">
          <a:extLst>
            <a:ext uri="{FF2B5EF4-FFF2-40B4-BE49-F238E27FC236}">
              <a16:creationId xmlns:a16="http://schemas.microsoft.com/office/drawing/2014/main" id="{3ECEA0F4-21F9-4BB5-8990-6AE575731246}"/>
            </a:ext>
          </a:extLst>
        </xdr:cNvPr>
        <xdr:cNvSpPr/>
      </xdr:nvSpPr>
      <xdr:spPr>
        <a:xfrm>
          <a:off x="7810500" y="586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70757</xdr:rowOff>
    </xdr:from>
    <xdr:to>
      <xdr:col>45</xdr:col>
      <xdr:colOff>177800</xdr:colOff>
      <xdr:row>34</xdr:row>
      <xdr:rowOff>81643</xdr:rowOff>
    </xdr:to>
    <xdr:cxnSp macro="">
      <xdr:nvCxnSpPr>
        <xdr:cNvPr id="138" name="直線コネクタ 137">
          <a:extLst>
            <a:ext uri="{FF2B5EF4-FFF2-40B4-BE49-F238E27FC236}">
              <a16:creationId xmlns:a16="http://schemas.microsoft.com/office/drawing/2014/main" id="{DBC65C21-2784-4B78-9222-0DBE1CE0675A}"/>
            </a:ext>
          </a:extLst>
        </xdr:cNvPr>
        <xdr:cNvCxnSpPr/>
      </xdr:nvCxnSpPr>
      <xdr:spPr>
        <a:xfrm flipV="1">
          <a:off x="7861300" y="59000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49893</xdr:rowOff>
    </xdr:from>
    <xdr:to>
      <xdr:col>36</xdr:col>
      <xdr:colOff>165100</xdr:colOff>
      <xdr:row>37</xdr:row>
      <xdr:rowOff>151493</xdr:rowOff>
    </xdr:to>
    <xdr:sp macro="" textlink="">
      <xdr:nvSpPr>
        <xdr:cNvPr id="139" name="楕円 138">
          <a:extLst>
            <a:ext uri="{FF2B5EF4-FFF2-40B4-BE49-F238E27FC236}">
              <a16:creationId xmlns:a16="http://schemas.microsoft.com/office/drawing/2014/main" id="{45F30826-88D3-460D-A215-7F3FB35A135C}"/>
            </a:ext>
          </a:extLst>
        </xdr:cNvPr>
        <xdr:cNvSpPr/>
      </xdr:nvSpPr>
      <xdr:spPr>
        <a:xfrm>
          <a:off x="6921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81643</xdr:rowOff>
    </xdr:from>
    <xdr:to>
      <xdr:col>41</xdr:col>
      <xdr:colOff>50800</xdr:colOff>
      <xdr:row>37</xdr:row>
      <xdr:rowOff>100693</xdr:rowOff>
    </xdr:to>
    <xdr:cxnSp macro="">
      <xdr:nvCxnSpPr>
        <xdr:cNvPr id="140" name="直線コネクタ 139">
          <a:extLst>
            <a:ext uri="{FF2B5EF4-FFF2-40B4-BE49-F238E27FC236}">
              <a16:creationId xmlns:a16="http://schemas.microsoft.com/office/drawing/2014/main" id="{F020B341-891A-4B4B-8C48-66EDF6ADB20C}"/>
            </a:ext>
          </a:extLst>
        </xdr:cNvPr>
        <xdr:cNvCxnSpPr/>
      </xdr:nvCxnSpPr>
      <xdr:spPr>
        <a:xfrm flipV="1">
          <a:off x="6972300" y="5910943"/>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9270</xdr:rowOff>
    </xdr:from>
    <xdr:ext cx="469744" cy="259045"/>
    <xdr:sp macro="" textlink="">
      <xdr:nvSpPr>
        <xdr:cNvPr id="141" name="n_1aveValue【図書館】&#10;一人当たり面積">
          <a:extLst>
            <a:ext uri="{FF2B5EF4-FFF2-40B4-BE49-F238E27FC236}">
              <a16:creationId xmlns:a16="http://schemas.microsoft.com/office/drawing/2014/main" id="{1032BED4-B623-4BF1-85A7-9823589E557E}"/>
            </a:ext>
          </a:extLst>
        </xdr:cNvPr>
        <xdr:cNvSpPr txBox="1"/>
      </xdr:nvSpPr>
      <xdr:spPr>
        <a:xfrm>
          <a:off x="9391727" y="686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41927</xdr:rowOff>
    </xdr:from>
    <xdr:ext cx="469744" cy="259045"/>
    <xdr:sp macro="" textlink="">
      <xdr:nvSpPr>
        <xdr:cNvPr id="142" name="n_2aveValue【図書館】&#10;一人当たり面積">
          <a:extLst>
            <a:ext uri="{FF2B5EF4-FFF2-40B4-BE49-F238E27FC236}">
              <a16:creationId xmlns:a16="http://schemas.microsoft.com/office/drawing/2014/main" id="{47F4CDF0-5130-4C32-97D0-57D47D435BF5}"/>
            </a:ext>
          </a:extLst>
        </xdr:cNvPr>
        <xdr:cNvSpPr txBox="1"/>
      </xdr:nvSpPr>
      <xdr:spPr>
        <a:xfrm>
          <a:off x="85154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52812</xdr:rowOff>
    </xdr:from>
    <xdr:ext cx="469744" cy="259045"/>
    <xdr:sp macro="" textlink="">
      <xdr:nvSpPr>
        <xdr:cNvPr id="143" name="n_3aveValue【図書館】&#10;一人当たり面積">
          <a:extLst>
            <a:ext uri="{FF2B5EF4-FFF2-40B4-BE49-F238E27FC236}">
              <a16:creationId xmlns:a16="http://schemas.microsoft.com/office/drawing/2014/main" id="{4BE57976-FCDC-455F-8EAE-DC9B4BA4AC9F}"/>
            </a:ext>
          </a:extLst>
        </xdr:cNvPr>
        <xdr:cNvSpPr txBox="1"/>
      </xdr:nvSpPr>
      <xdr:spPr>
        <a:xfrm>
          <a:off x="7626427" y="691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63699</xdr:rowOff>
    </xdr:from>
    <xdr:ext cx="469744" cy="259045"/>
    <xdr:sp macro="" textlink="">
      <xdr:nvSpPr>
        <xdr:cNvPr id="144" name="n_4aveValue【図書館】&#10;一人当たり面積">
          <a:extLst>
            <a:ext uri="{FF2B5EF4-FFF2-40B4-BE49-F238E27FC236}">
              <a16:creationId xmlns:a16="http://schemas.microsoft.com/office/drawing/2014/main" id="{44990B24-00D3-4281-9B69-6B95B9ED0163}"/>
            </a:ext>
          </a:extLst>
        </xdr:cNvPr>
        <xdr:cNvSpPr txBox="1"/>
      </xdr:nvSpPr>
      <xdr:spPr>
        <a:xfrm>
          <a:off x="6737427" y="692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127199</xdr:rowOff>
    </xdr:from>
    <xdr:ext cx="469744" cy="259045"/>
    <xdr:sp macro="" textlink="">
      <xdr:nvSpPr>
        <xdr:cNvPr id="145" name="n_1mainValue【図書館】&#10;一人当たり面積">
          <a:extLst>
            <a:ext uri="{FF2B5EF4-FFF2-40B4-BE49-F238E27FC236}">
              <a16:creationId xmlns:a16="http://schemas.microsoft.com/office/drawing/2014/main" id="{62E75641-0154-4E35-A267-ACBB44421DEF}"/>
            </a:ext>
          </a:extLst>
        </xdr:cNvPr>
        <xdr:cNvSpPr txBox="1"/>
      </xdr:nvSpPr>
      <xdr:spPr>
        <a:xfrm>
          <a:off x="9391727" y="561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138084</xdr:rowOff>
    </xdr:from>
    <xdr:ext cx="469744" cy="259045"/>
    <xdr:sp macro="" textlink="">
      <xdr:nvSpPr>
        <xdr:cNvPr id="146" name="n_2mainValue【図書館】&#10;一人当たり面積">
          <a:extLst>
            <a:ext uri="{FF2B5EF4-FFF2-40B4-BE49-F238E27FC236}">
              <a16:creationId xmlns:a16="http://schemas.microsoft.com/office/drawing/2014/main" id="{CAAA3693-7036-4D43-9FC9-034760BC724E}"/>
            </a:ext>
          </a:extLst>
        </xdr:cNvPr>
        <xdr:cNvSpPr txBox="1"/>
      </xdr:nvSpPr>
      <xdr:spPr>
        <a:xfrm>
          <a:off x="8515427" y="56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148970</xdr:rowOff>
    </xdr:from>
    <xdr:ext cx="469744" cy="259045"/>
    <xdr:sp macro="" textlink="">
      <xdr:nvSpPr>
        <xdr:cNvPr id="147" name="n_3mainValue【図書館】&#10;一人当たり面積">
          <a:extLst>
            <a:ext uri="{FF2B5EF4-FFF2-40B4-BE49-F238E27FC236}">
              <a16:creationId xmlns:a16="http://schemas.microsoft.com/office/drawing/2014/main" id="{28D238CA-25F4-472B-8CA3-E4D810DCEA0E}"/>
            </a:ext>
          </a:extLst>
        </xdr:cNvPr>
        <xdr:cNvSpPr txBox="1"/>
      </xdr:nvSpPr>
      <xdr:spPr>
        <a:xfrm>
          <a:off x="7626427" y="563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168020</xdr:rowOff>
    </xdr:from>
    <xdr:ext cx="469744" cy="259045"/>
    <xdr:sp macro="" textlink="">
      <xdr:nvSpPr>
        <xdr:cNvPr id="148" name="n_4mainValue【図書館】&#10;一人当たり面積">
          <a:extLst>
            <a:ext uri="{FF2B5EF4-FFF2-40B4-BE49-F238E27FC236}">
              <a16:creationId xmlns:a16="http://schemas.microsoft.com/office/drawing/2014/main" id="{8A9AFED2-9A9F-4ABD-AF6A-4A080E905313}"/>
            </a:ext>
          </a:extLst>
        </xdr:cNvPr>
        <xdr:cNvSpPr txBox="1"/>
      </xdr:nvSpPr>
      <xdr:spPr>
        <a:xfrm>
          <a:off x="6737427" y="61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18817DE3-3B1A-4A19-90F0-638BC2ED9A6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C994932B-4E2E-45BC-98E4-0BE76528279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A1629281-443F-4DE2-879E-ED5458CB1B2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E5056B98-E75B-48BB-AFF1-F497FFC62D0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C007E7CA-692D-4882-BEF1-3615D455D34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9161784B-A1F4-4CEC-83AA-CBB53F95CB8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0E20C7D-5C86-43FF-87EB-4E96506D392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A94F553E-7B46-46FF-87D7-B86044C2CD1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7DFEE44-F8BD-4A68-9F75-52FB133C704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438DB6D6-26F7-4D70-924A-C4B0B398894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871E217F-0BC7-4CBC-804B-1E5AF019D30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A207BC07-916B-42C7-8167-0F66B4BA416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5B5300F6-B6F4-4790-94B3-DD46C78CA104}"/>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9F00758-00C6-4206-88A7-C4A1026C7F9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C4E8C0C4-CBA8-4A31-94D1-D96DEC33187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EDB546B5-7ED9-4159-90F5-61AC105A4F7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E1F2181D-380E-46B5-A86A-DF264CFBDCB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D68BA11D-F19D-4EF8-9959-2D6859C23AC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820557C-58C0-4002-99E3-E7F0CD4A479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33762893-DEDD-420A-9C3D-A113D9D4029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737D7D80-CD81-40B7-93FE-8843E56E663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7D9A6F9-5DAB-41BF-9319-F24414BE25B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91D5CA36-9A6F-48A9-A66A-0A527906A71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542674C2-F1DB-44C4-A4F7-8A860410569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34290</xdr:rowOff>
    </xdr:to>
    <xdr:cxnSp macro="">
      <xdr:nvCxnSpPr>
        <xdr:cNvPr id="173" name="直線コネクタ 172">
          <a:extLst>
            <a:ext uri="{FF2B5EF4-FFF2-40B4-BE49-F238E27FC236}">
              <a16:creationId xmlns:a16="http://schemas.microsoft.com/office/drawing/2014/main" id="{905A15E4-BFF1-49ED-B370-68DFA40C416F}"/>
            </a:ext>
          </a:extLst>
        </xdr:cNvPr>
        <xdr:cNvCxnSpPr/>
      </xdr:nvCxnSpPr>
      <xdr:spPr>
        <a:xfrm flipV="1">
          <a:off x="4634865" y="9759315"/>
          <a:ext cx="0" cy="107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38117</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FB407725-E222-42CD-8DEF-6DA4E37E0934}"/>
            </a:ext>
          </a:extLst>
        </xdr:cNvPr>
        <xdr:cNvSpPr txBox="1"/>
      </xdr:nvSpPr>
      <xdr:spPr>
        <a:xfrm>
          <a:off x="4673600"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34290</xdr:rowOff>
    </xdr:from>
    <xdr:to>
      <xdr:col>24</xdr:col>
      <xdr:colOff>152400</xdr:colOff>
      <xdr:row>63</xdr:row>
      <xdr:rowOff>34290</xdr:rowOff>
    </xdr:to>
    <xdr:cxnSp macro="">
      <xdr:nvCxnSpPr>
        <xdr:cNvPr id="175" name="直線コネクタ 174">
          <a:extLst>
            <a:ext uri="{FF2B5EF4-FFF2-40B4-BE49-F238E27FC236}">
              <a16:creationId xmlns:a16="http://schemas.microsoft.com/office/drawing/2014/main" id="{F06EEA51-5564-4D72-B5AE-82D0DD4A1AC4}"/>
            </a:ext>
          </a:extLst>
        </xdr:cNvPr>
        <xdr:cNvCxnSpPr/>
      </xdr:nvCxnSpPr>
      <xdr:spPr>
        <a:xfrm>
          <a:off x="4546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E0062DF3-5DDA-4256-B49E-71C8186A2163}"/>
            </a:ext>
          </a:extLst>
        </xdr:cNvPr>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77" name="直線コネクタ 176">
          <a:extLst>
            <a:ext uri="{FF2B5EF4-FFF2-40B4-BE49-F238E27FC236}">
              <a16:creationId xmlns:a16="http://schemas.microsoft.com/office/drawing/2014/main" id="{7F54F9EE-D47A-49A7-A8D7-1B426F445783}"/>
            </a:ext>
          </a:extLst>
        </xdr:cNvPr>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17162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C0ED745B-C974-415C-9DF2-929EE0838182}"/>
            </a:ext>
          </a:extLst>
        </xdr:cNvPr>
        <xdr:cNvSpPr txBox="1"/>
      </xdr:nvSpPr>
      <xdr:spPr>
        <a:xfrm>
          <a:off x="4673600" y="1030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38735</xdr:rowOff>
    </xdr:from>
    <xdr:to>
      <xdr:col>24</xdr:col>
      <xdr:colOff>114300</xdr:colOff>
      <xdr:row>60</xdr:row>
      <xdr:rowOff>140335</xdr:rowOff>
    </xdr:to>
    <xdr:sp macro="" textlink="">
      <xdr:nvSpPr>
        <xdr:cNvPr id="179" name="フローチャート: 判断 178">
          <a:extLst>
            <a:ext uri="{FF2B5EF4-FFF2-40B4-BE49-F238E27FC236}">
              <a16:creationId xmlns:a16="http://schemas.microsoft.com/office/drawing/2014/main" id="{06F25DA1-BE78-445F-999E-C7676802822C}"/>
            </a:ext>
          </a:extLst>
        </xdr:cNvPr>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8255</xdr:rowOff>
    </xdr:from>
    <xdr:to>
      <xdr:col>20</xdr:col>
      <xdr:colOff>38100</xdr:colOff>
      <xdr:row>60</xdr:row>
      <xdr:rowOff>109855</xdr:rowOff>
    </xdr:to>
    <xdr:sp macro="" textlink="">
      <xdr:nvSpPr>
        <xdr:cNvPr id="180" name="フローチャート: 判断 179">
          <a:extLst>
            <a:ext uri="{FF2B5EF4-FFF2-40B4-BE49-F238E27FC236}">
              <a16:creationId xmlns:a16="http://schemas.microsoft.com/office/drawing/2014/main" id="{2AEA256C-42A9-4481-BDDF-070591052C4A}"/>
            </a:ext>
          </a:extLst>
        </xdr:cNvPr>
        <xdr:cNvSpPr/>
      </xdr:nvSpPr>
      <xdr:spPr>
        <a:xfrm>
          <a:off x="3746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139700</xdr:rowOff>
    </xdr:from>
    <xdr:to>
      <xdr:col>15</xdr:col>
      <xdr:colOff>101600</xdr:colOff>
      <xdr:row>60</xdr:row>
      <xdr:rowOff>69850</xdr:rowOff>
    </xdr:to>
    <xdr:sp macro="" textlink="">
      <xdr:nvSpPr>
        <xdr:cNvPr id="181" name="フローチャート: 判断 180">
          <a:extLst>
            <a:ext uri="{FF2B5EF4-FFF2-40B4-BE49-F238E27FC236}">
              <a16:creationId xmlns:a16="http://schemas.microsoft.com/office/drawing/2014/main" id="{5BF8CECA-995F-4AA5-9085-8FB00BE0B639}"/>
            </a:ext>
          </a:extLst>
        </xdr:cNvPr>
        <xdr:cNvSpPr/>
      </xdr:nvSpPr>
      <xdr:spPr>
        <a:xfrm>
          <a:off x="2857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2" name="フローチャート: 判断 181">
          <a:extLst>
            <a:ext uri="{FF2B5EF4-FFF2-40B4-BE49-F238E27FC236}">
              <a16:creationId xmlns:a16="http://schemas.microsoft.com/office/drawing/2014/main" id="{01516731-2F96-4B99-A2A0-A9F86057D9EC}"/>
            </a:ext>
          </a:extLst>
        </xdr:cNvPr>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111125</xdr:rowOff>
    </xdr:from>
    <xdr:to>
      <xdr:col>6</xdr:col>
      <xdr:colOff>38100</xdr:colOff>
      <xdr:row>60</xdr:row>
      <xdr:rowOff>41275</xdr:rowOff>
    </xdr:to>
    <xdr:sp macro="" textlink="">
      <xdr:nvSpPr>
        <xdr:cNvPr id="183" name="フローチャート: 判断 182">
          <a:extLst>
            <a:ext uri="{FF2B5EF4-FFF2-40B4-BE49-F238E27FC236}">
              <a16:creationId xmlns:a16="http://schemas.microsoft.com/office/drawing/2014/main" id="{32721802-DE6C-45B2-A6CA-2D3608DDCFA7}"/>
            </a:ext>
          </a:extLst>
        </xdr:cNvPr>
        <xdr:cNvSpPr/>
      </xdr:nvSpPr>
      <xdr:spPr>
        <a:xfrm>
          <a:off x="1079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B80AE13-1C7F-4A78-854A-76EA31D8063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2C47BA1-1492-4B6E-BD8F-0A6BEC2EF4E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E2DB755-9E85-44EE-8410-3D454F239F2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42F6BF9-2973-4812-8B2C-6B191303A66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5813B72-2550-42A2-A398-873920B24E0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44450</xdr:rowOff>
    </xdr:from>
    <xdr:to>
      <xdr:col>24</xdr:col>
      <xdr:colOff>114300</xdr:colOff>
      <xdr:row>59</xdr:row>
      <xdr:rowOff>146050</xdr:rowOff>
    </xdr:to>
    <xdr:sp macro="" textlink="">
      <xdr:nvSpPr>
        <xdr:cNvPr id="189" name="楕円 188">
          <a:extLst>
            <a:ext uri="{FF2B5EF4-FFF2-40B4-BE49-F238E27FC236}">
              <a16:creationId xmlns:a16="http://schemas.microsoft.com/office/drawing/2014/main" id="{F1BE9EE1-E855-4039-9C56-A5E5E9EC26AE}"/>
            </a:ext>
          </a:extLst>
        </xdr:cNvPr>
        <xdr:cNvSpPr/>
      </xdr:nvSpPr>
      <xdr:spPr>
        <a:xfrm>
          <a:off x="4584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67327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C5F62264-90BE-4328-85C5-EBB5862BA4C7}"/>
            </a:ext>
          </a:extLst>
        </xdr:cNvPr>
        <xdr:cNvSpPr txBox="1"/>
      </xdr:nvSpPr>
      <xdr:spPr>
        <a:xfrm>
          <a:off x="4673600"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46355</xdr:rowOff>
    </xdr:from>
    <xdr:to>
      <xdr:col>20</xdr:col>
      <xdr:colOff>38100</xdr:colOff>
      <xdr:row>59</xdr:row>
      <xdr:rowOff>147955</xdr:rowOff>
    </xdr:to>
    <xdr:sp macro="" textlink="">
      <xdr:nvSpPr>
        <xdr:cNvPr id="191" name="楕円 190">
          <a:extLst>
            <a:ext uri="{FF2B5EF4-FFF2-40B4-BE49-F238E27FC236}">
              <a16:creationId xmlns:a16="http://schemas.microsoft.com/office/drawing/2014/main" id="{120F74C9-A31D-410E-904B-09E2EA393C24}"/>
            </a:ext>
          </a:extLst>
        </xdr:cNvPr>
        <xdr:cNvSpPr/>
      </xdr:nvSpPr>
      <xdr:spPr>
        <a:xfrm>
          <a:off x="3746500" y="1016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95250</xdr:rowOff>
    </xdr:from>
    <xdr:to>
      <xdr:col>24</xdr:col>
      <xdr:colOff>63500</xdr:colOff>
      <xdr:row>59</xdr:row>
      <xdr:rowOff>97155</xdr:rowOff>
    </xdr:to>
    <xdr:cxnSp macro="">
      <xdr:nvCxnSpPr>
        <xdr:cNvPr id="192" name="直線コネクタ 191">
          <a:extLst>
            <a:ext uri="{FF2B5EF4-FFF2-40B4-BE49-F238E27FC236}">
              <a16:creationId xmlns:a16="http://schemas.microsoft.com/office/drawing/2014/main" id="{188D965E-F6CD-4FA0-970E-3FBEB5D76807}"/>
            </a:ext>
          </a:extLst>
        </xdr:cNvPr>
        <xdr:cNvCxnSpPr/>
      </xdr:nvCxnSpPr>
      <xdr:spPr>
        <a:xfrm flipV="1">
          <a:off x="3797300" y="1021080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93" name="楕円 192">
          <a:extLst>
            <a:ext uri="{FF2B5EF4-FFF2-40B4-BE49-F238E27FC236}">
              <a16:creationId xmlns:a16="http://schemas.microsoft.com/office/drawing/2014/main" id="{144C1724-AFBE-49B6-81BA-82BF7D0EC897}"/>
            </a:ext>
          </a:extLst>
        </xdr:cNvPr>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97155</xdr:rowOff>
    </xdr:to>
    <xdr:cxnSp macro="">
      <xdr:nvCxnSpPr>
        <xdr:cNvPr id="194" name="直線コネクタ 193">
          <a:extLst>
            <a:ext uri="{FF2B5EF4-FFF2-40B4-BE49-F238E27FC236}">
              <a16:creationId xmlns:a16="http://schemas.microsoft.com/office/drawing/2014/main" id="{69277614-4BC1-48A7-9291-B610FCD0910F}"/>
            </a:ext>
          </a:extLst>
        </xdr:cNvPr>
        <xdr:cNvCxnSpPr/>
      </xdr:nvCxnSpPr>
      <xdr:spPr>
        <a:xfrm>
          <a:off x="2908300" y="101841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95" name="楕円 194">
          <a:extLst>
            <a:ext uri="{FF2B5EF4-FFF2-40B4-BE49-F238E27FC236}">
              <a16:creationId xmlns:a16="http://schemas.microsoft.com/office/drawing/2014/main" id="{792DBBF8-9C92-41F1-826F-96790639C018}"/>
            </a:ext>
          </a:extLst>
        </xdr:cNvPr>
        <xdr:cNvSpPr/>
      </xdr:nvSpPr>
      <xdr:spPr>
        <a:xfrm>
          <a:off x="1968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24765</xdr:rowOff>
    </xdr:from>
    <xdr:to>
      <xdr:col>15</xdr:col>
      <xdr:colOff>50800</xdr:colOff>
      <xdr:row>59</xdr:row>
      <xdr:rowOff>68580</xdr:rowOff>
    </xdr:to>
    <xdr:cxnSp macro="">
      <xdr:nvCxnSpPr>
        <xdr:cNvPr id="196" name="直線コネクタ 195">
          <a:extLst>
            <a:ext uri="{FF2B5EF4-FFF2-40B4-BE49-F238E27FC236}">
              <a16:creationId xmlns:a16="http://schemas.microsoft.com/office/drawing/2014/main" id="{8FEB8E07-E2E8-4B66-8159-7359E7CB18BF}"/>
            </a:ext>
          </a:extLst>
        </xdr:cNvPr>
        <xdr:cNvCxnSpPr/>
      </xdr:nvCxnSpPr>
      <xdr:spPr>
        <a:xfrm>
          <a:off x="2019300" y="101403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151130</xdr:rowOff>
    </xdr:from>
    <xdr:to>
      <xdr:col>6</xdr:col>
      <xdr:colOff>38100</xdr:colOff>
      <xdr:row>61</xdr:row>
      <xdr:rowOff>81280</xdr:rowOff>
    </xdr:to>
    <xdr:sp macro="" textlink="">
      <xdr:nvSpPr>
        <xdr:cNvPr id="197" name="楕円 196">
          <a:extLst>
            <a:ext uri="{FF2B5EF4-FFF2-40B4-BE49-F238E27FC236}">
              <a16:creationId xmlns:a16="http://schemas.microsoft.com/office/drawing/2014/main" id="{BE1853D6-8EEE-4A4B-8A9B-320FD0E60A46}"/>
            </a:ext>
          </a:extLst>
        </xdr:cNvPr>
        <xdr:cNvSpPr/>
      </xdr:nvSpPr>
      <xdr:spPr>
        <a:xfrm>
          <a:off x="1079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24765</xdr:rowOff>
    </xdr:from>
    <xdr:to>
      <xdr:col>10</xdr:col>
      <xdr:colOff>114300</xdr:colOff>
      <xdr:row>61</xdr:row>
      <xdr:rowOff>30480</xdr:rowOff>
    </xdr:to>
    <xdr:cxnSp macro="">
      <xdr:nvCxnSpPr>
        <xdr:cNvPr id="198" name="直線コネクタ 197">
          <a:extLst>
            <a:ext uri="{FF2B5EF4-FFF2-40B4-BE49-F238E27FC236}">
              <a16:creationId xmlns:a16="http://schemas.microsoft.com/office/drawing/2014/main" id="{8BDFF3F9-6612-4A6F-B14B-A30476B12D37}"/>
            </a:ext>
          </a:extLst>
        </xdr:cNvPr>
        <xdr:cNvCxnSpPr/>
      </xdr:nvCxnSpPr>
      <xdr:spPr>
        <a:xfrm flipV="1">
          <a:off x="1130300" y="10140315"/>
          <a:ext cx="889000" cy="3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100982</xdr:rowOff>
    </xdr:from>
    <xdr:ext cx="405111" cy="259045"/>
    <xdr:sp macro="" textlink="">
      <xdr:nvSpPr>
        <xdr:cNvPr id="199" name="n_1aveValue【体育館・プール】&#10;有形固定資産減価償却率">
          <a:extLst>
            <a:ext uri="{FF2B5EF4-FFF2-40B4-BE49-F238E27FC236}">
              <a16:creationId xmlns:a16="http://schemas.microsoft.com/office/drawing/2014/main" id="{E206A32E-89DD-4BB5-AE88-91DC2FDD16EE}"/>
            </a:ext>
          </a:extLst>
        </xdr:cNvPr>
        <xdr:cNvSpPr txBox="1"/>
      </xdr:nvSpPr>
      <xdr:spPr>
        <a:xfrm>
          <a:off x="35820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60977</xdr:rowOff>
    </xdr:from>
    <xdr:ext cx="405111" cy="259045"/>
    <xdr:sp macro="" textlink="">
      <xdr:nvSpPr>
        <xdr:cNvPr id="200" name="n_2aveValue【体育館・プール】&#10;有形固定資産減価償却率">
          <a:extLst>
            <a:ext uri="{FF2B5EF4-FFF2-40B4-BE49-F238E27FC236}">
              <a16:creationId xmlns:a16="http://schemas.microsoft.com/office/drawing/2014/main" id="{AFF1DAA0-AA4E-446B-9216-A45C270CEEB7}"/>
            </a:ext>
          </a:extLst>
        </xdr:cNvPr>
        <xdr:cNvSpPr txBox="1"/>
      </xdr:nvSpPr>
      <xdr:spPr>
        <a:xfrm>
          <a:off x="2705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41927</xdr:rowOff>
    </xdr:from>
    <xdr:ext cx="405111" cy="259045"/>
    <xdr:sp macro="" textlink="">
      <xdr:nvSpPr>
        <xdr:cNvPr id="201" name="n_3aveValue【体育館・プール】&#10;有形固定資産減価償却率">
          <a:extLst>
            <a:ext uri="{FF2B5EF4-FFF2-40B4-BE49-F238E27FC236}">
              <a16:creationId xmlns:a16="http://schemas.microsoft.com/office/drawing/2014/main" id="{BF510651-79A4-4155-897D-9D860C213B66}"/>
            </a:ext>
          </a:extLst>
        </xdr:cNvPr>
        <xdr:cNvSpPr txBox="1"/>
      </xdr:nvSpPr>
      <xdr:spPr>
        <a:xfrm>
          <a:off x="1816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57802</xdr:rowOff>
    </xdr:from>
    <xdr:ext cx="405111" cy="259045"/>
    <xdr:sp macro="" textlink="">
      <xdr:nvSpPr>
        <xdr:cNvPr id="202" name="n_4aveValue【体育館・プール】&#10;有形固定資産減価償却率">
          <a:extLst>
            <a:ext uri="{FF2B5EF4-FFF2-40B4-BE49-F238E27FC236}">
              <a16:creationId xmlns:a16="http://schemas.microsoft.com/office/drawing/2014/main" id="{76DE925E-BF5C-41FD-9856-1F5E3F50A2C4}"/>
            </a:ext>
          </a:extLst>
        </xdr:cNvPr>
        <xdr:cNvSpPr txBox="1"/>
      </xdr:nvSpPr>
      <xdr:spPr>
        <a:xfrm>
          <a:off x="927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164482</xdr:rowOff>
    </xdr:from>
    <xdr:ext cx="405111" cy="259045"/>
    <xdr:sp macro="" textlink="">
      <xdr:nvSpPr>
        <xdr:cNvPr id="203" name="n_1mainValue【体育館・プール】&#10;有形固定資産減価償却率">
          <a:extLst>
            <a:ext uri="{FF2B5EF4-FFF2-40B4-BE49-F238E27FC236}">
              <a16:creationId xmlns:a16="http://schemas.microsoft.com/office/drawing/2014/main" id="{E6222B20-C609-4B24-97BE-220B51BCFABE}"/>
            </a:ext>
          </a:extLst>
        </xdr:cNvPr>
        <xdr:cNvSpPr txBox="1"/>
      </xdr:nvSpPr>
      <xdr:spPr>
        <a:xfrm>
          <a:off x="35820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204" name="n_2mainValue【体育館・プール】&#10;有形固定資産減価償却率">
          <a:extLst>
            <a:ext uri="{FF2B5EF4-FFF2-40B4-BE49-F238E27FC236}">
              <a16:creationId xmlns:a16="http://schemas.microsoft.com/office/drawing/2014/main" id="{FDFC4EF4-ABB2-4B51-AF17-FCFF1E02DDD3}"/>
            </a:ext>
          </a:extLst>
        </xdr:cNvPr>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92092</xdr:rowOff>
    </xdr:from>
    <xdr:ext cx="405111" cy="259045"/>
    <xdr:sp macro="" textlink="">
      <xdr:nvSpPr>
        <xdr:cNvPr id="205" name="n_3mainValue【体育館・プール】&#10;有形固定資産減価償却率">
          <a:extLst>
            <a:ext uri="{FF2B5EF4-FFF2-40B4-BE49-F238E27FC236}">
              <a16:creationId xmlns:a16="http://schemas.microsoft.com/office/drawing/2014/main" id="{AFC0AD04-2870-4870-929F-8A5FA1C78150}"/>
            </a:ext>
          </a:extLst>
        </xdr:cNvPr>
        <xdr:cNvSpPr txBox="1"/>
      </xdr:nvSpPr>
      <xdr:spPr>
        <a:xfrm>
          <a:off x="1816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72407</xdr:rowOff>
    </xdr:from>
    <xdr:ext cx="405111" cy="259045"/>
    <xdr:sp macro="" textlink="">
      <xdr:nvSpPr>
        <xdr:cNvPr id="206" name="n_4mainValue【体育館・プール】&#10;有形固定資産減価償却率">
          <a:extLst>
            <a:ext uri="{FF2B5EF4-FFF2-40B4-BE49-F238E27FC236}">
              <a16:creationId xmlns:a16="http://schemas.microsoft.com/office/drawing/2014/main" id="{3D449283-748F-40AA-BE35-4CCF2CC9F2A2}"/>
            </a:ext>
          </a:extLst>
        </xdr:cNvPr>
        <xdr:cNvSpPr txBox="1"/>
      </xdr:nvSpPr>
      <xdr:spPr>
        <a:xfrm>
          <a:off x="9277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B0641E3-10FA-4ED7-A74E-4FD379CF0D0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06A1265-8BDA-461A-9B54-31C7200617F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77296AC-50E1-42A4-849D-3ABEC07CB6A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AAC28FD5-084F-40B7-8D4F-74FDBC3A046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C3DDA120-C10E-4FDD-B93E-D4509914BE0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6BE48491-4699-489F-9B76-5864CCDDA11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C3EB566-917F-4FB4-8E90-47286A11298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E7A80DBB-3B66-400B-8918-58B3015D6DB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5435DC8-2508-44CC-93B0-ED4B22C0E1B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5A34928A-B4D9-4B17-8F0A-726CD3F8724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8E40D10-4C83-449A-B2A2-51DE2C0F63A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3747232B-4D6D-409A-9A35-20BEB719EFB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951B2139-C11A-4CBF-8B06-C8BB3EADF07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FFBE0780-F6E8-48DB-A928-5CEE34085B7A}"/>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80E62626-9594-4225-920F-866281F8A1A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1FBC8448-0F97-40BE-AAC3-FD96F7A35B4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4F7691A-584A-4A22-BCFD-BEEB26046B0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5EC6DA95-DA8A-4B1B-A2BC-353C542B400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81D92FD5-ED8F-4681-8BF7-EB06737636E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E82ABF83-97E0-4D91-B04D-38F666BDB2D6}"/>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B478AB5B-0DCB-4EC3-B52B-89FD9422C9B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42910A09-5105-4E2C-86EB-04EFEBD638A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8F2A10CD-B7B1-461C-BF8F-2618E77FD18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63</xdr:row>
      <xdr:rowOff>140970</xdr:rowOff>
    </xdr:to>
    <xdr:cxnSp macro="">
      <xdr:nvCxnSpPr>
        <xdr:cNvPr id="230" name="直線コネクタ 229">
          <a:extLst>
            <a:ext uri="{FF2B5EF4-FFF2-40B4-BE49-F238E27FC236}">
              <a16:creationId xmlns:a16="http://schemas.microsoft.com/office/drawing/2014/main" id="{A39BCD2F-68DA-49F3-A753-97F4D2E5F548}"/>
            </a:ext>
          </a:extLst>
        </xdr:cNvPr>
        <xdr:cNvCxnSpPr/>
      </xdr:nvCxnSpPr>
      <xdr:spPr>
        <a:xfrm flipV="1">
          <a:off x="10476865" y="973645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144797</xdr:rowOff>
    </xdr:from>
    <xdr:ext cx="469744" cy="259045"/>
    <xdr:sp macro="" textlink="">
      <xdr:nvSpPr>
        <xdr:cNvPr id="231" name="【体育館・プール】&#10;一人当たり面積最小値テキスト">
          <a:extLst>
            <a:ext uri="{FF2B5EF4-FFF2-40B4-BE49-F238E27FC236}">
              <a16:creationId xmlns:a16="http://schemas.microsoft.com/office/drawing/2014/main" id="{8F7C98E0-1A44-4AF6-9F72-D716E76587FF}"/>
            </a:ext>
          </a:extLst>
        </xdr:cNvPr>
        <xdr:cNvSpPr txBox="1"/>
      </xdr:nvSpPr>
      <xdr:spPr>
        <a:xfrm>
          <a:off x="10515600"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140970</xdr:rowOff>
    </xdr:from>
    <xdr:to>
      <xdr:col>55</xdr:col>
      <xdr:colOff>88900</xdr:colOff>
      <xdr:row>63</xdr:row>
      <xdr:rowOff>140970</xdr:rowOff>
    </xdr:to>
    <xdr:cxnSp macro="">
      <xdr:nvCxnSpPr>
        <xdr:cNvPr id="232" name="直線コネクタ 231">
          <a:extLst>
            <a:ext uri="{FF2B5EF4-FFF2-40B4-BE49-F238E27FC236}">
              <a16:creationId xmlns:a16="http://schemas.microsoft.com/office/drawing/2014/main" id="{8CA11E5C-A9E5-4B9C-94D3-75C0273EDBF6}"/>
            </a:ext>
          </a:extLst>
        </xdr:cNvPr>
        <xdr:cNvCxnSpPr/>
      </xdr:nvCxnSpPr>
      <xdr:spPr>
        <a:xfrm>
          <a:off x="10388600" y="1094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3" name="【体育館・プール】&#10;一人当たり面積最大値テキスト">
          <a:extLst>
            <a:ext uri="{FF2B5EF4-FFF2-40B4-BE49-F238E27FC236}">
              <a16:creationId xmlns:a16="http://schemas.microsoft.com/office/drawing/2014/main" id="{59464AC6-DCCB-4FB7-84AB-4E71486C7A5B}"/>
            </a:ext>
          </a:extLst>
        </xdr:cNvPr>
        <xdr:cNvSpPr txBox="1"/>
      </xdr:nvSpPr>
      <xdr:spPr>
        <a:xfrm>
          <a:off x="10515600" y="951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4" name="直線コネクタ 233">
          <a:extLst>
            <a:ext uri="{FF2B5EF4-FFF2-40B4-BE49-F238E27FC236}">
              <a16:creationId xmlns:a16="http://schemas.microsoft.com/office/drawing/2014/main" id="{CEF7FC10-66DA-45DA-A329-678FEC326B1B}"/>
            </a:ext>
          </a:extLst>
        </xdr:cNvPr>
        <xdr:cNvCxnSpPr/>
      </xdr:nvCxnSpPr>
      <xdr:spPr>
        <a:xfrm>
          <a:off x="10388600" y="973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17162</xdr:rowOff>
    </xdr:from>
    <xdr:ext cx="469744" cy="259045"/>
    <xdr:sp macro="" textlink="">
      <xdr:nvSpPr>
        <xdr:cNvPr id="235" name="【体育館・プール】&#10;一人当たり面積平均値テキスト">
          <a:extLst>
            <a:ext uri="{FF2B5EF4-FFF2-40B4-BE49-F238E27FC236}">
              <a16:creationId xmlns:a16="http://schemas.microsoft.com/office/drawing/2014/main" id="{A16CBA67-658E-43B4-BB2D-76EC5F2A248E}"/>
            </a:ext>
          </a:extLst>
        </xdr:cNvPr>
        <xdr:cNvSpPr txBox="1"/>
      </xdr:nvSpPr>
      <xdr:spPr>
        <a:xfrm>
          <a:off x="10515600" y="10647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38735</xdr:rowOff>
    </xdr:from>
    <xdr:to>
      <xdr:col>55</xdr:col>
      <xdr:colOff>50800</xdr:colOff>
      <xdr:row>62</xdr:row>
      <xdr:rowOff>140335</xdr:rowOff>
    </xdr:to>
    <xdr:sp macro="" textlink="">
      <xdr:nvSpPr>
        <xdr:cNvPr id="236" name="フローチャート: 判断 235">
          <a:extLst>
            <a:ext uri="{FF2B5EF4-FFF2-40B4-BE49-F238E27FC236}">
              <a16:creationId xmlns:a16="http://schemas.microsoft.com/office/drawing/2014/main" id="{6882AA33-388B-4AA8-889E-AAC7FD33AC24}"/>
            </a:ext>
          </a:extLst>
        </xdr:cNvPr>
        <xdr:cNvSpPr/>
      </xdr:nvSpPr>
      <xdr:spPr>
        <a:xfrm>
          <a:off x="10426700" y="1066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46355</xdr:rowOff>
    </xdr:from>
    <xdr:to>
      <xdr:col>50</xdr:col>
      <xdr:colOff>165100</xdr:colOff>
      <xdr:row>62</xdr:row>
      <xdr:rowOff>147955</xdr:rowOff>
    </xdr:to>
    <xdr:sp macro="" textlink="">
      <xdr:nvSpPr>
        <xdr:cNvPr id="237" name="フローチャート: 判断 236">
          <a:extLst>
            <a:ext uri="{FF2B5EF4-FFF2-40B4-BE49-F238E27FC236}">
              <a16:creationId xmlns:a16="http://schemas.microsoft.com/office/drawing/2014/main" id="{11DD0AD7-B2DD-4EAB-B810-84F40F724DFB}"/>
            </a:ext>
          </a:extLst>
        </xdr:cNvPr>
        <xdr:cNvSpPr/>
      </xdr:nvSpPr>
      <xdr:spPr>
        <a:xfrm>
          <a:off x="9588500" y="1067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97790</xdr:rowOff>
    </xdr:from>
    <xdr:to>
      <xdr:col>46</xdr:col>
      <xdr:colOff>38100</xdr:colOff>
      <xdr:row>63</xdr:row>
      <xdr:rowOff>27940</xdr:rowOff>
    </xdr:to>
    <xdr:sp macro="" textlink="">
      <xdr:nvSpPr>
        <xdr:cNvPr id="238" name="フローチャート: 判断 237">
          <a:extLst>
            <a:ext uri="{FF2B5EF4-FFF2-40B4-BE49-F238E27FC236}">
              <a16:creationId xmlns:a16="http://schemas.microsoft.com/office/drawing/2014/main" id="{4447313D-F4DC-48CF-9207-157157777668}"/>
            </a:ext>
          </a:extLst>
        </xdr:cNvPr>
        <xdr:cNvSpPr/>
      </xdr:nvSpPr>
      <xdr:spPr>
        <a:xfrm>
          <a:off x="8699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103505</xdr:rowOff>
    </xdr:from>
    <xdr:to>
      <xdr:col>41</xdr:col>
      <xdr:colOff>101600</xdr:colOff>
      <xdr:row>63</xdr:row>
      <xdr:rowOff>33655</xdr:rowOff>
    </xdr:to>
    <xdr:sp macro="" textlink="">
      <xdr:nvSpPr>
        <xdr:cNvPr id="239" name="フローチャート: 判断 238">
          <a:extLst>
            <a:ext uri="{FF2B5EF4-FFF2-40B4-BE49-F238E27FC236}">
              <a16:creationId xmlns:a16="http://schemas.microsoft.com/office/drawing/2014/main" id="{A42D1AEB-05A4-42F7-9856-8CC7D12483EF}"/>
            </a:ext>
          </a:extLst>
        </xdr:cNvPr>
        <xdr:cNvSpPr/>
      </xdr:nvSpPr>
      <xdr:spPr>
        <a:xfrm>
          <a:off x="7810500" y="1073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99695</xdr:rowOff>
    </xdr:from>
    <xdr:to>
      <xdr:col>36</xdr:col>
      <xdr:colOff>165100</xdr:colOff>
      <xdr:row>63</xdr:row>
      <xdr:rowOff>29845</xdr:rowOff>
    </xdr:to>
    <xdr:sp macro="" textlink="">
      <xdr:nvSpPr>
        <xdr:cNvPr id="240" name="フローチャート: 判断 239">
          <a:extLst>
            <a:ext uri="{FF2B5EF4-FFF2-40B4-BE49-F238E27FC236}">
              <a16:creationId xmlns:a16="http://schemas.microsoft.com/office/drawing/2014/main" id="{4A0B9F37-8135-4F3D-A5E9-8356F572BE3E}"/>
            </a:ext>
          </a:extLst>
        </xdr:cNvPr>
        <xdr:cNvSpPr/>
      </xdr:nvSpPr>
      <xdr:spPr>
        <a:xfrm>
          <a:off x="6921500" y="1072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49A2C94-E758-4FE3-B714-4E7104DA3A5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3D4B9D0-9EF0-4E74-9B81-BC914881194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624D8D5-BD93-401B-A07C-FAB169C7F91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37F4870-76B5-4864-9266-939F272FD69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775A6A0-7F79-4B89-BB83-5E4C6EE2EE5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27305</xdr:rowOff>
    </xdr:from>
    <xdr:to>
      <xdr:col>55</xdr:col>
      <xdr:colOff>50800</xdr:colOff>
      <xdr:row>59</xdr:row>
      <xdr:rowOff>128905</xdr:rowOff>
    </xdr:to>
    <xdr:sp macro="" textlink="">
      <xdr:nvSpPr>
        <xdr:cNvPr id="246" name="楕円 245">
          <a:extLst>
            <a:ext uri="{FF2B5EF4-FFF2-40B4-BE49-F238E27FC236}">
              <a16:creationId xmlns:a16="http://schemas.microsoft.com/office/drawing/2014/main" id="{ADF6470E-767C-4DF6-95F6-9BACACCD9504}"/>
            </a:ext>
          </a:extLst>
        </xdr:cNvPr>
        <xdr:cNvSpPr/>
      </xdr:nvSpPr>
      <xdr:spPr>
        <a:xfrm>
          <a:off x="104267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50182</xdr:rowOff>
    </xdr:from>
    <xdr:ext cx="469744" cy="259045"/>
    <xdr:sp macro="" textlink="">
      <xdr:nvSpPr>
        <xdr:cNvPr id="247" name="【体育館・プール】&#10;一人当たり面積該当値テキスト">
          <a:extLst>
            <a:ext uri="{FF2B5EF4-FFF2-40B4-BE49-F238E27FC236}">
              <a16:creationId xmlns:a16="http://schemas.microsoft.com/office/drawing/2014/main" id="{2B7E3A49-792E-4282-B643-CB59C511A3AE}"/>
            </a:ext>
          </a:extLst>
        </xdr:cNvPr>
        <xdr:cNvSpPr txBox="1"/>
      </xdr:nvSpPr>
      <xdr:spPr>
        <a:xfrm>
          <a:off x="10515600" y="999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59690</xdr:rowOff>
    </xdr:from>
    <xdr:to>
      <xdr:col>50</xdr:col>
      <xdr:colOff>165100</xdr:colOff>
      <xdr:row>60</xdr:row>
      <xdr:rowOff>161290</xdr:rowOff>
    </xdr:to>
    <xdr:sp macro="" textlink="">
      <xdr:nvSpPr>
        <xdr:cNvPr id="248" name="楕円 247">
          <a:extLst>
            <a:ext uri="{FF2B5EF4-FFF2-40B4-BE49-F238E27FC236}">
              <a16:creationId xmlns:a16="http://schemas.microsoft.com/office/drawing/2014/main" id="{AEA64CC6-AC95-4DC4-B21F-3CF9DD5DB7C7}"/>
            </a:ext>
          </a:extLst>
        </xdr:cNvPr>
        <xdr:cNvSpPr/>
      </xdr:nvSpPr>
      <xdr:spPr>
        <a:xfrm>
          <a:off x="95885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78105</xdr:rowOff>
    </xdr:from>
    <xdr:to>
      <xdr:col>55</xdr:col>
      <xdr:colOff>0</xdr:colOff>
      <xdr:row>60</xdr:row>
      <xdr:rowOff>110490</xdr:rowOff>
    </xdr:to>
    <xdr:cxnSp macro="">
      <xdr:nvCxnSpPr>
        <xdr:cNvPr id="249" name="直線コネクタ 248">
          <a:extLst>
            <a:ext uri="{FF2B5EF4-FFF2-40B4-BE49-F238E27FC236}">
              <a16:creationId xmlns:a16="http://schemas.microsoft.com/office/drawing/2014/main" id="{FCA4A033-57D4-4494-A674-97A1C7B31DB8}"/>
            </a:ext>
          </a:extLst>
        </xdr:cNvPr>
        <xdr:cNvCxnSpPr/>
      </xdr:nvCxnSpPr>
      <xdr:spPr>
        <a:xfrm flipV="1">
          <a:off x="9639300" y="10193655"/>
          <a:ext cx="838200" cy="20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48260</xdr:rowOff>
    </xdr:from>
    <xdr:to>
      <xdr:col>46</xdr:col>
      <xdr:colOff>38100</xdr:colOff>
      <xdr:row>60</xdr:row>
      <xdr:rowOff>149860</xdr:rowOff>
    </xdr:to>
    <xdr:sp macro="" textlink="">
      <xdr:nvSpPr>
        <xdr:cNvPr id="250" name="楕円 249">
          <a:extLst>
            <a:ext uri="{FF2B5EF4-FFF2-40B4-BE49-F238E27FC236}">
              <a16:creationId xmlns:a16="http://schemas.microsoft.com/office/drawing/2014/main" id="{C969032E-E40F-4533-8EDD-77F6EE07324C}"/>
            </a:ext>
          </a:extLst>
        </xdr:cNvPr>
        <xdr:cNvSpPr/>
      </xdr:nvSpPr>
      <xdr:spPr>
        <a:xfrm>
          <a:off x="8699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99060</xdr:rowOff>
    </xdr:from>
    <xdr:to>
      <xdr:col>50</xdr:col>
      <xdr:colOff>114300</xdr:colOff>
      <xdr:row>60</xdr:row>
      <xdr:rowOff>110490</xdr:rowOff>
    </xdr:to>
    <xdr:cxnSp macro="">
      <xdr:nvCxnSpPr>
        <xdr:cNvPr id="251" name="直線コネクタ 250">
          <a:extLst>
            <a:ext uri="{FF2B5EF4-FFF2-40B4-BE49-F238E27FC236}">
              <a16:creationId xmlns:a16="http://schemas.microsoft.com/office/drawing/2014/main" id="{8DB6F664-FCB3-4696-8E00-EB48B8A1E629}"/>
            </a:ext>
          </a:extLst>
        </xdr:cNvPr>
        <xdr:cNvCxnSpPr/>
      </xdr:nvCxnSpPr>
      <xdr:spPr>
        <a:xfrm>
          <a:off x="8750300" y="103860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74930</xdr:rowOff>
    </xdr:from>
    <xdr:to>
      <xdr:col>41</xdr:col>
      <xdr:colOff>101600</xdr:colOff>
      <xdr:row>61</xdr:row>
      <xdr:rowOff>5080</xdr:rowOff>
    </xdr:to>
    <xdr:sp macro="" textlink="">
      <xdr:nvSpPr>
        <xdr:cNvPr id="252" name="楕円 251">
          <a:extLst>
            <a:ext uri="{FF2B5EF4-FFF2-40B4-BE49-F238E27FC236}">
              <a16:creationId xmlns:a16="http://schemas.microsoft.com/office/drawing/2014/main" id="{ACBFEC87-0565-4215-9093-051A33D744BB}"/>
            </a:ext>
          </a:extLst>
        </xdr:cNvPr>
        <xdr:cNvSpPr/>
      </xdr:nvSpPr>
      <xdr:spPr>
        <a:xfrm>
          <a:off x="7810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99060</xdr:rowOff>
    </xdr:from>
    <xdr:to>
      <xdr:col>45</xdr:col>
      <xdr:colOff>177800</xdr:colOff>
      <xdr:row>60</xdr:row>
      <xdr:rowOff>125730</xdr:rowOff>
    </xdr:to>
    <xdr:cxnSp macro="">
      <xdr:nvCxnSpPr>
        <xdr:cNvPr id="253" name="直線コネクタ 252">
          <a:extLst>
            <a:ext uri="{FF2B5EF4-FFF2-40B4-BE49-F238E27FC236}">
              <a16:creationId xmlns:a16="http://schemas.microsoft.com/office/drawing/2014/main" id="{6F8C4C3A-AA9F-4A2F-9479-CC76949C30F4}"/>
            </a:ext>
          </a:extLst>
        </xdr:cNvPr>
        <xdr:cNvCxnSpPr/>
      </xdr:nvCxnSpPr>
      <xdr:spPr>
        <a:xfrm flipV="1">
          <a:off x="7861300" y="103860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101600</xdr:rowOff>
    </xdr:from>
    <xdr:to>
      <xdr:col>36</xdr:col>
      <xdr:colOff>165100</xdr:colOff>
      <xdr:row>62</xdr:row>
      <xdr:rowOff>31750</xdr:rowOff>
    </xdr:to>
    <xdr:sp macro="" textlink="">
      <xdr:nvSpPr>
        <xdr:cNvPr id="254" name="楕円 253">
          <a:extLst>
            <a:ext uri="{FF2B5EF4-FFF2-40B4-BE49-F238E27FC236}">
              <a16:creationId xmlns:a16="http://schemas.microsoft.com/office/drawing/2014/main" id="{5A2809DF-D358-4752-BB93-B44FC8452637}"/>
            </a:ext>
          </a:extLst>
        </xdr:cNvPr>
        <xdr:cNvSpPr/>
      </xdr:nvSpPr>
      <xdr:spPr>
        <a:xfrm>
          <a:off x="6921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125730</xdr:rowOff>
    </xdr:from>
    <xdr:to>
      <xdr:col>41</xdr:col>
      <xdr:colOff>50800</xdr:colOff>
      <xdr:row>61</xdr:row>
      <xdr:rowOff>152400</xdr:rowOff>
    </xdr:to>
    <xdr:cxnSp macro="">
      <xdr:nvCxnSpPr>
        <xdr:cNvPr id="255" name="直線コネクタ 254">
          <a:extLst>
            <a:ext uri="{FF2B5EF4-FFF2-40B4-BE49-F238E27FC236}">
              <a16:creationId xmlns:a16="http://schemas.microsoft.com/office/drawing/2014/main" id="{E42BC354-1025-4A69-9306-B1122CA50541}"/>
            </a:ext>
          </a:extLst>
        </xdr:cNvPr>
        <xdr:cNvCxnSpPr/>
      </xdr:nvCxnSpPr>
      <xdr:spPr>
        <a:xfrm flipV="1">
          <a:off x="6972300" y="1041273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139082</xdr:rowOff>
    </xdr:from>
    <xdr:ext cx="469744" cy="259045"/>
    <xdr:sp macro="" textlink="">
      <xdr:nvSpPr>
        <xdr:cNvPr id="256" name="n_1aveValue【体育館・プール】&#10;一人当たり面積">
          <a:extLst>
            <a:ext uri="{FF2B5EF4-FFF2-40B4-BE49-F238E27FC236}">
              <a16:creationId xmlns:a16="http://schemas.microsoft.com/office/drawing/2014/main" id="{3CDC663F-8DA9-4E0D-A431-A5F5D016EAC4}"/>
            </a:ext>
          </a:extLst>
        </xdr:cNvPr>
        <xdr:cNvSpPr txBox="1"/>
      </xdr:nvSpPr>
      <xdr:spPr>
        <a:xfrm>
          <a:off x="9391727" y="1076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19067</xdr:rowOff>
    </xdr:from>
    <xdr:ext cx="469744" cy="259045"/>
    <xdr:sp macro="" textlink="">
      <xdr:nvSpPr>
        <xdr:cNvPr id="257" name="n_2aveValue【体育館・プール】&#10;一人当たり面積">
          <a:extLst>
            <a:ext uri="{FF2B5EF4-FFF2-40B4-BE49-F238E27FC236}">
              <a16:creationId xmlns:a16="http://schemas.microsoft.com/office/drawing/2014/main" id="{18A117DB-5666-49A3-AB66-06043F83B67C}"/>
            </a:ext>
          </a:extLst>
        </xdr:cNvPr>
        <xdr:cNvSpPr txBox="1"/>
      </xdr:nvSpPr>
      <xdr:spPr>
        <a:xfrm>
          <a:off x="85154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24782</xdr:rowOff>
    </xdr:from>
    <xdr:ext cx="469744" cy="259045"/>
    <xdr:sp macro="" textlink="">
      <xdr:nvSpPr>
        <xdr:cNvPr id="258" name="n_3aveValue【体育館・プール】&#10;一人当たり面積">
          <a:extLst>
            <a:ext uri="{FF2B5EF4-FFF2-40B4-BE49-F238E27FC236}">
              <a16:creationId xmlns:a16="http://schemas.microsoft.com/office/drawing/2014/main" id="{090D48A8-6698-4B1F-B663-5CAECFAA3876}"/>
            </a:ext>
          </a:extLst>
        </xdr:cNvPr>
        <xdr:cNvSpPr txBox="1"/>
      </xdr:nvSpPr>
      <xdr:spPr>
        <a:xfrm>
          <a:off x="7626427" y="1082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20972</xdr:rowOff>
    </xdr:from>
    <xdr:ext cx="469744" cy="259045"/>
    <xdr:sp macro="" textlink="">
      <xdr:nvSpPr>
        <xdr:cNvPr id="259" name="n_4aveValue【体育館・プール】&#10;一人当たり面積">
          <a:extLst>
            <a:ext uri="{FF2B5EF4-FFF2-40B4-BE49-F238E27FC236}">
              <a16:creationId xmlns:a16="http://schemas.microsoft.com/office/drawing/2014/main" id="{6A7C75AF-4045-4504-9247-BC9E01A49981}"/>
            </a:ext>
          </a:extLst>
        </xdr:cNvPr>
        <xdr:cNvSpPr txBox="1"/>
      </xdr:nvSpPr>
      <xdr:spPr>
        <a:xfrm>
          <a:off x="6737427" y="1082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6367</xdr:rowOff>
    </xdr:from>
    <xdr:ext cx="469744" cy="259045"/>
    <xdr:sp macro="" textlink="">
      <xdr:nvSpPr>
        <xdr:cNvPr id="260" name="n_1mainValue【体育館・プール】&#10;一人当たり面積">
          <a:extLst>
            <a:ext uri="{FF2B5EF4-FFF2-40B4-BE49-F238E27FC236}">
              <a16:creationId xmlns:a16="http://schemas.microsoft.com/office/drawing/2014/main" id="{7B6CD3B0-F922-4951-94CB-88B0DADA32ED}"/>
            </a:ext>
          </a:extLst>
        </xdr:cNvPr>
        <xdr:cNvSpPr txBox="1"/>
      </xdr:nvSpPr>
      <xdr:spPr>
        <a:xfrm>
          <a:off x="9391727" y="1012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166387</xdr:rowOff>
    </xdr:from>
    <xdr:ext cx="469744" cy="259045"/>
    <xdr:sp macro="" textlink="">
      <xdr:nvSpPr>
        <xdr:cNvPr id="261" name="n_2mainValue【体育館・プール】&#10;一人当たり面積">
          <a:extLst>
            <a:ext uri="{FF2B5EF4-FFF2-40B4-BE49-F238E27FC236}">
              <a16:creationId xmlns:a16="http://schemas.microsoft.com/office/drawing/2014/main" id="{02B9C54A-E037-48C7-929F-4FCEFCE8CCB9}"/>
            </a:ext>
          </a:extLst>
        </xdr:cNvPr>
        <xdr:cNvSpPr txBox="1"/>
      </xdr:nvSpPr>
      <xdr:spPr>
        <a:xfrm>
          <a:off x="85154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21607</xdr:rowOff>
    </xdr:from>
    <xdr:ext cx="469744" cy="259045"/>
    <xdr:sp macro="" textlink="">
      <xdr:nvSpPr>
        <xdr:cNvPr id="262" name="n_3mainValue【体育館・プール】&#10;一人当たり面積">
          <a:extLst>
            <a:ext uri="{FF2B5EF4-FFF2-40B4-BE49-F238E27FC236}">
              <a16:creationId xmlns:a16="http://schemas.microsoft.com/office/drawing/2014/main" id="{3E550069-C495-4FD9-9AEE-CAC6DB1265EF}"/>
            </a:ext>
          </a:extLst>
        </xdr:cNvPr>
        <xdr:cNvSpPr txBox="1"/>
      </xdr:nvSpPr>
      <xdr:spPr>
        <a:xfrm>
          <a:off x="762642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48277</xdr:rowOff>
    </xdr:from>
    <xdr:ext cx="469744" cy="259045"/>
    <xdr:sp macro="" textlink="">
      <xdr:nvSpPr>
        <xdr:cNvPr id="263" name="n_4mainValue【体育館・プール】&#10;一人当たり面積">
          <a:extLst>
            <a:ext uri="{FF2B5EF4-FFF2-40B4-BE49-F238E27FC236}">
              <a16:creationId xmlns:a16="http://schemas.microsoft.com/office/drawing/2014/main" id="{9F4896BC-7F84-4327-9222-9D54EB5F4B13}"/>
            </a:ext>
          </a:extLst>
        </xdr:cNvPr>
        <xdr:cNvSpPr txBox="1"/>
      </xdr:nvSpPr>
      <xdr:spPr>
        <a:xfrm>
          <a:off x="67374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8D27E22B-D2A4-4F12-BCA9-6EAE2FA2659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42070BE-C70C-4B95-8B8D-1F45BC88712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7E86F677-0344-45B3-8F2B-29DCDE4E7C5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BFB2F302-720D-4F30-A73C-FF9AC67DD8E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A6006A23-2121-4ADC-A756-B0A3189E28C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B25072BE-7DC6-4BA7-A8AF-C3910372A2E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95568E41-5037-42B9-86BB-BC2DF091AA6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FD90F4E-6F24-4108-AF92-08D5200ED17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764D5B47-9388-487D-96A6-87CAAFFD2F2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C212B23-1912-4FBC-83A4-7EE94E239D0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DAFF141-5B0B-42F6-8028-CC57EB6AD0D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C23F1C8F-9C0F-42CA-9B4F-78CB415DC30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3544743-F726-497C-80FD-086F7043294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4FCCD105-0106-402B-B505-CCA5114D374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BA81D529-EDB6-4B51-8626-7AB56E2456F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D164D0C9-E5EB-457B-B2B4-D07AE8A5BB4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8DB96C69-EF9E-4667-94E4-DC042FE2081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C62B1280-39BA-4D26-9580-FFC0177C880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7C93743-6FF0-4F51-B480-94D4814CC26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79C622B-FFAC-423F-8D86-CCB9DB97C29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418F88AF-25FC-41D4-90C1-3C67AA1181DB}"/>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4FFA732-8D71-4C62-BE59-C653DAFDE09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7A13CAA1-E643-4EB0-B7FA-ABCE16062FF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B9E00AB6-E848-4843-8224-A4D5E70B1BB5}"/>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34289</xdr:rowOff>
    </xdr:from>
    <xdr:to>
      <xdr:col>24</xdr:col>
      <xdr:colOff>62865</xdr:colOff>
      <xdr:row>85</xdr:row>
      <xdr:rowOff>38100</xdr:rowOff>
    </xdr:to>
    <xdr:cxnSp macro="">
      <xdr:nvCxnSpPr>
        <xdr:cNvPr id="288" name="直線コネクタ 287">
          <a:extLst>
            <a:ext uri="{FF2B5EF4-FFF2-40B4-BE49-F238E27FC236}">
              <a16:creationId xmlns:a16="http://schemas.microsoft.com/office/drawing/2014/main" id="{BCD5CAC1-7184-4394-9BC4-B341ACC9190B}"/>
            </a:ext>
          </a:extLst>
        </xdr:cNvPr>
        <xdr:cNvCxnSpPr/>
      </xdr:nvCxnSpPr>
      <xdr:spPr>
        <a:xfrm flipV="1">
          <a:off x="4634865" y="13578839"/>
          <a:ext cx="0" cy="103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41927</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A5CD1413-2515-4A6D-AD26-A823252F940A}"/>
            </a:ext>
          </a:extLst>
        </xdr:cNvPr>
        <xdr:cNvSpPr txBox="1"/>
      </xdr:nvSpPr>
      <xdr:spPr>
        <a:xfrm>
          <a:off x="467360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38100</xdr:rowOff>
    </xdr:from>
    <xdr:to>
      <xdr:col>24</xdr:col>
      <xdr:colOff>152400</xdr:colOff>
      <xdr:row>85</xdr:row>
      <xdr:rowOff>38100</xdr:rowOff>
    </xdr:to>
    <xdr:cxnSp macro="">
      <xdr:nvCxnSpPr>
        <xdr:cNvPr id="290" name="直線コネクタ 289">
          <a:extLst>
            <a:ext uri="{FF2B5EF4-FFF2-40B4-BE49-F238E27FC236}">
              <a16:creationId xmlns:a16="http://schemas.microsoft.com/office/drawing/2014/main" id="{E82056FD-8F62-4528-92D4-010A88488D8E}"/>
            </a:ext>
          </a:extLst>
        </xdr:cNvPr>
        <xdr:cNvCxnSpPr/>
      </xdr:nvCxnSpPr>
      <xdr:spPr>
        <a:xfrm>
          <a:off x="4546600" y="1461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152416</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2F6059AA-D7B2-42AE-945F-01695A274695}"/>
            </a:ext>
          </a:extLst>
        </xdr:cNvPr>
        <xdr:cNvSpPr txBox="1"/>
      </xdr:nvSpPr>
      <xdr:spPr>
        <a:xfrm>
          <a:off x="4673600"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34289</xdr:rowOff>
    </xdr:from>
    <xdr:to>
      <xdr:col>24</xdr:col>
      <xdr:colOff>152400</xdr:colOff>
      <xdr:row>79</xdr:row>
      <xdr:rowOff>34289</xdr:rowOff>
    </xdr:to>
    <xdr:cxnSp macro="">
      <xdr:nvCxnSpPr>
        <xdr:cNvPr id="292" name="直線コネクタ 291">
          <a:extLst>
            <a:ext uri="{FF2B5EF4-FFF2-40B4-BE49-F238E27FC236}">
              <a16:creationId xmlns:a16="http://schemas.microsoft.com/office/drawing/2014/main" id="{804AF7F3-5EC4-4FC7-A159-D15C9AAD5F0E}"/>
            </a:ext>
          </a:extLst>
        </xdr:cNvPr>
        <xdr:cNvCxnSpPr/>
      </xdr:nvCxnSpPr>
      <xdr:spPr>
        <a:xfrm>
          <a:off x="4546600" y="1357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166388</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BFC66B70-27E4-4B69-90E3-2556F6306712}"/>
            </a:ext>
          </a:extLst>
        </xdr:cNvPr>
        <xdr:cNvSpPr txBox="1"/>
      </xdr:nvSpPr>
      <xdr:spPr>
        <a:xfrm>
          <a:off x="4673600" y="13882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143511</xdr:rowOff>
    </xdr:from>
    <xdr:to>
      <xdr:col>24</xdr:col>
      <xdr:colOff>114300</xdr:colOff>
      <xdr:row>82</xdr:row>
      <xdr:rowOff>73661</xdr:rowOff>
    </xdr:to>
    <xdr:sp macro="" textlink="">
      <xdr:nvSpPr>
        <xdr:cNvPr id="294" name="フローチャート: 判断 293">
          <a:extLst>
            <a:ext uri="{FF2B5EF4-FFF2-40B4-BE49-F238E27FC236}">
              <a16:creationId xmlns:a16="http://schemas.microsoft.com/office/drawing/2014/main" id="{5B32589F-A66E-46CE-9468-4F69B19DFF9B}"/>
            </a:ext>
          </a:extLst>
        </xdr:cNvPr>
        <xdr:cNvSpPr/>
      </xdr:nvSpPr>
      <xdr:spPr>
        <a:xfrm>
          <a:off x="45847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295" name="フローチャート: 判断 294">
          <a:extLst>
            <a:ext uri="{FF2B5EF4-FFF2-40B4-BE49-F238E27FC236}">
              <a16:creationId xmlns:a16="http://schemas.microsoft.com/office/drawing/2014/main" id="{BAD50D61-6D1C-492C-B2C1-5E8B7CA1D003}"/>
            </a:ext>
          </a:extLst>
        </xdr:cNvPr>
        <xdr:cNvSpPr/>
      </xdr:nvSpPr>
      <xdr:spPr>
        <a:xfrm>
          <a:off x="3746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96" name="フローチャート: 判断 295">
          <a:extLst>
            <a:ext uri="{FF2B5EF4-FFF2-40B4-BE49-F238E27FC236}">
              <a16:creationId xmlns:a16="http://schemas.microsoft.com/office/drawing/2014/main" id="{0C7991F2-CD36-40B5-B585-5C1255CC1CA6}"/>
            </a:ext>
          </a:extLst>
        </xdr:cNvPr>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73025</xdr:rowOff>
    </xdr:from>
    <xdr:to>
      <xdr:col>10</xdr:col>
      <xdr:colOff>165100</xdr:colOff>
      <xdr:row>82</xdr:row>
      <xdr:rowOff>3175</xdr:rowOff>
    </xdr:to>
    <xdr:sp macro="" textlink="">
      <xdr:nvSpPr>
        <xdr:cNvPr id="297" name="フローチャート: 判断 296">
          <a:extLst>
            <a:ext uri="{FF2B5EF4-FFF2-40B4-BE49-F238E27FC236}">
              <a16:creationId xmlns:a16="http://schemas.microsoft.com/office/drawing/2014/main" id="{7198518B-4FB6-4A4A-9CA6-2BA4DC9CDBCE}"/>
            </a:ext>
          </a:extLst>
        </xdr:cNvPr>
        <xdr:cNvSpPr/>
      </xdr:nvSpPr>
      <xdr:spPr>
        <a:xfrm>
          <a:off x="1968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42545</xdr:rowOff>
    </xdr:from>
    <xdr:to>
      <xdr:col>6</xdr:col>
      <xdr:colOff>38100</xdr:colOff>
      <xdr:row>81</xdr:row>
      <xdr:rowOff>144145</xdr:rowOff>
    </xdr:to>
    <xdr:sp macro="" textlink="">
      <xdr:nvSpPr>
        <xdr:cNvPr id="298" name="フローチャート: 判断 297">
          <a:extLst>
            <a:ext uri="{FF2B5EF4-FFF2-40B4-BE49-F238E27FC236}">
              <a16:creationId xmlns:a16="http://schemas.microsoft.com/office/drawing/2014/main" id="{FFEA8F3C-0173-4B7B-80F7-2842DC7311B7}"/>
            </a:ext>
          </a:extLst>
        </xdr:cNvPr>
        <xdr:cNvSpPr/>
      </xdr:nvSpPr>
      <xdr:spPr>
        <a:xfrm>
          <a:off x="1079500" y="1392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99B2532-7918-424E-92D7-D6D487E3B04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A9097DB-F66E-4A79-B7B7-90BDB470C26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FE57006-4217-43A4-823A-E20656BC66C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7CF9779-DEB2-4559-9233-91BB0DA5C1F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64F185D-50E1-41C1-8940-F6A2E0031A8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304" name="楕円 303">
          <a:extLst>
            <a:ext uri="{FF2B5EF4-FFF2-40B4-BE49-F238E27FC236}">
              <a16:creationId xmlns:a16="http://schemas.microsoft.com/office/drawing/2014/main" id="{5CC1716E-8496-4629-8C64-13A0996CB578}"/>
            </a:ext>
          </a:extLst>
        </xdr:cNvPr>
        <xdr:cNvSpPr/>
      </xdr:nvSpPr>
      <xdr:spPr>
        <a:xfrm>
          <a:off x="45847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3827</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A51A5E44-ECBE-46FC-9A03-A32EBFAC7CDB}"/>
            </a:ext>
          </a:extLst>
        </xdr:cNvPr>
        <xdr:cNvSpPr txBox="1"/>
      </xdr:nvSpPr>
      <xdr:spPr>
        <a:xfrm>
          <a:off x="4673600"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2539</xdr:rowOff>
    </xdr:from>
    <xdr:to>
      <xdr:col>20</xdr:col>
      <xdr:colOff>38100</xdr:colOff>
      <xdr:row>82</xdr:row>
      <xdr:rowOff>104139</xdr:rowOff>
    </xdr:to>
    <xdr:sp macro="" textlink="">
      <xdr:nvSpPr>
        <xdr:cNvPr id="306" name="楕円 305">
          <a:extLst>
            <a:ext uri="{FF2B5EF4-FFF2-40B4-BE49-F238E27FC236}">
              <a16:creationId xmlns:a16="http://schemas.microsoft.com/office/drawing/2014/main" id="{E4BEA8C9-9C4C-4CAE-867D-1E29DF9DF005}"/>
            </a:ext>
          </a:extLst>
        </xdr:cNvPr>
        <xdr:cNvSpPr/>
      </xdr:nvSpPr>
      <xdr:spPr>
        <a:xfrm>
          <a:off x="37465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53339</xdr:rowOff>
    </xdr:from>
    <xdr:to>
      <xdr:col>24</xdr:col>
      <xdr:colOff>63500</xdr:colOff>
      <xdr:row>82</xdr:row>
      <xdr:rowOff>76200</xdr:rowOff>
    </xdr:to>
    <xdr:cxnSp macro="">
      <xdr:nvCxnSpPr>
        <xdr:cNvPr id="307" name="直線コネクタ 306">
          <a:extLst>
            <a:ext uri="{FF2B5EF4-FFF2-40B4-BE49-F238E27FC236}">
              <a16:creationId xmlns:a16="http://schemas.microsoft.com/office/drawing/2014/main" id="{340EB2D3-1062-4E7C-AC9A-D27A3D9B0161}"/>
            </a:ext>
          </a:extLst>
        </xdr:cNvPr>
        <xdr:cNvCxnSpPr/>
      </xdr:nvCxnSpPr>
      <xdr:spPr>
        <a:xfrm>
          <a:off x="3797300" y="141122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149225</xdr:rowOff>
    </xdr:from>
    <xdr:to>
      <xdr:col>15</xdr:col>
      <xdr:colOff>101600</xdr:colOff>
      <xdr:row>82</xdr:row>
      <xdr:rowOff>79375</xdr:rowOff>
    </xdr:to>
    <xdr:sp macro="" textlink="">
      <xdr:nvSpPr>
        <xdr:cNvPr id="308" name="楕円 307">
          <a:extLst>
            <a:ext uri="{FF2B5EF4-FFF2-40B4-BE49-F238E27FC236}">
              <a16:creationId xmlns:a16="http://schemas.microsoft.com/office/drawing/2014/main" id="{0E872727-3AF8-4008-AF4F-FEEA3C81E42A}"/>
            </a:ext>
          </a:extLst>
        </xdr:cNvPr>
        <xdr:cNvSpPr/>
      </xdr:nvSpPr>
      <xdr:spPr>
        <a:xfrm>
          <a:off x="2857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28575</xdr:rowOff>
    </xdr:from>
    <xdr:to>
      <xdr:col>19</xdr:col>
      <xdr:colOff>177800</xdr:colOff>
      <xdr:row>82</xdr:row>
      <xdr:rowOff>53339</xdr:rowOff>
    </xdr:to>
    <xdr:cxnSp macro="">
      <xdr:nvCxnSpPr>
        <xdr:cNvPr id="309" name="直線コネクタ 308">
          <a:extLst>
            <a:ext uri="{FF2B5EF4-FFF2-40B4-BE49-F238E27FC236}">
              <a16:creationId xmlns:a16="http://schemas.microsoft.com/office/drawing/2014/main" id="{57770C46-068E-4021-821F-5DC1901ABD39}"/>
            </a:ext>
          </a:extLst>
        </xdr:cNvPr>
        <xdr:cNvCxnSpPr/>
      </xdr:nvCxnSpPr>
      <xdr:spPr>
        <a:xfrm>
          <a:off x="2908300" y="14087475"/>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147320</xdr:rowOff>
    </xdr:from>
    <xdr:to>
      <xdr:col>10</xdr:col>
      <xdr:colOff>165100</xdr:colOff>
      <xdr:row>82</xdr:row>
      <xdr:rowOff>77470</xdr:rowOff>
    </xdr:to>
    <xdr:sp macro="" textlink="">
      <xdr:nvSpPr>
        <xdr:cNvPr id="310" name="楕円 309">
          <a:extLst>
            <a:ext uri="{FF2B5EF4-FFF2-40B4-BE49-F238E27FC236}">
              <a16:creationId xmlns:a16="http://schemas.microsoft.com/office/drawing/2014/main" id="{7F08229C-2979-413B-AEAE-431DE7EA7155}"/>
            </a:ext>
          </a:extLst>
        </xdr:cNvPr>
        <xdr:cNvSpPr/>
      </xdr:nvSpPr>
      <xdr:spPr>
        <a:xfrm>
          <a:off x="1968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26670</xdr:rowOff>
    </xdr:from>
    <xdr:to>
      <xdr:col>15</xdr:col>
      <xdr:colOff>50800</xdr:colOff>
      <xdr:row>82</xdr:row>
      <xdr:rowOff>28575</xdr:rowOff>
    </xdr:to>
    <xdr:cxnSp macro="">
      <xdr:nvCxnSpPr>
        <xdr:cNvPr id="311" name="直線コネクタ 310">
          <a:extLst>
            <a:ext uri="{FF2B5EF4-FFF2-40B4-BE49-F238E27FC236}">
              <a16:creationId xmlns:a16="http://schemas.microsoft.com/office/drawing/2014/main" id="{73E87811-8EF0-4732-B34F-D7666B73A9FB}"/>
            </a:ext>
          </a:extLst>
        </xdr:cNvPr>
        <xdr:cNvCxnSpPr/>
      </xdr:nvCxnSpPr>
      <xdr:spPr>
        <a:xfrm>
          <a:off x="2019300" y="140855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109220</xdr:rowOff>
    </xdr:from>
    <xdr:to>
      <xdr:col>6</xdr:col>
      <xdr:colOff>38100</xdr:colOff>
      <xdr:row>82</xdr:row>
      <xdr:rowOff>39370</xdr:rowOff>
    </xdr:to>
    <xdr:sp macro="" textlink="">
      <xdr:nvSpPr>
        <xdr:cNvPr id="312" name="楕円 311">
          <a:extLst>
            <a:ext uri="{FF2B5EF4-FFF2-40B4-BE49-F238E27FC236}">
              <a16:creationId xmlns:a16="http://schemas.microsoft.com/office/drawing/2014/main" id="{0C3EDB4D-1DE1-4B14-8DEB-1247C73AEFB7}"/>
            </a:ext>
          </a:extLst>
        </xdr:cNvPr>
        <xdr:cNvSpPr/>
      </xdr:nvSpPr>
      <xdr:spPr>
        <a:xfrm>
          <a:off x="1079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160020</xdr:rowOff>
    </xdr:from>
    <xdr:to>
      <xdr:col>10</xdr:col>
      <xdr:colOff>114300</xdr:colOff>
      <xdr:row>82</xdr:row>
      <xdr:rowOff>26670</xdr:rowOff>
    </xdr:to>
    <xdr:cxnSp macro="">
      <xdr:nvCxnSpPr>
        <xdr:cNvPr id="313" name="直線コネクタ 312">
          <a:extLst>
            <a:ext uri="{FF2B5EF4-FFF2-40B4-BE49-F238E27FC236}">
              <a16:creationId xmlns:a16="http://schemas.microsoft.com/office/drawing/2014/main" id="{BF630929-4D35-4150-BFF8-65416D844159}"/>
            </a:ext>
          </a:extLst>
        </xdr:cNvPr>
        <xdr:cNvCxnSpPr/>
      </xdr:nvCxnSpPr>
      <xdr:spPr>
        <a:xfrm>
          <a:off x="1130300" y="140474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80663</xdr:rowOff>
    </xdr:from>
    <xdr:ext cx="405111" cy="259045"/>
    <xdr:sp macro="" textlink="">
      <xdr:nvSpPr>
        <xdr:cNvPr id="314" name="n_1aveValue【福祉施設】&#10;有形固定資産減価償却率">
          <a:extLst>
            <a:ext uri="{FF2B5EF4-FFF2-40B4-BE49-F238E27FC236}">
              <a16:creationId xmlns:a16="http://schemas.microsoft.com/office/drawing/2014/main" id="{777B1655-911E-4389-87F9-F4C2DF9E5642}"/>
            </a:ext>
          </a:extLst>
        </xdr:cNvPr>
        <xdr:cNvSpPr txBox="1"/>
      </xdr:nvSpPr>
      <xdr:spPr>
        <a:xfrm>
          <a:off x="3582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315" name="n_2aveValue【福祉施設】&#10;有形固定資産減価償却率">
          <a:extLst>
            <a:ext uri="{FF2B5EF4-FFF2-40B4-BE49-F238E27FC236}">
              <a16:creationId xmlns:a16="http://schemas.microsoft.com/office/drawing/2014/main" id="{A661CA8B-83DF-4766-ACEE-4650F8D2B901}"/>
            </a:ext>
          </a:extLst>
        </xdr:cNvPr>
        <xdr:cNvSpPr txBox="1"/>
      </xdr:nvSpPr>
      <xdr:spPr>
        <a:xfrm>
          <a:off x="2705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19702</xdr:rowOff>
    </xdr:from>
    <xdr:ext cx="405111" cy="259045"/>
    <xdr:sp macro="" textlink="">
      <xdr:nvSpPr>
        <xdr:cNvPr id="316" name="n_3aveValue【福祉施設】&#10;有形固定資産減価償却率">
          <a:extLst>
            <a:ext uri="{FF2B5EF4-FFF2-40B4-BE49-F238E27FC236}">
              <a16:creationId xmlns:a16="http://schemas.microsoft.com/office/drawing/2014/main" id="{3E4C9EC3-FBA5-4C71-8E1C-EA3E2801FAFF}"/>
            </a:ext>
          </a:extLst>
        </xdr:cNvPr>
        <xdr:cNvSpPr txBox="1"/>
      </xdr:nvSpPr>
      <xdr:spPr>
        <a:xfrm>
          <a:off x="1816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160672</xdr:rowOff>
    </xdr:from>
    <xdr:ext cx="405111" cy="259045"/>
    <xdr:sp macro="" textlink="">
      <xdr:nvSpPr>
        <xdr:cNvPr id="317" name="n_4aveValue【福祉施設】&#10;有形固定資産減価償却率">
          <a:extLst>
            <a:ext uri="{FF2B5EF4-FFF2-40B4-BE49-F238E27FC236}">
              <a16:creationId xmlns:a16="http://schemas.microsoft.com/office/drawing/2014/main" id="{3EE4CE5A-F234-46EB-BF32-E118EF56823E}"/>
            </a:ext>
          </a:extLst>
        </xdr:cNvPr>
        <xdr:cNvSpPr txBox="1"/>
      </xdr:nvSpPr>
      <xdr:spPr>
        <a:xfrm>
          <a:off x="927744" y="1370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95266</xdr:rowOff>
    </xdr:from>
    <xdr:ext cx="405111" cy="259045"/>
    <xdr:sp macro="" textlink="">
      <xdr:nvSpPr>
        <xdr:cNvPr id="318" name="n_1mainValue【福祉施設】&#10;有形固定資産減価償却率">
          <a:extLst>
            <a:ext uri="{FF2B5EF4-FFF2-40B4-BE49-F238E27FC236}">
              <a16:creationId xmlns:a16="http://schemas.microsoft.com/office/drawing/2014/main" id="{21291B36-241D-4B4E-865E-CDFB4E7265DB}"/>
            </a:ext>
          </a:extLst>
        </xdr:cNvPr>
        <xdr:cNvSpPr txBox="1"/>
      </xdr:nvSpPr>
      <xdr:spPr>
        <a:xfrm>
          <a:off x="3582044" y="1415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70502</xdr:rowOff>
    </xdr:from>
    <xdr:ext cx="405111" cy="259045"/>
    <xdr:sp macro="" textlink="">
      <xdr:nvSpPr>
        <xdr:cNvPr id="319" name="n_2mainValue【福祉施設】&#10;有形固定資産減価償却率">
          <a:extLst>
            <a:ext uri="{FF2B5EF4-FFF2-40B4-BE49-F238E27FC236}">
              <a16:creationId xmlns:a16="http://schemas.microsoft.com/office/drawing/2014/main" id="{0F893403-0A02-4799-B3E0-0B7A3C2E74A6}"/>
            </a:ext>
          </a:extLst>
        </xdr:cNvPr>
        <xdr:cNvSpPr txBox="1"/>
      </xdr:nvSpPr>
      <xdr:spPr>
        <a:xfrm>
          <a:off x="2705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68597</xdr:rowOff>
    </xdr:from>
    <xdr:ext cx="405111" cy="259045"/>
    <xdr:sp macro="" textlink="">
      <xdr:nvSpPr>
        <xdr:cNvPr id="320" name="n_3mainValue【福祉施設】&#10;有形固定資産減価償却率">
          <a:extLst>
            <a:ext uri="{FF2B5EF4-FFF2-40B4-BE49-F238E27FC236}">
              <a16:creationId xmlns:a16="http://schemas.microsoft.com/office/drawing/2014/main" id="{E4D5F175-CB15-4FFE-A0B5-0D65909ADB29}"/>
            </a:ext>
          </a:extLst>
        </xdr:cNvPr>
        <xdr:cNvSpPr txBox="1"/>
      </xdr:nvSpPr>
      <xdr:spPr>
        <a:xfrm>
          <a:off x="1816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30497</xdr:rowOff>
    </xdr:from>
    <xdr:ext cx="405111" cy="259045"/>
    <xdr:sp macro="" textlink="">
      <xdr:nvSpPr>
        <xdr:cNvPr id="321" name="n_4mainValue【福祉施設】&#10;有形固定資産減価償却率">
          <a:extLst>
            <a:ext uri="{FF2B5EF4-FFF2-40B4-BE49-F238E27FC236}">
              <a16:creationId xmlns:a16="http://schemas.microsoft.com/office/drawing/2014/main" id="{08EC96D8-F8D8-41A3-9408-50D644F1D78E}"/>
            </a:ext>
          </a:extLst>
        </xdr:cNvPr>
        <xdr:cNvSpPr txBox="1"/>
      </xdr:nvSpPr>
      <xdr:spPr>
        <a:xfrm>
          <a:off x="927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627F8BB-B14F-4F2C-9258-C0FECDC4784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E27C765-C3F8-40CE-B39C-5BAC67F30DE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E116146-2103-4946-9C62-75ED9A769AD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51725146-3EAA-4BB8-B8D7-402AA921335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1511EC23-BF4F-4A02-AAE3-B845C196981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0352ACD-CD8F-4D40-9416-0C2212FE751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6AC4F4E-B054-4A9E-B819-D73923AB12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41BF5F86-1C5B-4F70-BE09-5525F357F82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768662BB-7F8B-45DD-A6AB-DFA695F539E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59F8F094-D2D8-4754-A2F8-8B7CF0C60DA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255DE151-7DDB-4AC0-A379-0C0839C5604F}"/>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704C96B5-1F38-467E-A403-4ECD00BC040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73467F8D-9658-47C6-881E-05271B9D49E4}"/>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9358C1BE-B3AF-43FE-867C-FC68B9E56D2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B825D3EE-DD33-4B20-8FF5-EF0A879E6645}"/>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231F217F-C0AB-4599-8556-A7A42D953D8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3FEB960A-2BEB-4F98-9CAB-995FDA6E9CF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C9307E15-2B81-45CF-A1D9-C2AE76FCA87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F3F96E2D-7986-4E55-9BDA-F078EF87AF3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3FAFB947-853A-473D-90F1-9229129C85E8}"/>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B0C09E85-EDC4-467C-99A4-5FD4BBEB82C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FA9F913-A1F3-482E-B289-815CBDA28D2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BD26AA2E-C268-46F3-92EB-2076B337706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72389</xdr:rowOff>
    </xdr:from>
    <xdr:to>
      <xdr:col>54</xdr:col>
      <xdr:colOff>189865</xdr:colOff>
      <xdr:row>86</xdr:row>
      <xdr:rowOff>60961</xdr:rowOff>
    </xdr:to>
    <xdr:cxnSp macro="">
      <xdr:nvCxnSpPr>
        <xdr:cNvPr id="345" name="直線コネクタ 344">
          <a:extLst>
            <a:ext uri="{FF2B5EF4-FFF2-40B4-BE49-F238E27FC236}">
              <a16:creationId xmlns:a16="http://schemas.microsoft.com/office/drawing/2014/main" id="{429C4695-0DC6-4651-8419-2514DD3AD5D2}"/>
            </a:ext>
          </a:extLst>
        </xdr:cNvPr>
        <xdr:cNvCxnSpPr/>
      </xdr:nvCxnSpPr>
      <xdr:spPr>
        <a:xfrm flipV="1">
          <a:off x="10476865" y="13616939"/>
          <a:ext cx="0" cy="1188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64788</xdr:rowOff>
    </xdr:from>
    <xdr:ext cx="469744" cy="259045"/>
    <xdr:sp macro="" textlink="">
      <xdr:nvSpPr>
        <xdr:cNvPr id="346" name="【福祉施設】&#10;一人当たり面積最小値テキスト">
          <a:extLst>
            <a:ext uri="{FF2B5EF4-FFF2-40B4-BE49-F238E27FC236}">
              <a16:creationId xmlns:a16="http://schemas.microsoft.com/office/drawing/2014/main" id="{2FBECC0C-EF54-48A2-B27A-8DE1DFFA8F26}"/>
            </a:ext>
          </a:extLst>
        </xdr:cNvPr>
        <xdr:cNvSpPr txBox="1"/>
      </xdr:nvSpPr>
      <xdr:spPr>
        <a:xfrm>
          <a:off x="10515600"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60961</xdr:rowOff>
    </xdr:from>
    <xdr:to>
      <xdr:col>55</xdr:col>
      <xdr:colOff>88900</xdr:colOff>
      <xdr:row>86</xdr:row>
      <xdr:rowOff>60961</xdr:rowOff>
    </xdr:to>
    <xdr:cxnSp macro="">
      <xdr:nvCxnSpPr>
        <xdr:cNvPr id="347" name="直線コネクタ 346">
          <a:extLst>
            <a:ext uri="{FF2B5EF4-FFF2-40B4-BE49-F238E27FC236}">
              <a16:creationId xmlns:a16="http://schemas.microsoft.com/office/drawing/2014/main" id="{1C4EBB8A-A5C7-4EB9-B7A0-8E627E9E4915}"/>
            </a:ext>
          </a:extLst>
        </xdr:cNvPr>
        <xdr:cNvCxnSpPr/>
      </xdr:nvCxnSpPr>
      <xdr:spPr>
        <a:xfrm>
          <a:off x="10388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19066</xdr:rowOff>
    </xdr:from>
    <xdr:ext cx="469744" cy="259045"/>
    <xdr:sp macro="" textlink="">
      <xdr:nvSpPr>
        <xdr:cNvPr id="348" name="【福祉施設】&#10;一人当たり面積最大値テキスト">
          <a:extLst>
            <a:ext uri="{FF2B5EF4-FFF2-40B4-BE49-F238E27FC236}">
              <a16:creationId xmlns:a16="http://schemas.microsoft.com/office/drawing/2014/main" id="{19494942-246A-4C9F-A31E-CF0D71C1A5C0}"/>
            </a:ext>
          </a:extLst>
        </xdr:cNvPr>
        <xdr:cNvSpPr txBox="1"/>
      </xdr:nvSpPr>
      <xdr:spPr>
        <a:xfrm>
          <a:off x="10515600" y="1339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72389</xdr:rowOff>
    </xdr:from>
    <xdr:to>
      <xdr:col>55</xdr:col>
      <xdr:colOff>88900</xdr:colOff>
      <xdr:row>79</xdr:row>
      <xdr:rowOff>72389</xdr:rowOff>
    </xdr:to>
    <xdr:cxnSp macro="">
      <xdr:nvCxnSpPr>
        <xdr:cNvPr id="349" name="直線コネクタ 348">
          <a:extLst>
            <a:ext uri="{FF2B5EF4-FFF2-40B4-BE49-F238E27FC236}">
              <a16:creationId xmlns:a16="http://schemas.microsoft.com/office/drawing/2014/main" id="{E1F593AB-5881-48D0-8E2F-AF0234457279}"/>
            </a:ext>
          </a:extLst>
        </xdr:cNvPr>
        <xdr:cNvCxnSpPr/>
      </xdr:nvCxnSpPr>
      <xdr:spPr>
        <a:xfrm>
          <a:off x="10388600" y="1361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156227</xdr:rowOff>
    </xdr:from>
    <xdr:ext cx="469744" cy="259045"/>
    <xdr:sp macro="" textlink="">
      <xdr:nvSpPr>
        <xdr:cNvPr id="350" name="【福祉施設】&#10;一人当たり面積平均値テキスト">
          <a:extLst>
            <a:ext uri="{FF2B5EF4-FFF2-40B4-BE49-F238E27FC236}">
              <a16:creationId xmlns:a16="http://schemas.microsoft.com/office/drawing/2014/main" id="{778B7F52-6A7D-4DC8-9727-852E6B0073E4}"/>
            </a:ext>
          </a:extLst>
        </xdr:cNvPr>
        <xdr:cNvSpPr txBox="1"/>
      </xdr:nvSpPr>
      <xdr:spPr>
        <a:xfrm>
          <a:off x="10515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6350</xdr:rowOff>
    </xdr:from>
    <xdr:to>
      <xdr:col>55</xdr:col>
      <xdr:colOff>50800</xdr:colOff>
      <xdr:row>83</xdr:row>
      <xdr:rowOff>107950</xdr:rowOff>
    </xdr:to>
    <xdr:sp macro="" textlink="">
      <xdr:nvSpPr>
        <xdr:cNvPr id="351" name="フローチャート: 判断 350">
          <a:extLst>
            <a:ext uri="{FF2B5EF4-FFF2-40B4-BE49-F238E27FC236}">
              <a16:creationId xmlns:a16="http://schemas.microsoft.com/office/drawing/2014/main" id="{B091041E-C8D3-402E-A204-7BFB8A553444}"/>
            </a:ext>
          </a:extLst>
        </xdr:cNvPr>
        <xdr:cNvSpPr/>
      </xdr:nvSpPr>
      <xdr:spPr>
        <a:xfrm>
          <a:off x="10426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6350</xdr:rowOff>
    </xdr:from>
    <xdr:to>
      <xdr:col>50</xdr:col>
      <xdr:colOff>165100</xdr:colOff>
      <xdr:row>83</xdr:row>
      <xdr:rowOff>107950</xdr:rowOff>
    </xdr:to>
    <xdr:sp macro="" textlink="">
      <xdr:nvSpPr>
        <xdr:cNvPr id="352" name="フローチャート: 判断 351">
          <a:extLst>
            <a:ext uri="{FF2B5EF4-FFF2-40B4-BE49-F238E27FC236}">
              <a16:creationId xmlns:a16="http://schemas.microsoft.com/office/drawing/2014/main" id="{5353F5C4-D79A-46E1-A246-0FEBECD70AB6}"/>
            </a:ext>
          </a:extLst>
        </xdr:cNvPr>
        <xdr:cNvSpPr/>
      </xdr:nvSpPr>
      <xdr:spPr>
        <a:xfrm>
          <a:off x="9588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132080</xdr:rowOff>
    </xdr:from>
    <xdr:to>
      <xdr:col>46</xdr:col>
      <xdr:colOff>38100</xdr:colOff>
      <xdr:row>83</xdr:row>
      <xdr:rowOff>62230</xdr:rowOff>
    </xdr:to>
    <xdr:sp macro="" textlink="">
      <xdr:nvSpPr>
        <xdr:cNvPr id="353" name="フローチャート: 判断 352">
          <a:extLst>
            <a:ext uri="{FF2B5EF4-FFF2-40B4-BE49-F238E27FC236}">
              <a16:creationId xmlns:a16="http://schemas.microsoft.com/office/drawing/2014/main" id="{E68B4C4B-6B32-4F9C-B063-6E4742EB1A4F}"/>
            </a:ext>
          </a:extLst>
        </xdr:cNvPr>
        <xdr:cNvSpPr/>
      </xdr:nvSpPr>
      <xdr:spPr>
        <a:xfrm>
          <a:off x="8699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21589</xdr:rowOff>
    </xdr:from>
    <xdr:to>
      <xdr:col>41</xdr:col>
      <xdr:colOff>101600</xdr:colOff>
      <xdr:row>83</xdr:row>
      <xdr:rowOff>123189</xdr:rowOff>
    </xdr:to>
    <xdr:sp macro="" textlink="">
      <xdr:nvSpPr>
        <xdr:cNvPr id="354" name="フローチャート: 判断 353">
          <a:extLst>
            <a:ext uri="{FF2B5EF4-FFF2-40B4-BE49-F238E27FC236}">
              <a16:creationId xmlns:a16="http://schemas.microsoft.com/office/drawing/2014/main" id="{79DAC05B-C9B0-49F7-87DD-B072BFE71387}"/>
            </a:ext>
          </a:extLst>
        </xdr:cNvPr>
        <xdr:cNvSpPr/>
      </xdr:nvSpPr>
      <xdr:spPr>
        <a:xfrm>
          <a:off x="7810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154939</xdr:rowOff>
    </xdr:from>
    <xdr:to>
      <xdr:col>36</xdr:col>
      <xdr:colOff>165100</xdr:colOff>
      <xdr:row>83</xdr:row>
      <xdr:rowOff>85089</xdr:rowOff>
    </xdr:to>
    <xdr:sp macro="" textlink="">
      <xdr:nvSpPr>
        <xdr:cNvPr id="355" name="フローチャート: 判断 354">
          <a:extLst>
            <a:ext uri="{FF2B5EF4-FFF2-40B4-BE49-F238E27FC236}">
              <a16:creationId xmlns:a16="http://schemas.microsoft.com/office/drawing/2014/main" id="{67671128-F56A-4B13-BE20-B98A97204F82}"/>
            </a:ext>
          </a:extLst>
        </xdr:cNvPr>
        <xdr:cNvSpPr/>
      </xdr:nvSpPr>
      <xdr:spPr>
        <a:xfrm>
          <a:off x="6921500" y="1421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496D4CA5-28BD-4D06-B34D-32B8F8BB00D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8584BD9-EE2E-4354-974A-97D0F0D1EB0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5733AA9-9E96-4BD6-83C0-5E5E4FF6982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00DFDB7-0AC1-47F7-AEB8-9D05EDAA736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1E34F0C-56D2-46CA-8878-6A9EC01AB40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82550</xdr:rowOff>
    </xdr:from>
    <xdr:to>
      <xdr:col>55</xdr:col>
      <xdr:colOff>50800</xdr:colOff>
      <xdr:row>80</xdr:row>
      <xdr:rowOff>12700</xdr:rowOff>
    </xdr:to>
    <xdr:sp macro="" textlink="">
      <xdr:nvSpPr>
        <xdr:cNvPr id="361" name="楕円 360">
          <a:extLst>
            <a:ext uri="{FF2B5EF4-FFF2-40B4-BE49-F238E27FC236}">
              <a16:creationId xmlns:a16="http://schemas.microsoft.com/office/drawing/2014/main" id="{A8D71955-5692-47A5-898A-D3D87D69A6DA}"/>
            </a:ext>
          </a:extLst>
        </xdr:cNvPr>
        <xdr:cNvSpPr/>
      </xdr:nvSpPr>
      <xdr:spPr>
        <a:xfrm>
          <a:off x="104267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168927</xdr:rowOff>
    </xdr:from>
    <xdr:ext cx="469744" cy="259045"/>
    <xdr:sp macro="" textlink="">
      <xdr:nvSpPr>
        <xdr:cNvPr id="362" name="【福祉施設】&#10;一人当たり面積該当値テキスト">
          <a:extLst>
            <a:ext uri="{FF2B5EF4-FFF2-40B4-BE49-F238E27FC236}">
              <a16:creationId xmlns:a16="http://schemas.microsoft.com/office/drawing/2014/main" id="{B241767C-0B38-4287-A024-F0ABB532DFE8}"/>
            </a:ext>
          </a:extLst>
        </xdr:cNvPr>
        <xdr:cNvSpPr txBox="1"/>
      </xdr:nvSpPr>
      <xdr:spPr>
        <a:xfrm>
          <a:off x="10515600"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90170</xdr:rowOff>
    </xdr:from>
    <xdr:to>
      <xdr:col>50</xdr:col>
      <xdr:colOff>165100</xdr:colOff>
      <xdr:row>80</xdr:row>
      <xdr:rowOff>20320</xdr:rowOff>
    </xdr:to>
    <xdr:sp macro="" textlink="">
      <xdr:nvSpPr>
        <xdr:cNvPr id="363" name="楕円 362">
          <a:extLst>
            <a:ext uri="{FF2B5EF4-FFF2-40B4-BE49-F238E27FC236}">
              <a16:creationId xmlns:a16="http://schemas.microsoft.com/office/drawing/2014/main" id="{2BC94223-FF60-4AFE-B36A-574C7BC13718}"/>
            </a:ext>
          </a:extLst>
        </xdr:cNvPr>
        <xdr:cNvSpPr/>
      </xdr:nvSpPr>
      <xdr:spPr>
        <a:xfrm>
          <a:off x="9588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133350</xdr:rowOff>
    </xdr:from>
    <xdr:to>
      <xdr:col>55</xdr:col>
      <xdr:colOff>0</xdr:colOff>
      <xdr:row>79</xdr:row>
      <xdr:rowOff>140970</xdr:rowOff>
    </xdr:to>
    <xdr:cxnSp macro="">
      <xdr:nvCxnSpPr>
        <xdr:cNvPr id="364" name="直線コネクタ 363">
          <a:extLst>
            <a:ext uri="{FF2B5EF4-FFF2-40B4-BE49-F238E27FC236}">
              <a16:creationId xmlns:a16="http://schemas.microsoft.com/office/drawing/2014/main" id="{45F4D7CA-964D-4A93-A288-1034497E8B51}"/>
            </a:ext>
          </a:extLst>
        </xdr:cNvPr>
        <xdr:cNvCxnSpPr/>
      </xdr:nvCxnSpPr>
      <xdr:spPr>
        <a:xfrm flipV="1">
          <a:off x="9639300" y="13677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13970</xdr:rowOff>
    </xdr:from>
    <xdr:to>
      <xdr:col>46</xdr:col>
      <xdr:colOff>38100</xdr:colOff>
      <xdr:row>79</xdr:row>
      <xdr:rowOff>115570</xdr:rowOff>
    </xdr:to>
    <xdr:sp macro="" textlink="">
      <xdr:nvSpPr>
        <xdr:cNvPr id="365" name="楕円 364">
          <a:extLst>
            <a:ext uri="{FF2B5EF4-FFF2-40B4-BE49-F238E27FC236}">
              <a16:creationId xmlns:a16="http://schemas.microsoft.com/office/drawing/2014/main" id="{518689BB-EC26-42E1-9D97-48BBD432ABC5}"/>
            </a:ext>
          </a:extLst>
        </xdr:cNvPr>
        <xdr:cNvSpPr/>
      </xdr:nvSpPr>
      <xdr:spPr>
        <a:xfrm>
          <a:off x="86995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64770</xdr:rowOff>
    </xdr:from>
    <xdr:to>
      <xdr:col>50</xdr:col>
      <xdr:colOff>114300</xdr:colOff>
      <xdr:row>79</xdr:row>
      <xdr:rowOff>140970</xdr:rowOff>
    </xdr:to>
    <xdr:cxnSp macro="">
      <xdr:nvCxnSpPr>
        <xdr:cNvPr id="366" name="直線コネクタ 365">
          <a:extLst>
            <a:ext uri="{FF2B5EF4-FFF2-40B4-BE49-F238E27FC236}">
              <a16:creationId xmlns:a16="http://schemas.microsoft.com/office/drawing/2014/main" id="{ABBF5C6E-BADE-48B3-9EDB-7FE2B1A3B625}"/>
            </a:ext>
          </a:extLst>
        </xdr:cNvPr>
        <xdr:cNvCxnSpPr/>
      </xdr:nvCxnSpPr>
      <xdr:spPr>
        <a:xfrm>
          <a:off x="8750300" y="136093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147320</xdr:rowOff>
    </xdr:from>
    <xdr:to>
      <xdr:col>41</xdr:col>
      <xdr:colOff>101600</xdr:colOff>
      <xdr:row>79</xdr:row>
      <xdr:rowOff>77470</xdr:rowOff>
    </xdr:to>
    <xdr:sp macro="" textlink="">
      <xdr:nvSpPr>
        <xdr:cNvPr id="367" name="楕円 366">
          <a:extLst>
            <a:ext uri="{FF2B5EF4-FFF2-40B4-BE49-F238E27FC236}">
              <a16:creationId xmlns:a16="http://schemas.microsoft.com/office/drawing/2014/main" id="{7CF0433D-9D9A-482F-85BB-B4001E6B5E60}"/>
            </a:ext>
          </a:extLst>
        </xdr:cNvPr>
        <xdr:cNvSpPr/>
      </xdr:nvSpPr>
      <xdr:spPr>
        <a:xfrm>
          <a:off x="7810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26670</xdr:rowOff>
    </xdr:from>
    <xdr:to>
      <xdr:col>45</xdr:col>
      <xdr:colOff>177800</xdr:colOff>
      <xdr:row>79</xdr:row>
      <xdr:rowOff>64770</xdr:rowOff>
    </xdr:to>
    <xdr:cxnSp macro="">
      <xdr:nvCxnSpPr>
        <xdr:cNvPr id="368" name="直線コネクタ 367">
          <a:extLst>
            <a:ext uri="{FF2B5EF4-FFF2-40B4-BE49-F238E27FC236}">
              <a16:creationId xmlns:a16="http://schemas.microsoft.com/office/drawing/2014/main" id="{B7AE5C61-F107-460E-8B65-B36C466B424B}"/>
            </a:ext>
          </a:extLst>
        </xdr:cNvPr>
        <xdr:cNvCxnSpPr/>
      </xdr:nvCxnSpPr>
      <xdr:spPr>
        <a:xfrm>
          <a:off x="7861300" y="13571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154939</xdr:rowOff>
    </xdr:from>
    <xdr:to>
      <xdr:col>36</xdr:col>
      <xdr:colOff>165100</xdr:colOff>
      <xdr:row>79</xdr:row>
      <xdr:rowOff>85089</xdr:rowOff>
    </xdr:to>
    <xdr:sp macro="" textlink="">
      <xdr:nvSpPr>
        <xdr:cNvPr id="369" name="楕円 368">
          <a:extLst>
            <a:ext uri="{FF2B5EF4-FFF2-40B4-BE49-F238E27FC236}">
              <a16:creationId xmlns:a16="http://schemas.microsoft.com/office/drawing/2014/main" id="{E063AB0A-DCE6-4210-A2BA-210791BEC115}"/>
            </a:ext>
          </a:extLst>
        </xdr:cNvPr>
        <xdr:cNvSpPr/>
      </xdr:nvSpPr>
      <xdr:spPr>
        <a:xfrm>
          <a:off x="6921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26670</xdr:rowOff>
    </xdr:from>
    <xdr:to>
      <xdr:col>41</xdr:col>
      <xdr:colOff>50800</xdr:colOff>
      <xdr:row>79</xdr:row>
      <xdr:rowOff>34289</xdr:rowOff>
    </xdr:to>
    <xdr:cxnSp macro="">
      <xdr:nvCxnSpPr>
        <xdr:cNvPr id="370" name="直線コネクタ 369">
          <a:extLst>
            <a:ext uri="{FF2B5EF4-FFF2-40B4-BE49-F238E27FC236}">
              <a16:creationId xmlns:a16="http://schemas.microsoft.com/office/drawing/2014/main" id="{C90851AC-C237-4DAF-BFA4-CABEA0EC3839}"/>
            </a:ext>
          </a:extLst>
        </xdr:cNvPr>
        <xdr:cNvCxnSpPr/>
      </xdr:nvCxnSpPr>
      <xdr:spPr>
        <a:xfrm flipV="1">
          <a:off x="6972300" y="13571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99077</xdr:rowOff>
    </xdr:from>
    <xdr:ext cx="469744" cy="259045"/>
    <xdr:sp macro="" textlink="">
      <xdr:nvSpPr>
        <xdr:cNvPr id="371" name="n_1aveValue【福祉施設】&#10;一人当たり面積">
          <a:extLst>
            <a:ext uri="{FF2B5EF4-FFF2-40B4-BE49-F238E27FC236}">
              <a16:creationId xmlns:a16="http://schemas.microsoft.com/office/drawing/2014/main" id="{377CF2D6-8DB5-493E-9A8C-0FDDBFDA956C}"/>
            </a:ext>
          </a:extLst>
        </xdr:cNvPr>
        <xdr:cNvSpPr txBox="1"/>
      </xdr:nvSpPr>
      <xdr:spPr>
        <a:xfrm>
          <a:off x="93917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53357</xdr:rowOff>
    </xdr:from>
    <xdr:ext cx="469744" cy="259045"/>
    <xdr:sp macro="" textlink="">
      <xdr:nvSpPr>
        <xdr:cNvPr id="372" name="n_2aveValue【福祉施設】&#10;一人当たり面積">
          <a:extLst>
            <a:ext uri="{FF2B5EF4-FFF2-40B4-BE49-F238E27FC236}">
              <a16:creationId xmlns:a16="http://schemas.microsoft.com/office/drawing/2014/main" id="{FA5E85FE-7863-4CC5-ACDF-245216E3EDCB}"/>
            </a:ext>
          </a:extLst>
        </xdr:cNvPr>
        <xdr:cNvSpPr txBox="1"/>
      </xdr:nvSpPr>
      <xdr:spPr>
        <a:xfrm>
          <a:off x="8515427" y="1428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114316</xdr:rowOff>
    </xdr:from>
    <xdr:ext cx="469744" cy="259045"/>
    <xdr:sp macro="" textlink="">
      <xdr:nvSpPr>
        <xdr:cNvPr id="373" name="n_3aveValue【福祉施設】&#10;一人当たり面積">
          <a:extLst>
            <a:ext uri="{FF2B5EF4-FFF2-40B4-BE49-F238E27FC236}">
              <a16:creationId xmlns:a16="http://schemas.microsoft.com/office/drawing/2014/main" id="{7C8D2FD3-8463-468C-95E3-EC33EB02525A}"/>
            </a:ext>
          </a:extLst>
        </xdr:cNvPr>
        <xdr:cNvSpPr txBox="1"/>
      </xdr:nvSpPr>
      <xdr:spPr>
        <a:xfrm>
          <a:off x="7626427"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76216</xdr:rowOff>
    </xdr:from>
    <xdr:ext cx="469744" cy="259045"/>
    <xdr:sp macro="" textlink="">
      <xdr:nvSpPr>
        <xdr:cNvPr id="374" name="n_4aveValue【福祉施設】&#10;一人当たり面積">
          <a:extLst>
            <a:ext uri="{FF2B5EF4-FFF2-40B4-BE49-F238E27FC236}">
              <a16:creationId xmlns:a16="http://schemas.microsoft.com/office/drawing/2014/main" id="{D7223224-CCF0-4F68-895D-36C6383BB521}"/>
            </a:ext>
          </a:extLst>
        </xdr:cNvPr>
        <xdr:cNvSpPr txBox="1"/>
      </xdr:nvSpPr>
      <xdr:spPr>
        <a:xfrm>
          <a:off x="6737427" y="1430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36847</xdr:rowOff>
    </xdr:from>
    <xdr:ext cx="469744" cy="259045"/>
    <xdr:sp macro="" textlink="">
      <xdr:nvSpPr>
        <xdr:cNvPr id="375" name="n_1mainValue【福祉施設】&#10;一人当たり面積">
          <a:extLst>
            <a:ext uri="{FF2B5EF4-FFF2-40B4-BE49-F238E27FC236}">
              <a16:creationId xmlns:a16="http://schemas.microsoft.com/office/drawing/2014/main" id="{C088C21F-5ED4-4A08-8A03-DD1EA6A30D4C}"/>
            </a:ext>
          </a:extLst>
        </xdr:cNvPr>
        <xdr:cNvSpPr txBox="1"/>
      </xdr:nvSpPr>
      <xdr:spPr>
        <a:xfrm>
          <a:off x="9391727" y="1340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132097</xdr:rowOff>
    </xdr:from>
    <xdr:ext cx="469744" cy="259045"/>
    <xdr:sp macro="" textlink="">
      <xdr:nvSpPr>
        <xdr:cNvPr id="376" name="n_2mainValue【福祉施設】&#10;一人当たり面積">
          <a:extLst>
            <a:ext uri="{FF2B5EF4-FFF2-40B4-BE49-F238E27FC236}">
              <a16:creationId xmlns:a16="http://schemas.microsoft.com/office/drawing/2014/main" id="{DFF9564D-FD8D-47A4-931C-09579B2098D7}"/>
            </a:ext>
          </a:extLst>
        </xdr:cNvPr>
        <xdr:cNvSpPr txBox="1"/>
      </xdr:nvSpPr>
      <xdr:spPr>
        <a:xfrm>
          <a:off x="8515427" y="1333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93997</xdr:rowOff>
    </xdr:from>
    <xdr:ext cx="469744" cy="259045"/>
    <xdr:sp macro="" textlink="">
      <xdr:nvSpPr>
        <xdr:cNvPr id="377" name="n_3mainValue【福祉施設】&#10;一人当たり面積">
          <a:extLst>
            <a:ext uri="{FF2B5EF4-FFF2-40B4-BE49-F238E27FC236}">
              <a16:creationId xmlns:a16="http://schemas.microsoft.com/office/drawing/2014/main" id="{FC942CA5-1510-40D0-AD68-55D28F03AFB5}"/>
            </a:ext>
          </a:extLst>
        </xdr:cNvPr>
        <xdr:cNvSpPr txBox="1"/>
      </xdr:nvSpPr>
      <xdr:spPr>
        <a:xfrm>
          <a:off x="7626427" y="1329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101616</xdr:rowOff>
    </xdr:from>
    <xdr:ext cx="469744" cy="259045"/>
    <xdr:sp macro="" textlink="">
      <xdr:nvSpPr>
        <xdr:cNvPr id="378" name="n_4mainValue【福祉施設】&#10;一人当たり面積">
          <a:extLst>
            <a:ext uri="{FF2B5EF4-FFF2-40B4-BE49-F238E27FC236}">
              <a16:creationId xmlns:a16="http://schemas.microsoft.com/office/drawing/2014/main" id="{B240D5C1-1F66-4331-9E29-CD5437C2A82D}"/>
            </a:ext>
          </a:extLst>
        </xdr:cNvPr>
        <xdr:cNvSpPr txBox="1"/>
      </xdr:nvSpPr>
      <xdr:spPr>
        <a:xfrm>
          <a:off x="6737427"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1569BD3-2258-4A59-9467-5F0EB5AD758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C9B3487D-312F-4339-8B71-ADE74796497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458DF946-235F-47C9-9AC5-97A87EB3FFC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CA49DF94-35E0-42C8-9FCD-55427145BE9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B2F547CF-FFEA-4F7E-B081-AAC7E6116E5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A9941F6D-C2BF-4CA1-B2B2-BAFC77E4B80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67C4333F-0DCE-4F49-9AC7-C1DAFD5C551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660CD7A1-D85A-406B-BD43-6248C011031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F48A60E-3D02-4D50-92C0-CF0CFD0C75F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96A6F83A-9775-4AF4-9870-9D7044FE1DB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AF3F6919-8676-4679-9A99-FC235290A882}"/>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61C04512-344A-45CA-B9F8-5E6402B35D81}"/>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F02F781E-6143-4DB1-AB9C-A0FF266F410D}"/>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5E359C6D-67E6-4626-AB33-E5DBAE92920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6259579B-D6D7-45B1-A99C-7AED61A6FDC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E6F88181-0291-41F8-9F9C-3DFAA86FC2B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1169B7C1-5932-4D88-B484-4268A2D3DEAC}"/>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47CB5831-0A48-471A-838A-D420639A112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8662979C-BF09-421A-A55A-EE3DF0B2468E}"/>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D2954281-2171-41F5-8DCB-C6560A94435B}"/>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BEAA9DE3-16F5-490E-8A49-C319CD923681}"/>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7483636D-9C5B-4BE1-9E58-F1CFAFA47EAA}"/>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17D512F2-3DAB-4CDF-9C5C-3CF3CAB6E95B}"/>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318CD39D-CFA1-4B59-A3AF-339AEB4CEF7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BD5E34B0-E988-4537-93F5-1F54C605105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108857</xdr:rowOff>
    </xdr:from>
    <xdr:to>
      <xdr:col>24</xdr:col>
      <xdr:colOff>62865</xdr:colOff>
      <xdr:row>108</xdr:row>
      <xdr:rowOff>166007</xdr:rowOff>
    </xdr:to>
    <xdr:cxnSp macro="">
      <xdr:nvCxnSpPr>
        <xdr:cNvPr id="404" name="直線コネクタ 403">
          <a:extLst>
            <a:ext uri="{FF2B5EF4-FFF2-40B4-BE49-F238E27FC236}">
              <a16:creationId xmlns:a16="http://schemas.microsoft.com/office/drawing/2014/main" id="{9988E48E-70CF-4EE7-8111-631E94B40C89}"/>
            </a:ext>
          </a:extLst>
        </xdr:cNvPr>
        <xdr:cNvCxnSpPr/>
      </xdr:nvCxnSpPr>
      <xdr:spPr>
        <a:xfrm flipV="1">
          <a:off x="4634865" y="17253857"/>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169834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CCDA8D7-9BBD-48B8-8FD6-A32407A670D4}"/>
            </a:ext>
          </a:extLst>
        </xdr:cNvPr>
        <xdr:cNvSpPr txBox="1"/>
      </xdr:nvSpPr>
      <xdr:spPr>
        <a:xfrm>
          <a:off x="4673600" y="186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166007</xdr:rowOff>
    </xdr:from>
    <xdr:to>
      <xdr:col>24</xdr:col>
      <xdr:colOff>152400</xdr:colOff>
      <xdr:row>108</xdr:row>
      <xdr:rowOff>166007</xdr:rowOff>
    </xdr:to>
    <xdr:cxnSp macro="">
      <xdr:nvCxnSpPr>
        <xdr:cNvPr id="406" name="直線コネクタ 405">
          <a:extLst>
            <a:ext uri="{FF2B5EF4-FFF2-40B4-BE49-F238E27FC236}">
              <a16:creationId xmlns:a16="http://schemas.microsoft.com/office/drawing/2014/main" id="{0AF2EDB8-DC3A-4E0B-8026-ABFDD12E4EDE}"/>
            </a:ext>
          </a:extLst>
        </xdr:cNvPr>
        <xdr:cNvCxnSpPr/>
      </xdr:nvCxnSpPr>
      <xdr:spPr>
        <a:xfrm>
          <a:off x="4546600" y="1868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55534</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B5159805-C35F-4926-B902-721CCC0F0E3C}"/>
            </a:ext>
          </a:extLst>
        </xdr:cNvPr>
        <xdr:cNvSpPr txBox="1"/>
      </xdr:nvSpPr>
      <xdr:spPr>
        <a:xfrm>
          <a:off x="4673600" y="1702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108857</xdr:rowOff>
    </xdr:from>
    <xdr:to>
      <xdr:col>24</xdr:col>
      <xdr:colOff>152400</xdr:colOff>
      <xdr:row>100</xdr:row>
      <xdr:rowOff>108857</xdr:rowOff>
    </xdr:to>
    <xdr:cxnSp macro="">
      <xdr:nvCxnSpPr>
        <xdr:cNvPr id="408" name="直線コネクタ 407">
          <a:extLst>
            <a:ext uri="{FF2B5EF4-FFF2-40B4-BE49-F238E27FC236}">
              <a16:creationId xmlns:a16="http://schemas.microsoft.com/office/drawing/2014/main" id="{E2ED978E-88BC-4034-83F8-10F704729D1B}"/>
            </a:ext>
          </a:extLst>
        </xdr:cNvPr>
        <xdr:cNvCxnSpPr/>
      </xdr:nvCxnSpPr>
      <xdr:spPr>
        <a:xfrm>
          <a:off x="4546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136451</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E0BE5752-CC0E-4862-B558-123703948E43}"/>
            </a:ext>
          </a:extLst>
        </xdr:cNvPr>
        <xdr:cNvSpPr txBox="1"/>
      </xdr:nvSpPr>
      <xdr:spPr>
        <a:xfrm>
          <a:off x="4673600" y="17795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113574</xdr:rowOff>
    </xdr:from>
    <xdr:to>
      <xdr:col>24</xdr:col>
      <xdr:colOff>114300</xdr:colOff>
      <xdr:row>105</xdr:row>
      <xdr:rowOff>43724</xdr:rowOff>
    </xdr:to>
    <xdr:sp macro="" textlink="">
      <xdr:nvSpPr>
        <xdr:cNvPr id="410" name="フローチャート: 判断 409">
          <a:extLst>
            <a:ext uri="{FF2B5EF4-FFF2-40B4-BE49-F238E27FC236}">
              <a16:creationId xmlns:a16="http://schemas.microsoft.com/office/drawing/2014/main" id="{88FE45D5-A0AE-46C2-A1DB-238986E6CEB3}"/>
            </a:ext>
          </a:extLst>
        </xdr:cNvPr>
        <xdr:cNvSpPr/>
      </xdr:nvSpPr>
      <xdr:spPr>
        <a:xfrm>
          <a:off x="45847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411" name="フローチャート: 判断 410">
          <a:extLst>
            <a:ext uri="{FF2B5EF4-FFF2-40B4-BE49-F238E27FC236}">
              <a16:creationId xmlns:a16="http://schemas.microsoft.com/office/drawing/2014/main" id="{FD305EED-AB62-4056-B3B6-58DD8E8718D4}"/>
            </a:ext>
          </a:extLst>
        </xdr:cNvPr>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58057</xdr:rowOff>
    </xdr:from>
    <xdr:to>
      <xdr:col>15</xdr:col>
      <xdr:colOff>101600</xdr:colOff>
      <xdr:row>104</xdr:row>
      <xdr:rowOff>159657</xdr:rowOff>
    </xdr:to>
    <xdr:sp macro="" textlink="">
      <xdr:nvSpPr>
        <xdr:cNvPr id="412" name="フローチャート: 判断 411">
          <a:extLst>
            <a:ext uri="{FF2B5EF4-FFF2-40B4-BE49-F238E27FC236}">
              <a16:creationId xmlns:a16="http://schemas.microsoft.com/office/drawing/2014/main" id="{0ABF9379-8C9A-4D39-8E47-EBF943E6B161}"/>
            </a:ext>
          </a:extLst>
        </xdr:cNvPr>
        <xdr:cNvSpPr/>
      </xdr:nvSpPr>
      <xdr:spPr>
        <a:xfrm>
          <a:off x="2857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7438</xdr:rowOff>
    </xdr:from>
    <xdr:to>
      <xdr:col>10</xdr:col>
      <xdr:colOff>165100</xdr:colOff>
      <xdr:row>104</xdr:row>
      <xdr:rowOff>109038</xdr:rowOff>
    </xdr:to>
    <xdr:sp macro="" textlink="">
      <xdr:nvSpPr>
        <xdr:cNvPr id="413" name="フローチャート: 判断 412">
          <a:extLst>
            <a:ext uri="{FF2B5EF4-FFF2-40B4-BE49-F238E27FC236}">
              <a16:creationId xmlns:a16="http://schemas.microsoft.com/office/drawing/2014/main" id="{FF8644BA-893B-4DD6-B9A9-9FAB3993F51D}"/>
            </a:ext>
          </a:extLst>
        </xdr:cNvPr>
        <xdr:cNvSpPr/>
      </xdr:nvSpPr>
      <xdr:spPr>
        <a:xfrm>
          <a:off x="1968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165826</xdr:rowOff>
    </xdr:from>
    <xdr:to>
      <xdr:col>6</xdr:col>
      <xdr:colOff>38100</xdr:colOff>
      <xdr:row>104</xdr:row>
      <xdr:rowOff>95976</xdr:rowOff>
    </xdr:to>
    <xdr:sp macro="" textlink="">
      <xdr:nvSpPr>
        <xdr:cNvPr id="414" name="フローチャート: 判断 413">
          <a:extLst>
            <a:ext uri="{FF2B5EF4-FFF2-40B4-BE49-F238E27FC236}">
              <a16:creationId xmlns:a16="http://schemas.microsoft.com/office/drawing/2014/main" id="{29DE93B8-562C-4A59-94E5-66A9ED8A73E3}"/>
            </a:ext>
          </a:extLst>
        </xdr:cNvPr>
        <xdr:cNvSpPr/>
      </xdr:nvSpPr>
      <xdr:spPr>
        <a:xfrm>
          <a:off x="1079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B2BA049F-FE70-449F-A1DB-7798695AA3E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6E94D07-AF58-4774-B891-ED20ED29D69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0B26127-3D0D-4CBD-ACFC-B7CD79CD0CF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5A412910-CD60-410E-B023-D3BEFF59288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ED0A22D-DF4B-4A53-8879-DDEE300AA97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113574</xdr:rowOff>
    </xdr:from>
    <xdr:to>
      <xdr:col>24</xdr:col>
      <xdr:colOff>114300</xdr:colOff>
      <xdr:row>105</xdr:row>
      <xdr:rowOff>43724</xdr:rowOff>
    </xdr:to>
    <xdr:sp macro="" textlink="">
      <xdr:nvSpPr>
        <xdr:cNvPr id="420" name="楕円 419">
          <a:extLst>
            <a:ext uri="{FF2B5EF4-FFF2-40B4-BE49-F238E27FC236}">
              <a16:creationId xmlns:a16="http://schemas.microsoft.com/office/drawing/2014/main" id="{1986E1F9-0569-4B16-8CC3-F7A805D2662E}"/>
            </a:ext>
          </a:extLst>
        </xdr:cNvPr>
        <xdr:cNvSpPr/>
      </xdr:nvSpPr>
      <xdr:spPr>
        <a:xfrm>
          <a:off x="45847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92001</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82B6FD90-1C7F-46D8-84BB-E13848A6D2C6}"/>
            </a:ext>
          </a:extLst>
        </xdr:cNvPr>
        <xdr:cNvSpPr txBox="1"/>
      </xdr:nvSpPr>
      <xdr:spPr>
        <a:xfrm>
          <a:off x="4673600"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76019</xdr:rowOff>
    </xdr:from>
    <xdr:to>
      <xdr:col>20</xdr:col>
      <xdr:colOff>38100</xdr:colOff>
      <xdr:row>105</xdr:row>
      <xdr:rowOff>6169</xdr:rowOff>
    </xdr:to>
    <xdr:sp macro="" textlink="">
      <xdr:nvSpPr>
        <xdr:cNvPr id="422" name="楕円 421">
          <a:extLst>
            <a:ext uri="{FF2B5EF4-FFF2-40B4-BE49-F238E27FC236}">
              <a16:creationId xmlns:a16="http://schemas.microsoft.com/office/drawing/2014/main" id="{C0B4D1D5-38DF-4E08-876D-62440F689D3A}"/>
            </a:ext>
          </a:extLst>
        </xdr:cNvPr>
        <xdr:cNvSpPr/>
      </xdr:nvSpPr>
      <xdr:spPr>
        <a:xfrm>
          <a:off x="3746500" y="179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126819</xdr:rowOff>
    </xdr:from>
    <xdr:to>
      <xdr:col>24</xdr:col>
      <xdr:colOff>63500</xdr:colOff>
      <xdr:row>104</xdr:row>
      <xdr:rowOff>164374</xdr:rowOff>
    </xdr:to>
    <xdr:cxnSp macro="">
      <xdr:nvCxnSpPr>
        <xdr:cNvPr id="423" name="直線コネクタ 422">
          <a:extLst>
            <a:ext uri="{FF2B5EF4-FFF2-40B4-BE49-F238E27FC236}">
              <a16:creationId xmlns:a16="http://schemas.microsoft.com/office/drawing/2014/main" id="{3C9F22CF-7D9B-4358-83E7-B9AF2F1ACF70}"/>
            </a:ext>
          </a:extLst>
        </xdr:cNvPr>
        <xdr:cNvCxnSpPr/>
      </xdr:nvCxnSpPr>
      <xdr:spPr>
        <a:xfrm>
          <a:off x="3797300" y="17957619"/>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38463</xdr:rowOff>
    </xdr:from>
    <xdr:to>
      <xdr:col>15</xdr:col>
      <xdr:colOff>101600</xdr:colOff>
      <xdr:row>104</xdr:row>
      <xdr:rowOff>140063</xdr:rowOff>
    </xdr:to>
    <xdr:sp macro="" textlink="">
      <xdr:nvSpPr>
        <xdr:cNvPr id="424" name="楕円 423">
          <a:extLst>
            <a:ext uri="{FF2B5EF4-FFF2-40B4-BE49-F238E27FC236}">
              <a16:creationId xmlns:a16="http://schemas.microsoft.com/office/drawing/2014/main" id="{BE4E0163-0ADE-41B0-810D-4B4D228706E4}"/>
            </a:ext>
          </a:extLst>
        </xdr:cNvPr>
        <xdr:cNvSpPr/>
      </xdr:nvSpPr>
      <xdr:spPr>
        <a:xfrm>
          <a:off x="2857500" y="1786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89263</xdr:rowOff>
    </xdr:from>
    <xdr:to>
      <xdr:col>19</xdr:col>
      <xdr:colOff>177800</xdr:colOff>
      <xdr:row>104</xdr:row>
      <xdr:rowOff>126819</xdr:rowOff>
    </xdr:to>
    <xdr:cxnSp macro="">
      <xdr:nvCxnSpPr>
        <xdr:cNvPr id="425" name="直線コネクタ 424">
          <a:extLst>
            <a:ext uri="{FF2B5EF4-FFF2-40B4-BE49-F238E27FC236}">
              <a16:creationId xmlns:a16="http://schemas.microsoft.com/office/drawing/2014/main" id="{8D14E92D-3DC9-4D4A-8577-BFB16C311415}"/>
            </a:ext>
          </a:extLst>
        </xdr:cNvPr>
        <xdr:cNvCxnSpPr/>
      </xdr:nvCxnSpPr>
      <xdr:spPr>
        <a:xfrm>
          <a:off x="2908300" y="1792006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51526</xdr:rowOff>
    </xdr:from>
    <xdr:to>
      <xdr:col>10</xdr:col>
      <xdr:colOff>165100</xdr:colOff>
      <xdr:row>104</xdr:row>
      <xdr:rowOff>153126</xdr:rowOff>
    </xdr:to>
    <xdr:sp macro="" textlink="">
      <xdr:nvSpPr>
        <xdr:cNvPr id="426" name="楕円 425">
          <a:extLst>
            <a:ext uri="{FF2B5EF4-FFF2-40B4-BE49-F238E27FC236}">
              <a16:creationId xmlns:a16="http://schemas.microsoft.com/office/drawing/2014/main" id="{95285F8D-6FEC-4009-AE75-33D5D6AA7A88}"/>
            </a:ext>
          </a:extLst>
        </xdr:cNvPr>
        <xdr:cNvSpPr/>
      </xdr:nvSpPr>
      <xdr:spPr>
        <a:xfrm>
          <a:off x="1968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89263</xdr:rowOff>
    </xdr:from>
    <xdr:to>
      <xdr:col>15</xdr:col>
      <xdr:colOff>50800</xdr:colOff>
      <xdr:row>104</xdr:row>
      <xdr:rowOff>102326</xdr:rowOff>
    </xdr:to>
    <xdr:cxnSp macro="">
      <xdr:nvCxnSpPr>
        <xdr:cNvPr id="427" name="直線コネクタ 426">
          <a:extLst>
            <a:ext uri="{FF2B5EF4-FFF2-40B4-BE49-F238E27FC236}">
              <a16:creationId xmlns:a16="http://schemas.microsoft.com/office/drawing/2014/main" id="{334243D0-6458-4EDE-83C0-2C1CD90D9359}"/>
            </a:ext>
          </a:extLst>
        </xdr:cNvPr>
        <xdr:cNvCxnSpPr/>
      </xdr:nvCxnSpPr>
      <xdr:spPr>
        <a:xfrm flipV="1">
          <a:off x="2019300" y="179200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48261</xdr:rowOff>
    </xdr:from>
    <xdr:to>
      <xdr:col>6</xdr:col>
      <xdr:colOff>38100</xdr:colOff>
      <xdr:row>104</xdr:row>
      <xdr:rowOff>149861</xdr:rowOff>
    </xdr:to>
    <xdr:sp macro="" textlink="">
      <xdr:nvSpPr>
        <xdr:cNvPr id="428" name="楕円 427">
          <a:extLst>
            <a:ext uri="{FF2B5EF4-FFF2-40B4-BE49-F238E27FC236}">
              <a16:creationId xmlns:a16="http://schemas.microsoft.com/office/drawing/2014/main" id="{7F6197D2-9609-4142-BF65-3F97098714A8}"/>
            </a:ext>
          </a:extLst>
        </xdr:cNvPr>
        <xdr:cNvSpPr/>
      </xdr:nvSpPr>
      <xdr:spPr>
        <a:xfrm>
          <a:off x="1079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99061</xdr:rowOff>
    </xdr:from>
    <xdr:to>
      <xdr:col>10</xdr:col>
      <xdr:colOff>114300</xdr:colOff>
      <xdr:row>104</xdr:row>
      <xdr:rowOff>102326</xdr:rowOff>
    </xdr:to>
    <xdr:cxnSp macro="">
      <xdr:nvCxnSpPr>
        <xdr:cNvPr id="429" name="直線コネクタ 428">
          <a:extLst>
            <a:ext uri="{FF2B5EF4-FFF2-40B4-BE49-F238E27FC236}">
              <a16:creationId xmlns:a16="http://schemas.microsoft.com/office/drawing/2014/main" id="{ADC3866D-F074-401C-A324-2DAD94ACF858}"/>
            </a:ext>
          </a:extLst>
        </xdr:cNvPr>
        <xdr:cNvCxnSpPr/>
      </xdr:nvCxnSpPr>
      <xdr:spPr>
        <a:xfrm>
          <a:off x="1130300" y="179298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2195</xdr:rowOff>
    </xdr:from>
    <xdr:ext cx="405111" cy="259045"/>
    <xdr:sp macro="" textlink="">
      <xdr:nvSpPr>
        <xdr:cNvPr id="430" name="n_1aveValue【市民会館】&#10;有形固定資産減価償却率">
          <a:extLst>
            <a:ext uri="{FF2B5EF4-FFF2-40B4-BE49-F238E27FC236}">
              <a16:creationId xmlns:a16="http://schemas.microsoft.com/office/drawing/2014/main" id="{43A0A93F-ADC5-48A1-A3ED-C33152ADA0D8}"/>
            </a:ext>
          </a:extLst>
        </xdr:cNvPr>
        <xdr:cNvSpPr txBox="1"/>
      </xdr:nvSpPr>
      <xdr:spPr>
        <a:xfrm>
          <a:off x="35820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150784</xdr:rowOff>
    </xdr:from>
    <xdr:ext cx="405111" cy="259045"/>
    <xdr:sp macro="" textlink="">
      <xdr:nvSpPr>
        <xdr:cNvPr id="431" name="n_2aveValue【市民会館】&#10;有形固定資産減価償却率">
          <a:extLst>
            <a:ext uri="{FF2B5EF4-FFF2-40B4-BE49-F238E27FC236}">
              <a16:creationId xmlns:a16="http://schemas.microsoft.com/office/drawing/2014/main" id="{60BC95E9-9CD1-4C1D-8355-8964D3B0B1D1}"/>
            </a:ext>
          </a:extLst>
        </xdr:cNvPr>
        <xdr:cNvSpPr txBox="1"/>
      </xdr:nvSpPr>
      <xdr:spPr>
        <a:xfrm>
          <a:off x="2705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125565</xdr:rowOff>
    </xdr:from>
    <xdr:ext cx="405111" cy="259045"/>
    <xdr:sp macro="" textlink="">
      <xdr:nvSpPr>
        <xdr:cNvPr id="432" name="n_3aveValue【市民会館】&#10;有形固定資産減価償却率">
          <a:extLst>
            <a:ext uri="{FF2B5EF4-FFF2-40B4-BE49-F238E27FC236}">
              <a16:creationId xmlns:a16="http://schemas.microsoft.com/office/drawing/2014/main" id="{F36746F4-9469-4344-B6F1-E6D325A978DF}"/>
            </a:ext>
          </a:extLst>
        </xdr:cNvPr>
        <xdr:cNvSpPr txBox="1"/>
      </xdr:nvSpPr>
      <xdr:spPr>
        <a:xfrm>
          <a:off x="1816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112503</xdr:rowOff>
    </xdr:from>
    <xdr:ext cx="405111" cy="259045"/>
    <xdr:sp macro="" textlink="">
      <xdr:nvSpPr>
        <xdr:cNvPr id="433" name="n_4aveValue【市民会館】&#10;有形固定資産減価償却率">
          <a:extLst>
            <a:ext uri="{FF2B5EF4-FFF2-40B4-BE49-F238E27FC236}">
              <a16:creationId xmlns:a16="http://schemas.microsoft.com/office/drawing/2014/main" id="{0F903D8B-80B5-46F9-833B-2609F8EBBA7D}"/>
            </a:ext>
          </a:extLst>
        </xdr:cNvPr>
        <xdr:cNvSpPr txBox="1"/>
      </xdr:nvSpPr>
      <xdr:spPr>
        <a:xfrm>
          <a:off x="927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22696</xdr:rowOff>
    </xdr:from>
    <xdr:ext cx="405111" cy="259045"/>
    <xdr:sp macro="" textlink="">
      <xdr:nvSpPr>
        <xdr:cNvPr id="434" name="n_1mainValue【市民会館】&#10;有形固定資産減価償却率">
          <a:extLst>
            <a:ext uri="{FF2B5EF4-FFF2-40B4-BE49-F238E27FC236}">
              <a16:creationId xmlns:a16="http://schemas.microsoft.com/office/drawing/2014/main" id="{54AFCF37-8550-44CB-B2BD-70972F0A853A}"/>
            </a:ext>
          </a:extLst>
        </xdr:cNvPr>
        <xdr:cNvSpPr txBox="1"/>
      </xdr:nvSpPr>
      <xdr:spPr>
        <a:xfrm>
          <a:off x="35820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156590</xdr:rowOff>
    </xdr:from>
    <xdr:ext cx="405111" cy="259045"/>
    <xdr:sp macro="" textlink="">
      <xdr:nvSpPr>
        <xdr:cNvPr id="435" name="n_2mainValue【市民会館】&#10;有形固定資産減価償却率">
          <a:extLst>
            <a:ext uri="{FF2B5EF4-FFF2-40B4-BE49-F238E27FC236}">
              <a16:creationId xmlns:a16="http://schemas.microsoft.com/office/drawing/2014/main" id="{062135DC-0BEB-4E22-8AEF-CC8850065BDB}"/>
            </a:ext>
          </a:extLst>
        </xdr:cNvPr>
        <xdr:cNvSpPr txBox="1"/>
      </xdr:nvSpPr>
      <xdr:spPr>
        <a:xfrm>
          <a:off x="2705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144253</xdr:rowOff>
    </xdr:from>
    <xdr:ext cx="405111" cy="259045"/>
    <xdr:sp macro="" textlink="">
      <xdr:nvSpPr>
        <xdr:cNvPr id="436" name="n_3mainValue【市民会館】&#10;有形固定資産減価償却率">
          <a:extLst>
            <a:ext uri="{FF2B5EF4-FFF2-40B4-BE49-F238E27FC236}">
              <a16:creationId xmlns:a16="http://schemas.microsoft.com/office/drawing/2014/main" id="{6E473FF8-C7E7-41F7-AD97-CA50595EFCAC}"/>
            </a:ext>
          </a:extLst>
        </xdr:cNvPr>
        <xdr:cNvSpPr txBox="1"/>
      </xdr:nvSpPr>
      <xdr:spPr>
        <a:xfrm>
          <a:off x="1816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140988</xdr:rowOff>
    </xdr:from>
    <xdr:ext cx="405111" cy="259045"/>
    <xdr:sp macro="" textlink="">
      <xdr:nvSpPr>
        <xdr:cNvPr id="437" name="n_4mainValue【市民会館】&#10;有形固定資産減価償却率">
          <a:extLst>
            <a:ext uri="{FF2B5EF4-FFF2-40B4-BE49-F238E27FC236}">
              <a16:creationId xmlns:a16="http://schemas.microsoft.com/office/drawing/2014/main" id="{A56F4E1B-C3AE-474B-8B85-64FADAA93C95}"/>
            </a:ext>
          </a:extLst>
        </xdr:cNvPr>
        <xdr:cNvSpPr txBox="1"/>
      </xdr:nvSpPr>
      <xdr:spPr>
        <a:xfrm>
          <a:off x="927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E42EB89C-EE39-4936-ACF6-4EEAB7F535D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A4D3BC37-E0F2-4DCD-BC07-50FE35F3132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6FED240C-E829-4ECB-AC5E-A4C5632AA76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A9B9F2BE-7A6F-4F0C-BF61-10BCA49E949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3A6EA3A-34B3-43AF-9E35-184615F79FB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467703CF-A628-4EF3-9169-8DD5EE0E979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1134C18D-07BD-4D86-8315-EA3EE77E750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6412293B-CBD3-49A2-A664-C789DD311C18}"/>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6A2A6CF1-ECF0-41DD-A19A-7DAE18994BA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1251ECD9-76C6-4540-825D-6BC67483B0B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1D63BA6A-BF98-4BC2-B0D6-B078EC76726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1E514350-0F7E-4408-9C81-3CF32F9E44EB}"/>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26054828-AE23-498C-ADB1-19271256534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1BE83D45-2903-446F-98A9-41EE92F0EC8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DDCEA896-27DF-4BE5-9FED-3BFC517CDB4A}"/>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ACB3A339-CE17-48DA-BA10-9E71495CAD2F}"/>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D7102F25-98A6-4A58-B2F9-97DE91659C0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4F7FDEA-4EB3-4CC4-92FD-BB8F491117A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E63187FE-B4D8-4791-BD62-8A5EBEF90CCF}"/>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DB3A1015-339E-437F-837C-8C200245B7EC}"/>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B70CF2D5-D709-4B23-87A6-7852F5C045C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E4477955-961D-41E5-8C4D-20768B941A8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7E03119E-476D-4D5E-B276-578C0CAB3DA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114300</xdr:rowOff>
    </xdr:from>
    <xdr:to>
      <xdr:col>54</xdr:col>
      <xdr:colOff>189865</xdr:colOff>
      <xdr:row>108</xdr:row>
      <xdr:rowOff>99061</xdr:rowOff>
    </xdr:to>
    <xdr:cxnSp macro="">
      <xdr:nvCxnSpPr>
        <xdr:cNvPr id="461" name="直線コネクタ 460">
          <a:extLst>
            <a:ext uri="{FF2B5EF4-FFF2-40B4-BE49-F238E27FC236}">
              <a16:creationId xmlns:a16="http://schemas.microsoft.com/office/drawing/2014/main" id="{6A801102-70CA-47B9-8E89-D279A046044B}"/>
            </a:ext>
          </a:extLst>
        </xdr:cNvPr>
        <xdr:cNvCxnSpPr/>
      </xdr:nvCxnSpPr>
      <xdr:spPr>
        <a:xfrm flipV="1">
          <a:off x="10476865" y="17087850"/>
          <a:ext cx="0" cy="1527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62" name="【市民会館】&#10;一人当たり面積最小値テキスト">
          <a:extLst>
            <a:ext uri="{FF2B5EF4-FFF2-40B4-BE49-F238E27FC236}">
              <a16:creationId xmlns:a16="http://schemas.microsoft.com/office/drawing/2014/main" id="{37BF768A-B995-4CAE-81BC-D5CDDEC5F202}"/>
            </a:ext>
          </a:extLst>
        </xdr:cNvPr>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63" name="直線コネクタ 462">
          <a:extLst>
            <a:ext uri="{FF2B5EF4-FFF2-40B4-BE49-F238E27FC236}">
              <a16:creationId xmlns:a16="http://schemas.microsoft.com/office/drawing/2014/main" id="{F22D212B-8EDF-4625-85AD-620D468E2BF8}"/>
            </a:ext>
          </a:extLst>
        </xdr:cNvPr>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60977</xdr:rowOff>
    </xdr:from>
    <xdr:ext cx="469744" cy="259045"/>
    <xdr:sp macro="" textlink="">
      <xdr:nvSpPr>
        <xdr:cNvPr id="464" name="【市民会館】&#10;一人当たり面積最大値テキスト">
          <a:extLst>
            <a:ext uri="{FF2B5EF4-FFF2-40B4-BE49-F238E27FC236}">
              <a16:creationId xmlns:a16="http://schemas.microsoft.com/office/drawing/2014/main" id="{C937F017-0F55-4016-8400-9982AF848B96}"/>
            </a:ext>
          </a:extLst>
        </xdr:cNvPr>
        <xdr:cNvSpPr txBox="1"/>
      </xdr:nvSpPr>
      <xdr:spPr>
        <a:xfrm>
          <a:off x="10515600" y="1686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114300</xdr:rowOff>
    </xdr:from>
    <xdr:to>
      <xdr:col>55</xdr:col>
      <xdr:colOff>88900</xdr:colOff>
      <xdr:row>99</xdr:row>
      <xdr:rowOff>114300</xdr:rowOff>
    </xdr:to>
    <xdr:cxnSp macro="">
      <xdr:nvCxnSpPr>
        <xdr:cNvPr id="465" name="直線コネクタ 464">
          <a:extLst>
            <a:ext uri="{FF2B5EF4-FFF2-40B4-BE49-F238E27FC236}">
              <a16:creationId xmlns:a16="http://schemas.microsoft.com/office/drawing/2014/main" id="{4BA01BD4-D6A1-446E-A569-1611974DCE25}"/>
            </a:ext>
          </a:extLst>
        </xdr:cNvPr>
        <xdr:cNvCxnSpPr/>
      </xdr:nvCxnSpPr>
      <xdr:spPr>
        <a:xfrm>
          <a:off x="10388600" y="1708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140988</xdr:rowOff>
    </xdr:from>
    <xdr:ext cx="469744" cy="259045"/>
    <xdr:sp macro="" textlink="">
      <xdr:nvSpPr>
        <xdr:cNvPr id="466" name="【市民会館】&#10;一人当たり面積平均値テキスト">
          <a:extLst>
            <a:ext uri="{FF2B5EF4-FFF2-40B4-BE49-F238E27FC236}">
              <a16:creationId xmlns:a16="http://schemas.microsoft.com/office/drawing/2014/main" id="{981E2BE5-CE6F-4112-B75D-DB6FE4E4CB80}"/>
            </a:ext>
          </a:extLst>
        </xdr:cNvPr>
        <xdr:cNvSpPr txBox="1"/>
      </xdr:nvSpPr>
      <xdr:spPr>
        <a:xfrm>
          <a:off x="10515600" y="18143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162561</xdr:rowOff>
    </xdr:from>
    <xdr:to>
      <xdr:col>55</xdr:col>
      <xdr:colOff>50800</xdr:colOff>
      <xdr:row>106</xdr:row>
      <xdr:rowOff>92711</xdr:rowOff>
    </xdr:to>
    <xdr:sp macro="" textlink="">
      <xdr:nvSpPr>
        <xdr:cNvPr id="467" name="フローチャート: 判断 466">
          <a:extLst>
            <a:ext uri="{FF2B5EF4-FFF2-40B4-BE49-F238E27FC236}">
              <a16:creationId xmlns:a16="http://schemas.microsoft.com/office/drawing/2014/main" id="{3063A222-EBD0-447A-9DF8-FE803B899C77}"/>
            </a:ext>
          </a:extLst>
        </xdr:cNvPr>
        <xdr:cNvSpPr/>
      </xdr:nvSpPr>
      <xdr:spPr>
        <a:xfrm>
          <a:off x="104267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166370</xdr:rowOff>
    </xdr:from>
    <xdr:to>
      <xdr:col>50</xdr:col>
      <xdr:colOff>165100</xdr:colOff>
      <xdr:row>106</xdr:row>
      <xdr:rowOff>96520</xdr:rowOff>
    </xdr:to>
    <xdr:sp macro="" textlink="">
      <xdr:nvSpPr>
        <xdr:cNvPr id="468" name="フローチャート: 判断 467">
          <a:extLst>
            <a:ext uri="{FF2B5EF4-FFF2-40B4-BE49-F238E27FC236}">
              <a16:creationId xmlns:a16="http://schemas.microsoft.com/office/drawing/2014/main" id="{E98C8B06-2EC9-4AD8-9237-AE252A5C9939}"/>
            </a:ext>
          </a:extLst>
        </xdr:cNvPr>
        <xdr:cNvSpPr/>
      </xdr:nvSpPr>
      <xdr:spPr>
        <a:xfrm>
          <a:off x="9588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9" name="フローチャート: 判断 468">
          <a:extLst>
            <a:ext uri="{FF2B5EF4-FFF2-40B4-BE49-F238E27FC236}">
              <a16:creationId xmlns:a16="http://schemas.microsoft.com/office/drawing/2014/main" id="{8C728D25-C644-43BF-9B4C-02619E3D0ECC}"/>
            </a:ext>
          </a:extLst>
        </xdr:cNvPr>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a:extLst>
            <a:ext uri="{FF2B5EF4-FFF2-40B4-BE49-F238E27FC236}">
              <a16:creationId xmlns:a16="http://schemas.microsoft.com/office/drawing/2014/main" id="{84B6F6F8-08A4-4335-8F02-E40783C66CB3}"/>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128270</xdr:rowOff>
    </xdr:from>
    <xdr:to>
      <xdr:col>36</xdr:col>
      <xdr:colOff>165100</xdr:colOff>
      <xdr:row>106</xdr:row>
      <xdr:rowOff>58420</xdr:rowOff>
    </xdr:to>
    <xdr:sp macro="" textlink="">
      <xdr:nvSpPr>
        <xdr:cNvPr id="471" name="フローチャート: 判断 470">
          <a:extLst>
            <a:ext uri="{FF2B5EF4-FFF2-40B4-BE49-F238E27FC236}">
              <a16:creationId xmlns:a16="http://schemas.microsoft.com/office/drawing/2014/main" id="{FFA87CA0-25A6-44D1-8BAF-5BE2AE0FD30A}"/>
            </a:ext>
          </a:extLst>
        </xdr:cNvPr>
        <xdr:cNvSpPr/>
      </xdr:nvSpPr>
      <xdr:spPr>
        <a:xfrm>
          <a:off x="6921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5C4ACD02-A67C-45E6-A436-8DA2DEF5E27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8F8CE33-8730-4A0C-8BB8-A9AF9F97461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B5ADE349-3F72-4332-B700-69775A348C1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3CF425B-4B6D-44D0-B035-D6C8858DD74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5F0DDA1D-F2BE-48E9-9BC8-D8D0A3A1CAF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2539</xdr:rowOff>
    </xdr:from>
    <xdr:to>
      <xdr:col>55</xdr:col>
      <xdr:colOff>50800</xdr:colOff>
      <xdr:row>101</xdr:row>
      <xdr:rowOff>104139</xdr:rowOff>
    </xdr:to>
    <xdr:sp macro="" textlink="">
      <xdr:nvSpPr>
        <xdr:cNvPr id="477" name="楕円 476">
          <a:extLst>
            <a:ext uri="{FF2B5EF4-FFF2-40B4-BE49-F238E27FC236}">
              <a16:creationId xmlns:a16="http://schemas.microsoft.com/office/drawing/2014/main" id="{7CC7A8B1-EC90-483C-B81C-BB3AC9841938}"/>
            </a:ext>
          </a:extLst>
        </xdr:cNvPr>
        <xdr:cNvSpPr/>
      </xdr:nvSpPr>
      <xdr:spPr>
        <a:xfrm>
          <a:off x="10426700" y="17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25416</xdr:rowOff>
    </xdr:from>
    <xdr:ext cx="469744" cy="259045"/>
    <xdr:sp macro="" textlink="">
      <xdr:nvSpPr>
        <xdr:cNvPr id="478" name="【市民会館】&#10;一人当たり面積該当値テキスト">
          <a:extLst>
            <a:ext uri="{FF2B5EF4-FFF2-40B4-BE49-F238E27FC236}">
              <a16:creationId xmlns:a16="http://schemas.microsoft.com/office/drawing/2014/main" id="{EF2AF717-073E-4543-83D8-E00EE89D3577}"/>
            </a:ext>
          </a:extLst>
        </xdr:cNvPr>
        <xdr:cNvSpPr txBox="1"/>
      </xdr:nvSpPr>
      <xdr:spPr>
        <a:xfrm>
          <a:off x="10515600" y="1717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13970</xdr:rowOff>
    </xdr:from>
    <xdr:to>
      <xdr:col>50</xdr:col>
      <xdr:colOff>165100</xdr:colOff>
      <xdr:row>101</xdr:row>
      <xdr:rowOff>115570</xdr:rowOff>
    </xdr:to>
    <xdr:sp macro="" textlink="">
      <xdr:nvSpPr>
        <xdr:cNvPr id="479" name="楕円 478">
          <a:extLst>
            <a:ext uri="{FF2B5EF4-FFF2-40B4-BE49-F238E27FC236}">
              <a16:creationId xmlns:a16="http://schemas.microsoft.com/office/drawing/2014/main" id="{AF6F7997-8064-411D-AE6D-ED07A3542F2C}"/>
            </a:ext>
          </a:extLst>
        </xdr:cNvPr>
        <xdr:cNvSpPr/>
      </xdr:nvSpPr>
      <xdr:spPr>
        <a:xfrm>
          <a:off x="9588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53339</xdr:rowOff>
    </xdr:from>
    <xdr:to>
      <xdr:col>55</xdr:col>
      <xdr:colOff>0</xdr:colOff>
      <xdr:row>101</xdr:row>
      <xdr:rowOff>64770</xdr:rowOff>
    </xdr:to>
    <xdr:cxnSp macro="">
      <xdr:nvCxnSpPr>
        <xdr:cNvPr id="480" name="直線コネクタ 479">
          <a:extLst>
            <a:ext uri="{FF2B5EF4-FFF2-40B4-BE49-F238E27FC236}">
              <a16:creationId xmlns:a16="http://schemas.microsoft.com/office/drawing/2014/main" id="{A81F0D5C-4E31-464F-B6DB-55E6694F30FE}"/>
            </a:ext>
          </a:extLst>
        </xdr:cNvPr>
        <xdr:cNvCxnSpPr/>
      </xdr:nvCxnSpPr>
      <xdr:spPr>
        <a:xfrm flipV="1">
          <a:off x="9639300" y="173697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25400</xdr:rowOff>
    </xdr:from>
    <xdr:to>
      <xdr:col>46</xdr:col>
      <xdr:colOff>38100</xdr:colOff>
      <xdr:row>101</xdr:row>
      <xdr:rowOff>127000</xdr:rowOff>
    </xdr:to>
    <xdr:sp macro="" textlink="">
      <xdr:nvSpPr>
        <xdr:cNvPr id="481" name="楕円 480">
          <a:extLst>
            <a:ext uri="{FF2B5EF4-FFF2-40B4-BE49-F238E27FC236}">
              <a16:creationId xmlns:a16="http://schemas.microsoft.com/office/drawing/2014/main" id="{32E4B416-CC38-4D3C-8995-95C88A11E7A6}"/>
            </a:ext>
          </a:extLst>
        </xdr:cNvPr>
        <xdr:cNvSpPr/>
      </xdr:nvSpPr>
      <xdr:spPr>
        <a:xfrm>
          <a:off x="8699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64770</xdr:rowOff>
    </xdr:from>
    <xdr:to>
      <xdr:col>50</xdr:col>
      <xdr:colOff>114300</xdr:colOff>
      <xdr:row>101</xdr:row>
      <xdr:rowOff>76200</xdr:rowOff>
    </xdr:to>
    <xdr:cxnSp macro="">
      <xdr:nvCxnSpPr>
        <xdr:cNvPr id="482" name="直線コネクタ 481">
          <a:extLst>
            <a:ext uri="{FF2B5EF4-FFF2-40B4-BE49-F238E27FC236}">
              <a16:creationId xmlns:a16="http://schemas.microsoft.com/office/drawing/2014/main" id="{5B8A437F-5005-493B-8EC7-88AB274AE1C7}"/>
            </a:ext>
          </a:extLst>
        </xdr:cNvPr>
        <xdr:cNvCxnSpPr/>
      </xdr:nvCxnSpPr>
      <xdr:spPr>
        <a:xfrm flipV="1">
          <a:off x="8750300" y="173812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2539</xdr:rowOff>
    </xdr:from>
    <xdr:to>
      <xdr:col>41</xdr:col>
      <xdr:colOff>101600</xdr:colOff>
      <xdr:row>101</xdr:row>
      <xdr:rowOff>104139</xdr:rowOff>
    </xdr:to>
    <xdr:sp macro="" textlink="">
      <xdr:nvSpPr>
        <xdr:cNvPr id="483" name="楕円 482">
          <a:extLst>
            <a:ext uri="{FF2B5EF4-FFF2-40B4-BE49-F238E27FC236}">
              <a16:creationId xmlns:a16="http://schemas.microsoft.com/office/drawing/2014/main" id="{9A0C586C-46A5-4A24-A705-88F69A23759B}"/>
            </a:ext>
          </a:extLst>
        </xdr:cNvPr>
        <xdr:cNvSpPr/>
      </xdr:nvSpPr>
      <xdr:spPr>
        <a:xfrm>
          <a:off x="7810500" y="17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53339</xdr:rowOff>
    </xdr:from>
    <xdr:to>
      <xdr:col>45</xdr:col>
      <xdr:colOff>177800</xdr:colOff>
      <xdr:row>101</xdr:row>
      <xdr:rowOff>76200</xdr:rowOff>
    </xdr:to>
    <xdr:cxnSp macro="">
      <xdr:nvCxnSpPr>
        <xdr:cNvPr id="484" name="直線コネクタ 483">
          <a:extLst>
            <a:ext uri="{FF2B5EF4-FFF2-40B4-BE49-F238E27FC236}">
              <a16:creationId xmlns:a16="http://schemas.microsoft.com/office/drawing/2014/main" id="{199DB861-E02E-468F-A44A-42ACEA705B7B}"/>
            </a:ext>
          </a:extLst>
        </xdr:cNvPr>
        <xdr:cNvCxnSpPr/>
      </xdr:nvCxnSpPr>
      <xdr:spPr>
        <a:xfrm>
          <a:off x="7861300" y="173697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67311</xdr:rowOff>
    </xdr:from>
    <xdr:to>
      <xdr:col>36</xdr:col>
      <xdr:colOff>165100</xdr:colOff>
      <xdr:row>101</xdr:row>
      <xdr:rowOff>168911</xdr:rowOff>
    </xdr:to>
    <xdr:sp macro="" textlink="">
      <xdr:nvSpPr>
        <xdr:cNvPr id="485" name="楕円 484">
          <a:extLst>
            <a:ext uri="{FF2B5EF4-FFF2-40B4-BE49-F238E27FC236}">
              <a16:creationId xmlns:a16="http://schemas.microsoft.com/office/drawing/2014/main" id="{3006806C-B20E-4926-A826-4905C0BE9DF5}"/>
            </a:ext>
          </a:extLst>
        </xdr:cNvPr>
        <xdr:cNvSpPr/>
      </xdr:nvSpPr>
      <xdr:spPr>
        <a:xfrm>
          <a:off x="6921500" y="1738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53339</xdr:rowOff>
    </xdr:from>
    <xdr:to>
      <xdr:col>41</xdr:col>
      <xdr:colOff>50800</xdr:colOff>
      <xdr:row>101</xdr:row>
      <xdr:rowOff>118111</xdr:rowOff>
    </xdr:to>
    <xdr:cxnSp macro="">
      <xdr:nvCxnSpPr>
        <xdr:cNvPr id="486" name="直線コネクタ 485">
          <a:extLst>
            <a:ext uri="{FF2B5EF4-FFF2-40B4-BE49-F238E27FC236}">
              <a16:creationId xmlns:a16="http://schemas.microsoft.com/office/drawing/2014/main" id="{A5C793AF-0BB5-4AC2-82EB-100BA92FE0AA}"/>
            </a:ext>
          </a:extLst>
        </xdr:cNvPr>
        <xdr:cNvCxnSpPr/>
      </xdr:nvCxnSpPr>
      <xdr:spPr>
        <a:xfrm flipV="1">
          <a:off x="6972300" y="173697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87647</xdr:rowOff>
    </xdr:from>
    <xdr:ext cx="469744" cy="259045"/>
    <xdr:sp macro="" textlink="">
      <xdr:nvSpPr>
        <xdr:cNvPr id="487" name="n_1aveValue【市民会館】&#10;一人当たり面積">
          <a:extLst>
            <a:ext uri="{FF2B5EF4-FFF2-40B4-BE49-F238E27FC236}">
              <a16:creationId xmlns:a16="http://schemas.microsoft.com/office/drawing/2014/main" id="{33155B81-FED7-4A25-B102-A9285F5545AD}"/>
            </a:ext>
          </a:extLst>
        </xdr:cNvPr>
        <xdr:cNvSpPr txBox="1"/>
      </xdr:nvSpPr>
      <xdr:spPr>
        <a:xfrm>
          <a:off x="93917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8" name="n_2aveValue【市民会館】&#10;一人当たり面積">
          <a:extLst>
            <a:ext uri="{FF2B5EF4-FFF2-40B4-BE49-F238E27FC236}">
              <a16:creationId xmlns:a16="http://schemas.microsoft.com/office/drawing/2014/main" id="{6AA81DDA-4AE7-4BF3-8A18-1470EC03CD19}"/>
            </a:ext>
          </a:extLst>
        </xdr:cNvPr>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9" name="n_3aveValue【市民会館】&#10;一人当たり面積">
          <a:extLst>
            <a:ext uri="{FF2B5EF4-FFF2-40B4-BE49-F238E27FC236}">
              <a16:creationId xmlns:a16="http://schemas.microsoft.com/office/drawing/2014/main" id="{D4B2D212-E27A-4238-9F2F-1A1A96E058E3}"/>
            </a:ext>
          </a:extLst>
        </xdr:cNvPr>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49547</xdr:rowOff>
    </xdr:from>
    <xdr:ext cx="469744" cy="259045"/>
    <xdr:sp macro="" textlink="">
      <xdr:nvSpPr>
        <xdr:cNvPr id="490" name="n_4aveValue【市民会館】&#10;一人当たり面積">
          <a:extLst>
            <a:ext uri="{FF2B5EF4-FFF2-40B4-BE49-F238E27FC236}">
              <a16:creationId xmlns:a16="http://schemas.microsoft.com/office/drawing/2014/main" id="{7F2F6359-154B-48CF-92DA-70CC494CA532}"/>
            </a:ext>
          </a:extLst>
        </xdr:cNvPr>
        <xdr:cNvSpPr txBox="1"/>
      </xdr:nvSpPr>
      <xdr:spPr>
        <a:xfrm>
          <a:off x="6737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132097</xdr:rowOff>
    </xdr:from>
    <xdr:ext cx="469744" cy="259045"/>
    <xdr:sp macro="" textlink="">
      <xdr:nvSpPr>
        <xdr:cNvPr id="491" name="n_1mainValue【市民会館】&#10;一人当たり面積">
          <a:extLst>
            <a:ext uri="{FF2B5EF4-FFF2-40B4-BE49-F238E27FC236}">
              <a16:creationId xmlns:a16="http://schemas.microsoft.com/office/drawing/2014/main" id="{F218128C-CEE1-4FFB-90F0-288F9DF8D08F}"/>
            </a:ext>
          </a:extLst>
        </xdr:cNvPr>
        <xdr:cNvSpPr txBox="1"/>
      </xdr:nvSpPr>
      <xdr:spPr>
        <a:xfrm>
          <a:off x="93917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143527</xdr:rowOff>
    </xdr:from>
    <xdr:ext cx="469744" cy="259045"/>
    <xdr:sp macro="" textlink="">
      <xdr:nvSpPr>
        <xdr:cNvPr id="492" name="n_2mainValue【市民会館】&#10;一人当たり面積">
          <a:extLst>
            <a:ext uri="{FF2B5EF4-FFF2-40B4-BE49-F238E27FC236}">
              <a16:creationId xmlns:a16="http://schemas.microsoft.com/office/drawing/2014/main" id="{15AC809B-2FCA-47F4-A084-6510B5EBC050}"/>
            </a:ext>
          </a:extLst>
        </xdr:cNvPr>
        <xdr:cNvSpPr txBox="1"/>
      </xdr:nvSpPr>
      <xdr:spPr>
        <a:xfrm>
          <a:off x="8515427" y="1711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120666</xdr:rowOff>
    </xdr:from>
    <xdr:ext cx="469744" cy="259045"/>
    <xdr:sp macro="" textlink="">
      <xdr:nvSpPr>
        <xdr:cNvPr id="493" name="n_3mainValue【市民会館】&#10;一人当たり面積">
          <a:extLst>
            <a:ext uri="{FF2B5EF4-FFF2-40B4-BE49-F238E27FC236}">
              <a16:creationId xmlns:a16="http://schemas.microsoft.com/office/drawing/2014/main" id="{F592C985-C1BD-4F63-849E-E67423B3E4F4}"/>
            </a:ext>
          </a:extLst>
        </xdr:cNvPr>
        <xdr:cNvSpPr txBox="1"/>
      </xdr:nvSpPr>
      <xdr:spPr>
        <a:xfrm>
          <a:off x="7626427" y="1709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13988</xdr:rowOff>
    </xdr:from>
    <xdr:ext cx="469744" cy="259045"/>
    <xdr:sp macro="" textlink="">
      <xdr:nvSpPr>
        <xdr:cNvPr id="494" name="n_4mainValue【市民会館】&#10;一人当たり面積">
          <a:extLst>
            <a:ext uri="{FF2B5EF4-FFF2-40B4-BE49-F238E27FC236}">
              <a16:creationId xmlns:a16="http://schemas.microsoft.com/office/drawing/2014/main" id="{B4FF90B7-0012-4455-8F0D-BD0BCF4871ED}"/>
            </a:ext>
          </a:extLst>
        </xdr:cNvPr>
        <xdr:cNvSpPr txBox="1"/>
      </xdr:nvSpPr>
      <xdr:spPr>
        <a:xfrm>
          <a:off x="6737427" y="1715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B4BD9EFE-B17C-45DD-85A0-6997E37A23B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97F0BB0C-F2DF-43BA-BF96-B84AA5B4402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B8549232-D0CB-4C3D-9217-CF9F12644F9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DBF1AB27-B497-462B-B2B6-FE2832496C4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2D71B096-102C-4962-9C68-36AB861351F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D4C2EB4A-7A6D-4050-9711-2B6D55FCE8C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DD04D3B1-2FE3-445C-AE2F-0082219D6A7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567043B-2400-452A-8989-3DCFC63E815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1D1E192C-EED4-42F8-A271-FA22C35FCDE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C3E887AD-3AC5-4034-8638-28FD2C9E294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3B5F8EC3-7A53-47AB-9BA2-AD6FE82D62C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FEDC9577-B450-4B0E-A694-E7089E70906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7" name="テキスト ボックス 506">
          <a:extLst>
            <a:ext uri="{FF2B5EF4-FFF2-40B4-BE49-F238E27FC236}">
              <a16:creationId xmlns:a16="http://schemas.microsoft.com/office/drawing/2014/main" id="{86DAE9F7-628C-4713-9F10-0634F662D809}"/>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DE98E398-34ED-4130-9856-749C71093E8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ADB158EB-DA45-4362-9065-0D7D3E0E197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89A58E59-E8C0-4FB9-8075-EA396D0F453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E6D8A179-301D-40F5-ABB8-7B20352EBB8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2D2EEAB5-3FF5-4D01-A145-C7B628AD989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EF9239B9-E64F-46F2-A453-9BDB7CBFA1C6}"/>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4ABE7F99-9515-4E25-83E1-EC3F214BE1E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5" name="テキスト ボックス 514">
          <a:extLst>
            <a:ext uri="{FF2B5EF4-FFF2-40B4-BE49-F238E27FC236}">
              <a16:creationId xmlns:a16="http://schemas.microsoft.com/office/drawing/2014/main" id="{704B5BB7-DCED-498F-895E-9DBA4C6F6972}"/>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84EF6DC-C96A-4948-A2C4-8338CDF526D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EC723A2B-56E2-47AA-A32B-C200114FE83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45720</xdr:rowOff>
    </xdr:to>
    <xdr:cxnSp macro="">
      <xdr:nvCxnSpPr>
        <xdr:cNvPr id="518" name="直線コネクタ 517">
          <a:extLst>
            <a:ext uri="{FF2B5EF4-FFF2-40B4-BE49-F238E27FC236}">
              <a16:creationId xmlns:a16="http://schemas.microsoft.com/office/drawing/2014/main" id="{4D8B116C-AFC3-49B1-AC6F-734A573C1758}"/>
            </a:ext>
          </a:extLst>
        </xdr:cNvPr>
        <xdr:cNvCxnSpPr/>
      </xdr:nvCxnSpPr>
      <xdr:spPr>
        <a:xfrm flipV="1">
          <a:off x="16318864" y="58254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49547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B48CD6D9-0F7D-4BA4-A0CE-EB22B72C96AE}"/>
            </a:ext>
          </a:extLst>
        </xdr:cNvPr>
        <xdr:cNvSpPr txBox="1"/>
      </xdr:nvSpPr>
      <xdr:spPr>
        <a:xfrm>
          <a:off x="16357600" y="725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45720</xdr:rowOff>
    </xdr:from>
    <xdr:to>
      <xdr:col>86</xdr:col>
      <xdr:colOff>25400</xdr:colOff>
      <xdr:row>42</xdr:row>
      <xdr:rowOff>45720</xdr:rowOff>
    </xdr:to>
    <xdr:cxnSp macro="">
      <xdr:nvCxnSpPr>
        <xdr:cNvPr id="520" name="直線コネクタ 519">
          <a:extLst>
            <a:ext uri="{FF2B5EF4-FFF2-40B4-BE49-F238E27FC236}">
              <a16:creationId xmlns:a16="http://schemas.microsoft.com/office/drawing/2014/main" id="{3DD9CB90-9393-4B4D-A0D1-4B12F7336161}"/>
            </a:ext>
          </a:extLst>
        </xdr:cNvPr>
        <xdr:cNvCxnSpPr/>
      </xdr:nvCxnSpPr>
      <xdr:spPr>
        <a:xfrm>
          <a:off x="16230600" y="724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340478" cy="259045"/>
    <xdr:sp macro="" textlink="">
      <xdr:nvSpPr>
        <xdr:cNvPr id="521" name="【一般廃棄物処理施設】&#10;有形固定資産減価償却率最大値テキスト">
          <a:extLst>
            <a:ext uri="{FF2B5EF4-FFF2-40B4-BE49-F238E27FC236}">
              <a16:creationId xmlns:a16="http://schemas.microsoft.com/office/drawing/2014/main" id="{C0CD87E7-06B4-424C-A7CD-54B20149328C}"/>
            </a:ext>
          </a:extLst>
        </xdr:cNvPr>
        <xdr:cNvSpPr txBox="1"/>
      </xdr:nvSpPr>
      <xdr:spPr>
        <a:xfrm>
          <a:off x="16357600" y="56007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522" name="直線コネクタ 521">
          <a:extLst>
            <a:ext uri="{FF2B5EF4-FFF2-40B4-BE49-F238E27FC236}">
              <a16:creationId xmlns:a16="http://schemas.microsoft.com/office/drawing/2014/main" id="{70004FB2-1609-4237-92F2-D6F08D6DFE9E}"/>
            </a:ext>
          </a:extLst>
        </xdr:cNvPr>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164482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4F596A46-86C0-427B-990B-681962B07AEB}"/>
            </a:ext>
          </a:extLst>
        </xdr:cNvPr>
        <xdr:cNvSpPr txBox="1"/>
      </xdr:nvSpPr>
      <xdr:spPr>
        <a:xfrm>
          <a:off x="16357600" y="6679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141605</xdr:rowOff>
    </xdr:from>
    <xdr:to>
      <xdr:col>85</xdr:col>
      <xdr:colOff>177800</xdr:colOff>
      <xdr:row>40</xdr:row>
      <xdr:rowOff>71755</xdr:rowOff>
    </xdr:to>
    <xdr:sp macro="" textlink="">
      <xdr:nvSpPr>
        <xdr:cNvPr id="524" name="フローチャート: 判断 523">
          <a:extLst>
            <a:ext uri="{FF2B5EF4-FFF2-40B4-BE49-F238E27FC236}">
              <a16:creationId xmlns:a16="http://schemas.microsoft.com/office/drawing/2014/main" id="{CA7C6068-FC2E-47BB-9379-D642F112A992}"/>
            </a:ext>
          </a:extLst>
        </xdr:cNvPr>
        <xdr:cNvSpPr/>
      </xdr:nvSpPr>
      <xdr:spPr>
        <a:xfrm>
          <a:off x="16268700" y="682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82550</xdr:rowOff>
    </xdr:from>
    <xdr:to>
      <xdr:col>81</xdr:col>
      <xdr:colOff>101600</xdr:colOff>
      <xdr:row>40</xdr:row>
      <xdr:rowOff>12700</xdr:rowOff>
    </xdr:to>
    <xdr:sp macro="" textlink="">
      <xdr:nvSpPr>
        <xdr:cNvPr id="525" name="フローチャート: 判断 524">
          <a:extLst>
            <a:ext uri="{FF2B5EF4-FFF2-40B4-BE49-F238E27FC236}">
              <a16:creationId xmlns:a16="http://schemas.microsoft.com/office/drawing/2014/main" id="{829AAA68-E9E4-4CC0-9C5D-75D918498A97}"/>
            </a:ext>
          </a:extLst>
        </xdr:cNvPr>
        <xdr:cNvSpPr/>
      </xdr:nvSpPr>
      <xdr:spPr>
        <a:xfrm>
          <a:off x="15430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168275</xdr:rowOff>
    </xdr:from>
    <xdr:to>
      <xdr:col>76</xdr:col>
      <xdr:colOff>165100</xdr:colOff>
      <xdr:row>39</xdr:row>
      <xdr:rowOff>98425</xdr:rowOff>
    </xdr:to>
    <xdr:sp macro="" textlink="">
      <xdr:nvSpPr>
        <xdr:cNvPr id="526" name="フローチャート: 判断 525">
          <a:extLst>
            <a:ext uri="{FF2B5EF4-FFF2-40B4-BE49-F238E27FC236}">
              <a16:creationId xmlns:a16="http://schemas.microsoft.com/office/drawing/2014/main" id="{942F62B4-B598-4D9C-BF17-652B20391F7C}"/>
            </a:ext>
          </a:extLst>
        </xdr:cNvPr>
        <xdr:cNvSpPr/>
      </xdr:nvSpPr>
      <xdr:spPr>
        <a:xfrm>
          <a:off x="14541500" y="668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105410</xdr:rowOff>
    </xdr:from>
    <xdr:to>
      <xdr:col>72</xdr:col>
      <xdr:colOff>38100</xdr:colOff>
      <xdr:row>39</xdr:row>
      <xdr:rowOff>35560</xdr:rowOff>
    </xdr:to>
    <xdr:sp macro="" textlink="">
      <xdr:nvSpPr>
        <xdr:cNvPr id="527" name="フローチャート: 判断 526">
          <a:extLst>
            <a:ext uri="{FF2B5EF4-FFF2-40B4-BE49-F238E27FC236}">
              <a16:creationId xmlns:a16="http://schemas.microsoft.com/office/drawing/2014/main" id="{B4FFA453-A9E6-4978-9CFD-5CFB4D5106F6}"/>
            </a:ext>
          </a:extLst>
        </xdr:cNvPr>
        <xdr:cNvSpPr/>
      </xdr:nvSpPr>
      <xdr:spPr>
        <a:xfrm>
          <a:off x="13652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57785</xdr:rowOff>
    </xdr:from>
    <xdr:to>
      <xdr:col>67</xdr:col>
      <xdr:colOff>101600</xdr:colOff>
      <xdr:row>38</xdr:row>
      <xdr:rowOff>159385</xdr:rowOff>
    </xdr:to>
    <xdr:sp macro="" textlink="">
      <xdr:nvSpPr>
        <xdr:cNvPr id="528" name="フローチャート: 判断 527">
          <a:extLst>
            <a:ext uri="{FF2B5EF4-FFF2-40B4-BE49-F238E27FC236}">
              <a16:creationId xmlns:a16="http://schemas.microsoft.com/office/drawing/2014/main" id="{7CEF2977-F945-4C3F-AAE2-C0D95180D0FC}"/>
            </a:ext>
          </a:extLst>
        </xdr:cNvPr>
        <xdr:cNvSpPr/>
      </xdr:nvSpPr>
      <xdr:spPr>
        <a:xfrm>
          <a:off x="12763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B99CBFD-BB18-4A70-A85B-8ACFFEA6E4C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C53E407-0565-4707-A90A-9AB972959A6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2DDBD7B5-67B3-4DF2-80D5-94398E3BD58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62C99C2-8BAB-43FA-A9D9-547E88D66BB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8E0B370-7B1C-4D98-8A9A-69D2FE03063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156845</xdr:rowOff>
    </xdr:from>
    <xdr:to>
      <xdr:col>85</xdr:col>
      <xdr:colOff>177800</xdr:colOff>
      <xdr:row>42</xdr:row>
      <xdr:rowOff>86995</xdr:rowOff>
    </xdr:to>
    <xdr:sp macro="" textlink="">
      <xdr:nvSpPr>
        <xdr:cNvPr id="534" name="楕円 533">
          <a:extLst>
            <a:ext uri="{FF2B5EF4-FFF2-40B4-BE49-F238E27FC236}">
              <a16:creationId xmlns:a16="http://schemas.microsoft.com/office/drawing/2014/main" id="{B45A15EB-EAC2-4769-B6A3-588A565C1802}"/>
            </a:ext>
          </a:extLst>
        </xdr:cNvPr>
        <xdr:cNvSpPr/>
      </xdr:nvSpPr>
      <xdr:spPr>
        <a:xfrm>
          <a:off x="16268700" y="718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71772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6DD87D5D-C54F-4E5B-B402-E6835D7CD795}"/>
            </a:ext>
          </a:extLst>
        </xdr:cNvPr>
        <xdr:cNvSpPr txBox="1"/>
      </xdr:nvSpPr>
      <xdr:spPr>
        <a:xfrm>
          <a:off x="16357600" y="7101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124460</xdr:rowOff>
    </xdr:from>
    <xdr:to>
      <xdr:col>81</xdr:col>
      <xdr:colOff>101600</xdr:colOff>
      <xdr:row>42</xdr:row>
      <xdr:rowOff>54610</xdr:rowOff>
    </xdr:to>
    <xdr:sp macro="" textlink="">
      <xdr:nvSpPr>
        <xdr:cNvPr id="536" name="楕円 535">
          <a:extLst>
            <a:ext uri="{FF2B5EF4-FFF2-40B4-BE49-F238E27FC236}">
              <a16:creationId xmlns:a16="http://schemas.microsoft.com/office/drawing/2014/main" id="{E2AEDE7E-5B77-4C47-8B15-E92A06C253C0}"/>
            </a:ext>
          </a:extLst>
        </xdr:cNvPr>
        <xdr:cNvSpPr/>
      </xdr:nvSpPr>
      <xdr:spPr>
        <a:xfrm>
          <a:off x="15430500" y="715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3810</xdr:rowOff>
    </xdr:from>
    <xdr:to>
      <xdr:col>85</xdr:col>
      <xdr:colOff>127000</xdr:colOff>
      <xdr:row>42</xdr:row>
      <xdr:rowOff>36195</xdr:rowOff>
    </xdr:to>
    <xdr:cxnSp macro="">
      <xdr:nvCxnSpPr>
        <xdr:cNvPr id="537" name="直線コネクタ 536">
          <a:extLst>
            <a:ext uri="{FF2B5EF4-FFF2-40B4-BE49-F238E27FC236}">
              <a16:creationId xmlns:a16="http://schemas.microsoft.com/office/drawing/2014/main" id="{D4D98354-C391-4158-8B28-6133D34C54AA}"/>
            </a:ext>
          </a:extLst>
        </xdr:cNvPr>
        <xdr:cNvCxnSpPr/>
      </xdr:nvCxnSpPr>
      <xdr:spPr>
        <a:xfrm>
          <a:off x="15481300" y="720471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92075</xdr:rowOff>
    </xdr:from>
    <xdr:to>
      <xdr:col>76</xdr:col>
      <xdr:colOff>165100</xdr:colOff>
      <xdr:row>42</xdr:row>
      <xdr:rowOff>22225</xdr:rowOff>
    </xdr:to>
    <xdr:sp macro="" textlink="">
      <xdr:nvSpPr>
        <xdr:cNvPr id="538" name="楕円 537">
          <a:extLst>
            <a:ext uri="{FF2B5EF4-FFF2-40B4-BE49-F238E27FC236}">
              <a16:creationId xmlns:a16="http://schemas.microsoft.com/office/drawing/2014/main" id="{836231D7-B901-4E57-8C1A-B9539100AE1E}"/>
            </a:ext>
          </a:extLst>
        </xdr:cNvPr>
        <xdr:cNvSpPr/>
      </xdr:nvSpPr>
      <xdr:spPr>
        <a:xfrm>
          <a:off x="14541500" y="712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142875</xdr:rowOff>
    </xdr:from>
    <xdr:to>
      <xdr:col>81</xdr:col>
      <xdr:colOff>50800</xdr:colOff>
      <xdr:row>42</xdr:row>
      <xdr:rowOff>3810</xdr:rowOff>
    </xdr:to>
    <xdr:cxnSp macro="">
      <xdr:nvCxnSpPr>
        <xdr:cNvPr id="539" name="直線コネクタ 538">
          <a:extLst>
            <a:ext uri="{FF2B5EF4-FFF2-40B4-BE49-F238E27FC236}">
              <a16:creationId xmlns:a16="http://schemas.microsoft.com/office/drawing/2014/main" id="{8E8ECBFD-EFDD-4DDB-99EE-7F31FEA85481}"/>
            </a:ext>
          </a:extLst>
        </xdr:cNvPr>
        <xdr:cNvCxnSpPr/>
      </xdr:nvCxnSpPr>
      <xdr:spPr>
        <a:xfrm>
          <a:off x="14592300" y="71723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59690</xdr:rowOff>
    </xdr:from>
    <xdr:to>
      <xdr:col>72</xdr:col>
      <xdr:colOff>38100</xdr:colOff>
      <xdr:row>41</xdr:row>
      <xdr:rowOff>161290</xdr:rowOff>
    </xdr:to>
    <xdr:sp macro="" textlink="">
      <xdr:nvSpPr>
        <xdr:cNvPr id="540" name="楕円 539">
          <a:extLst>
            <a:ext uri="{FF2B5EF4-FFF2-40B4-BE49-F238E27FC236}">
              <a16:creationId xmlns:a16="http://schemas.microsoft.com/office/drawing/2014/main" id="{767A053B-5FD0-4368-8E18-F2BA5E3CFE9E}"/>
            </a:ext>
          </a:extLst>
        </xdr:cNvPr>
        <xdr:cNvSpPr/>
      </xdr:nvSpPr>
      <xdr:spPr>
        <a:xfrm>
          <a:off x="13652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110490</xdr:rowOff>
    </xdr:from>
    <xdr:to>
      <xdr:col>76</xdr:col>
      <xdr:colOff>114300</xdr:colOff>
      <xdr:row>41</xdr:row>
      <xdr:rowOff>142875</xdr:rowOff>
    </xdr:to>
    <xdr:cxnSp macro="">
      <xdr:nvCxnSpPr>
        <xdr:cNvPr id="541" name="直線コネクタ 540">
          <a:extLst>
            <a:ext uri="{FF2B5EF4-FFF2-40B4-BE49-F238E27FC236}">
              <a16:creationId xmlns:a16="http://schemas.microsoft.com/office/drawing/2014/main" id="{7D5F96A5-84CD-4558-9A38-CB43F2F17334}"/>
            </a:ext>
          </a:extLst>
        </xdr:cNvPr>
        <xdr:cNvCxnSpPr/>
      </xdr:nvCxnSpPr>
      <xdr:spPr>
        <a:xfrm>
          <a:off x="13703300" y="71399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59690</xdr:rowOff>
    </xdr:from>
    <xdr:to>
      <xdr:col>67</xdr:col>
      <xdr:colOff>101600</xdr:colOff>
      <xdr:row>41</xdr:row>
      <xdr:rowOff>161290</xdr:rowOff>
    </xdr:to>
    <xdr:sp macro="" textlink="">
      <xdr:nvSpPr>
        <xdr:cNvPr id="542" name="楕円 541">
          <a:extLst>
            <a:ext uri="{FF2B5EF4-FFF2-40B4-BE49-F238E27FC236}">
              <a16:creationId xmlns:a16="http://schemas.microsoft.com/office/drawing/2014/main" id="{D3A76A23-C0F8-48F2-B879-60BBE7876591}"/>
            </a:ext>
          </a:extLst>
        </xdr:cNvPr>
        <xdr:cNvSpPr/>
      </xdr:nvSpPr>
      <xdr:spPr>
        <a:xfrm>
          <a:off x="12763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110490</xdr:rowOff>
    </xdr:from>
    <xdr:to>
      <xdr:col>71</xdr:col>
      <xdr:colOff>177800</xdr:colOff>
      <xdr:row>41</xdr:row>
      <xdr:rowOff>110490</xdr:rowOff>
    </xdr:to>
    <xdr:cxnSp macro="">
      <xdr:nvCxnSpPr>
        <xdr:cNvPr id="543" name="直線コネクタ 542">
          <a:extLst>
            <a:ext uri="{FF2B5EF4-FFF2-40B4-BE49-F238E27FC236}">
              <a16:creationId xmlns:a16="http://schemas.microsoft.com/office/drawing/2014/main" id="{45ECE7F8-EE8E-49CA-A336-0A60C16D4B75}"/>
            </a:ext>
          </a:extLst>
        </xdr:cNvPr>
        <xdr:cNvCxnSpPr/>
      </xdr:nvCxnSpPr>
      <xdr:spPr>
        <a:xfrm>
          <a:off x="12814300" y="7139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29227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9975188-2E57-4B76-83F3-967C27B93567}"/>
            </a:ext>
          </a:extLst>
        </xdr:cNvPr>
        <xdr:cNvSpPr txBox="1"/>
      </xdr:nvSpPr>
      <xdr:spPr>
        <a:xfrm>
          <a:off x="152660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114952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880AF878-638B-40C8-951E-96BD9D773BD5}"/>
            </a:ext>
          </a:extLst>
        </xdr:cNvPr>
        <xdr:cNvSpPr txBox="1"/>
      </xdr:nvSpPr>
      <xdr:spPr>
        <a:xfrm>
          <a:off x="14389744" y="6458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52087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8FF2EC4-5408-4F6A-A267-4A2BAAEBC6F6}"/>
            </a:ext>
          </a:extLst>
        </xdr:cNvPr>
        <xdr:cNvSpPr txBox="1"/>
      </xdr:nvSpPr>
      <xdr:spPr>
        <a:xfrm>
          <a:off x="135007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4462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6509BEE1-75F3-4CDC-9849-108C99701530}"/>
            </a:ext>
          </a:extLst>
        </xdr:cNvPr>
        <xdr:cNvSpPr txBox="1"/>
      </xdr:nvSpPr>
      <xdr:spPr>
        <a:xfrm>
          <a:off x="12611744" y="634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45737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5C1599-9EDA-4D9D-B923-57FC3E1C17B9}"/>
            </a:ext>
          </a:extLst>
        </xdr:cNvPr>
        <xdr:cNvSpPr txBox="1"/>
      </xdr:nvSpPr>
      <xdr:spPr>
        <a:xfrm>
          <a:off x="15266044"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13352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6D63A704-B5A6-4248-8D7F-1E7861E3BE7C}"/>
            </a:ext>
          </a:extLst>
        </xdr:cNvPr>
        <xdr:cNvSpPr txBox="1"/>
      </xdr:nvSpPr>
      <xdr:spPr>
        <a:xfrm>
          <a:off x="14389744"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152417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7AA61041-6AC4-4DB9-890B-33924F1A54AB}"/>
            </a:ext>
          </a:extLst>
        </xdr:cNvPr>
        <xdr:cNvSpPr txBox="1"/>
      </xdr:nvSpPr>
      <xdr:spPr>
        <a:xfrm>
          <a:off x="135007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152417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13A2660F-13EF-4E11-BDF6-13208BD911E6}"/>
            </a:ext>
          </a:extLst>
        </xdr:cNvPr>
        <xdr:cNvSpPr txBox="1"/>
      </xdr:nvSpPr>
      <xdr:spPr>
        <a:xfrm>
          <a:off x="126117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3BC976AB-A62E-43B2-A1A9-1324811B5A2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72D13187-B5A9-44CC-AB0A-6768F93D4CC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9313CCA4-CE03-4CC2-8BA2-DE124C3B7AD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1C0F9340-3372-47B9-BF36-10A1291F0C5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D59998C-0532-404D-8F84-D7B3342117F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325B0E3D-578D-49E8-8FCF-175A95E58A6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95F33323-69C7-47B6-88B5-26F2E45BA01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A78FDF6B-950D-4783-8F84-0F775671D94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4DCA7ED4-6683-4F40-AA9D-3035D3FFE02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2F53CBEF-A37B-4AAB-95A1-33DE2ED945A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2" name="直線コネクタ 561">
          <a:extLst>
            <a:ext uri="{FF2B5EF4-FFF2-40B4-BE49-F238E27FC236}">
              <a16:creationId xmlns:a16="http://schemas.microsoft.com/office/drawing/2014/main" id="{29577AFC-9CF7-4769-9ED0-2026035C598A}"/>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3" name="テキスト ボックス 562">
          <a:extLst>
            <a:ext uri="{FF2B5EF4-FFF2-40B4-BE49-F238E27FC236}">
              <a16:creationId xmlns:a16="http://schemas.microsoft.com/office/drawing/2014/main" id="{FCB78750-7780-49B0-AD27-889FE2315539}"/>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4" name="直線コネクタ 563">
          <a:extLst>
            <a:ext uri="{FF2B5EF4-FFF2-40B4-BE49-F238E27FC236}">
              <a16:creationId xmlns:a16="http://schemas.microsoft.com/office/drawing/2014/main" id="{791B87F8-F968-4A66-A657-32EC9925D46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5" name="テキスト ボックス 564">
          <a:extLst>
            <a:ext uri="{FF2B5EF4-FFF2-40B4-BE49-F238E27FC236}">
              <a16:creationId xmlns:a16="http://schemas.microsoft.com/office/drawing/2014/main" id="{99082B2C-78C7-4853-9A1E-F6C680FE5E2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49CDD677-C34A-43C5-8BA3-D87D36B66F1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7" name="テキスト ボックス 566">
          <a:extLst>
            <a:ext uri="{FF2B5EF4-FFF2-40B4-BE49-F238E27FC236}">
              <a16:creationId xmlns:a16="http://schemas.microsoft.com/office/drawing/2014/main" id="{56CBD0E8-F10D-4D50-BAEF-146B68BE1DF4}"/>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8" name="直線コネクタ 567">
          <a:extLst>
            <a:ext uri="{FF2B5EF4-FFF2-40B4-BE49-F238E27FC236}">
              <a16:creationId xmlns:a16="http://schemas.microsoft.com/office/drawing/2014/main" id="{95A6503F-5FBC-47DB-A30C-E176E072A4E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9" name="テキスト ボックス 568">
          <a:extLst>
            <a:ext uri="{FF2B5EF4-FFF2-40B4-BE49-F238E27FC236}">
              <a16:creationId xmlns:a16="http://schemas.microsoft.com/office/drawing/2014/main" id="{7EBFDABC-4196-4A22-AEF1-0E48A9CA7C8E}"/>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0" name="直線コネクタ 569">
          <a:extLst>
            <a:ext uri="{FF2B5EF4-FFF2-40B4-BE49-F238E27FC236}">
              <a16:creationId xmlns:a16="http://schemas.microsoft.com/office/drawing/2014/main" id="{79F6AD0C-55AA-40A6-B2EB-7C0A26AEFCF3}"/>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1" name="テキスト ボックス 570">
          <a:extLst>
            <a:ext uri="{FF2B5EF4-FFF2-40B4-BE49-F238E27FC236}">
              <a16:creationId xmlns:a16="http://schemas.microsoft.com/office/drawing/2014/main" id="{B6B89B20-84D3-4688-9A61-06F02BE9DDDE}"/>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46BE64CB-70ED-4C34-8102-3263349DF8D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96BC16AF-B379-418D-A61F-117135C4391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F24ECE72-7F33-423B-B81D-718F81C8C3C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18951</xdr:rowOff>
    </xdr:from>
    <xdr:to>
      <xdr:col>116</xdr:col>
      <xdr:colOff>62864</xdr:colOff>
      <xdr:row>42</xdr:row>
      <xdr:rowOff>36683</xdr:rowOff>
    </xdr:to>
    <xdr:cxnSp macro="">
      <xdr:nvCxnSpPr>
        <xdr:cNvPr id="575" name="直線コネクタ 574">
          <a:extLst>
            <a:ext uri="{FF2B5EF4-FFF2-40B4-BE49-F238E27FC236}">
              <a16:creationId xmlns:a16="http://schemas.microsoft.com/office/drawing/2014/main" id="{485D71EF-618E-44F3-8E21-F5FCCBF94C7B}"/>
            </a:ext>
          </a:extLst>
        </xdr:cNvPr>
        <xdr:cNvCxnSpPr/>
      </xdr:nvCxnSpPr>
      <xdr:spPr>
        <a:xfrm flipV="1">
          <a:off x="22160864" y="5848251"/>
          <a:ext cx="0" cy="1389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40510</xdr:rowOff>
    </xdr:from>
    <xdr:ext cx="378565" cy="259045"/>
    <xdr:sp macro="" textlink="">
      <xdr:nvSpPr>
        <xdr:cNvPr id="576" name="【一般廃棄物処理施設】&#10;一人当たり有形固定資産（償却資産）額最小値テキスト">
          <a:extLst>
            <a:ext uri="{FF2B5EF4-FFF2-40B4-BE49-F238E27FC236}">
              <a16:creationId xmlns:a16="http://schemas.microsoft.com/office/drawing/2014/main" id="{9D08B6BA-0AC8-450C-8FF7-77565E032017}"/>
            </a:ext>
          </a:extLst>
        </xdr:cNvPr>
        <xdr:cNvSpPr txBox="1"/>
      </xdr:nvSpPr>
      <xdr:spPr>
        <a:xfrm>
          <a:off x="22199600" y="72414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36683</xdr:rowOff>
    </xdr:from>
    <xdr:to>
      <xdr:col>116</xdr:col>
      <xdr:colOff>152400</xdr:colOff>
      <xdr:row>42</xdr:row>
      <xdr:rowOff>36683</xdr:rowOff>
    </xdr:to>
    <xdr:cxnSp macro="">
      <xdr:nvCxnSpPr>
        <xdr:cNvPr id="577" name="直線コネクタ 576">
          <a:extLst>
            <a:ext uri="{FF2B5EF4-FFF2-40B4-BE49-F238E27FC236}">
              <a16:creationId xmlns:a16="http://schemas.microsoft.com/office/drawing/2014/main" id="{D6E975C4-F4D6-49B7-A4C3-5D9A9B3A62B5}"/>
            </a:ext>
          </a:extLst>
        </xdr:cNvPr>
        <xdr:cNvCxnSpPr/>
      </xdr:nvCxnSpPr>
      <xdr:spPr>
        <a:xfrm>
          <a:off x="22072600" y="7237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137078</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4D9C15D8-75E2-4E46-81ED-FD389C883DDB}"/>
            </a:ext>
          </a:extLst>
        </xdr:cNvPr>
        <xdr:cNvSpPr txBox="1"/>
      </xdr:nvSpPr>
      <xdr:spPr>
        <a:xfrm>
          <a:off x="22199600" y="5623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18951</xdr:rowOff>
    </xdr:from>
    <xdr:to>
      <xdr:col>116</xdr:col>
      <xdr:colOff>152400</xdr:colOff>
      <xdr:row>34</xdr:row>
      <xdr:rowOff>18951</xdr:rowOff>
    </xdr:to>
    <xdr:cxnSp macro="">
      <xdr:nvCxnSpPr>
        <xdr:cNvPr id="579" name="直線コネクタ 578">
          <a:extLst>
            <a:ext uri="{FF2B5EF4-FFF2-40B4-BE49-F238E27FC236}">
              <a16:creationId xmlns:a16="http://schemas.microsoft.com/office/drawing/2014/main" id="{DD8E4073-A548-42E1-AA9A-3E385A431375}"/>
            </a:ext>
          </a:extLst>
        </xdr:cNvPr>
        <xdr:cNvCxnSpPr/>
      </xdr:nvCxnSpPr>
      <xdr:spPr>
        <a:xfrm>
          <a:off x="22072600" y="584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87467</xdr:rowOff>
    </xdr:from>
    <xdr:ext cx="534377" cy="259045"/>
    <xdr:sp macro="" textlink="">
      <xdr:nvSpPr>
        <xdr:cNvPr id="580" name="【一般廃棄物処理施設】&#10;一人当たり有形固定資産（償却資産）額平均値テキスト">
          <a:extLst>
            <a:ext uri="{FF2B5EF4-FFF2-40B4-BE49-F238E27FC236}">
              <a16:creationId xmlns:a16="http://schemas.microsoft.com/office/drawing/2014/main" id="{6D1402CE-AF26-463F-84AD-021CC285E904}"/>
            </a:ext>
          </a:extLst>
        </xdr:cNvPr>
        <xdr:cNvSpPr txBox="1"/>
      </xdr:nvSpPr>
      <xdr:spPr>
        <a:xfrm>
          <a:off x="22199600" y="6774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64590</xdr:rowOff>
    </xdr:from>
    <xdr:to>
      <xdr:col>116</xdr:col>
      <xdr:colOff>114300</xdr:colOff>
      <xdr:row>40</xdr:row>
      <xdr:rowOff>166190</xdr:rowOff>
    </xdr:to>
    <xdr:sp macro="" textlink="">
      <xdr:nvSpPr>
        <xdr:cNvPr id="581" name="フローチャート: 判断 580">
          <a:extLst>
            <a:ext uri="{FF2B5EF4-FFF2-40B4-BE49-F238E27FC236}">
              <a16:creationId xmlns:a16="http://schemas.microsoft.com/office/drawing/2014/main" id="{8BBE57F6-AD34-464F-9BDC-586BBD9ADDB0}"/>
            </a:ext>
          </a:extLst>
        </xdr:cNvPr>
        <xdr:cNvSpPr/>
      </xdr:nvSpPr>
      <xdr:spPr>
        <a:xfrm>
          <a:off x="22110700" y="692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65428</xdr:rowOff>
    </xdr:from>
    <xdr:to>
      <xdr:col>112</xdr:col>
      <xdr:colOff>38100</xdr:colOff>
      <xdr:row>40</xdr:row>
      <xdr:rowOff>167028</xdr:rowOff>
    </xdr:to>
    <xdr:sp macro="" textlink="">
      <xdr:nvSpPr>
        <xdr:cNvPr id="582" name="フローチャート: 判断 581">
          <a:extLst>
            <a:ext uri="{FF2B5EF4-FFF2-40B4-BE49-F238E27FC236}">
              <a16:creationId xmlns:a16="http://schemas.microsoft.com/office/drawing/2014/main" id="{AFB96553-B57A-468D-8D15-BBBB16878841}"/>
            </a:ext>
          </a:extLst>
        </xdr:cNvPr>
        <xdr:cNvSpPr/>
      </xdr:nvSpPr>
      <xdr:spPr>
        <a:xfrm>
          <a:off x="21272500" y="692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65664</xdr:rowOff>
    </xdr:from>
    <xdr:to>
      <xdr:col>107</xdr:col>
      <xdr:colOff>101600</xdr:colOff>
      <xdr:row>40</xdr:row>
      <xdr:rowOff>167264</xdr:rowOff>
    </xdr:to>
    <xdr:sp macro="" textlink="">
      <xdr:nvSpPr>
        <xdr:cNvPr id="583" name="フローチャート: 判断 582">
          <a:extLst>
            <a:ext uri="{FF2B5EF4-FFF2-40B4-BE49-F238E27FC236}">
              <a16:creationId xmlns:a16="http://schemas.microsoft.com/office/drawing/2014/main" id="{241383A7-0278-4FBF-AD55-EF9DAC94F659}"/>
            </a:ext>
          </a:extLst>
        </xdr:cNvPr>
        <xdr:cNvSpPr/>
      </xdr:nvSpPr>
      <xdr:spPr>
        <a:xfrm>
          <a:off x="20383500" y="6923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115819</xdr:rowOff>
    </xdr:from>
    <xdr:to>
      <xdr:col>102</xdr:col>
      <xdr:colOff>165100</xdr:colOff>
      <xdr:row>41</xdr:row>
      <xdr:rowOff>45969</xdr:rowOff>
    </xdr:to>
    <xdr:sp macro="" textlink="">
      <xdr:nvSpPr>
        <xdr:cNvPr id="584" name="フローチャート: 判断 583">
          <a:extLst>
            <a:ext uri="{FF2B5EF4-FFF2-40B4-BE49-F238E27FC236}">
              <a16:creationId xmlns:a16="http://schemas.microsoft.com/office/drawing/2014/main" id="{E83FC1F7-64DE-40FC-8EED-454B908F2A59}"/>
            </a:ext>
          </a:extLst>
        </xdr:cNvPr>
        <xdr:cNvSpPr/>
      </xdr:nvSpPr>
      <xdr:spPr>
        <a:xfrm>
          <a:off x="19494500" y="697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130617</xdr:rowOff>
    </xdr:from>
    <xdr:to>
      <xdr:col>98</xdr:col>
      <xdr:colOff>38100</xdr:colOff>
      <xdr:row>41</xdr:row>
      <xdr:rowOff>60767</xdr:rowOff>
    </xdr:to>
    <xdr:sp macro="" textlink="">
      <xdr:nvSpPr>
        <xdr:cNvPr id="585" name="フローチャート: 判断 584">
          <a:extLst>
            <a:ext uri="{FF2B5EF4-FFF2-40B4-BE49-F238E27FC236}">
              <a16:creationId xmlns:a16="http://schemas.microsoft.com/office/drawing/2014/main" id="{C6976BB5-3106-46C5-A9C3-BC6D6138B2A2}"/>
            </a:ext>
          </a:extLst>
        </xdr:cNvPr>
        <xdr:cNvSpPr/>
      </xdr:nvSpPr>
      <xdr:spPr>
        <a:xfrm>
          <a:off x="18605500" y="6988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B674ADE4-16A1-46C9-B3B9-12D04D02EC1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6AB8D6D5-90E5-4827-9D5C-EBA48C8DAB9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F1202074-64D6-42B7-A51D-668E0B16DB4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4923F049-84A8-4FAE-B440-2C520614515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727DB88-59CB-4288-AA83-D71EB22D7B5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10213</xdr:rowOff>
    </xdr:from>
    <xdr:to>
      <xdr:col>116</xdr:col>
      <xdr:colOff>114300</xdr:colOff>
      <xdr:row>41</xdr:row>
      <xdr:rowOff>111813</xdr:rowOff>
    </xdr:to>
    <xdr:sp macro="" textlink="">
      <xdr:nvSpPr>
        <xdr:cNvPr id="591" name="楕円 590">
          <a:extLst>
            <a:ext uri="{FF2B5EF4-FFF2-40B4-BE49-F238E27FC236}">
              <a16:creationId xmlns:a16="http://schemas.microsoft.com/office/drawing/2014/main" id="{DB49A041-36CE-4D67-B030-BD4EE7F1833C}"/>
            </a:ext>
          </a:extLst>
        </xdr:cNvPr>
        <xdr:cNvSpPr/>
      </xdr:nvSpPr>
      <xdr:spPr>
        <a:xfrm>
          <a:off x="22110700" y="70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160090</xdr:rowOff>
    </xdr:from>
    <xdr:ext cx="534377" cy="259045"/>
    <xdr:sp macro="" textlink="">
      <xdr:nvSpPr>
        <xdr:cNvPr id="592" name="【一般廃棄物処理施設】&#10;一人当たり有形固定資産（償却資産）額該当値テキスト">
          <a:extLst>
            <a:ext uri="{FF2B5EF4-FFF2-40B4-BE49-F238E27FC236}">
              <a16:creationId xmlns:a16="http://schemas.microsoft.com/office/drawing/2014/main" id="{6448B5DE-BCBD-4295-876A-99F9672B2118}"/>
            </a:ext>
          </a:extLst>
        </xdr:cNvPr>
        <xdr:cNvSpPr txBox="1"/>
      </xdr:nvSpPr>
      <xdr:spPr>
        <a:xfrm>
          <a:off x="22199600" y="701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11692</xdr:rowOff>
    </xdr:from>
    <xdr:to>
      <xdr:col>112</xdr:col>
      <xdr:colOff>38100</xdr:colOff>
      <xdr:row>41</xdr:row>
      <xdr:rowOff>113292</xdr:rowOff>
    </xdr:to>
    <xdr:sp macro="" textlink="">
      <xdr:nvSpPr>
        <xdr:cNvPr id="593" name="楕円 592">
          <a:extLst>
            <a:ext uri="{FF2B5EF4-FFF2-40B4-BE49-F238E27FC236}">
              <a16:creationId xmlns:a16="http://schemas.microsoft.com/office/drawing/2014/main" id="{8C70A683-68D7-4B16-A620-2462651CB592}"/>
            </a:ext>
          </a:extLst>
        </xdr:cNvPr>
        <xdr:cNvSpPr/>
      </xdr:nvSpPr>
      <xdr:spPr>
        <a:xfrm>
          <a:off x="21272500" y="70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61013</xdr:rowOff>
    </xdr:from>
    <xdr:to>
      <xdr:col>116</xdr:col>
      <xdr:colOff>63500</xdr:colOff>
      <xdr:row>41</xdr:row>
      <xdr:rowOff>62492</xdr:rowOff>
    </xdr:to>
    <xdr:cxnSp macro="">
      <xdr:nvCxnSpPr>
        <xdr:cNvPr id="594" name="直線コネクタ 593">
          <a:extLst>
            <a:ext uri="{FF2B5EF4-FFF2-40B4-BE49-F238E27FC236}">
              <a16:creationId xmlns:a16="http://schemas.microsoft.com/office/drawing/2014/main" id="{49FB95F0-94E9-40C6-A5A6-4BD5AAF6D141}"/>
            </a:ext>
          </a:extLst>
        </xdr:cNvPr>
        <xdr:cNvCxnSpPr/>
      </xdr:nvCxnSpPr>
      <xdr:spPr>
        <a:xfrm flipV="1">
          <a:off x="21323300" y="7090463"/>
          <a:ext cx="8382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16481</xdr:rowOff>
    </xdr:from>
    <xdr:to>
      <xdr:col>107</xdr:col>
      <xdr:colOff>101600</xdr:colOff>
      <xdr:row>41</xdr:row>
      <xdr:rowOff>118081</xdr:rowOff>
    </xdr:to>
    <xdr:sp macro="" textlink="">
      <xdr:nvSpPr>
        <xdr:cNvPr id="595" name="楕円 594">
          <a:extLst>
            <a:ext uri="{FF2B5EF4-FFF2-40B4-BE49-F238E27FC236}">
              <a16:creationId xmlns:a16="http://schemas.microsoft.com/office/drawing/2014/main" id="{52D36672-9407-4D78-A57B-0EC8CFCA2C0A}"/>
            </a:ext>
          </a:extLst>
        </xdr:cNvPr>
        <xdr:cNvSpPr/>
      </xdr:nvSpPr>
      <xdr:spPr>
        <a:xfrm>
          <a:off x="20383500" y="704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62492</xdr:rowOff>
    </xdr:from>
    <xdr:to>
      <xdr:col>111</xdr:col>
      <xdr:colOff>177800</xdr:colOff>
      <xdr:row>41</xdr:row>
      <xdr:rowOff>67281</xdr:rowOff>
    </xdr:to>
    <xdr:cxnSp macro="">
      <xdr:nvCxnSpPr>
        <xdr:cNvPr id="596" name="直線コネクタ 595">
          <a:extLst>
            <a:ext uri="{FF2B5EF4-FFF2-40B4-BE49-F238E27FC236}">
              <a16:creationId xmlns:a16="http://schemas.microsoft.com/office/drawing/2014/main" id="{CDEF0D64-CB7C-4AFD-8972-7D3DB224D962}"/>
            </a:ext>
          </a:extLst>
        </xdr:cNvPr>
        <xdr:cNvCxnSpPr/>
      </xdr:nvCxnSpPr>
      <xdr:spPr>
        <a:xfrm flipV="1">
          <a:off x="20434300" y="7091942"/>
          <a:ext cx="889000" cy="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12080</xdr:rowOff>
    </xdr:from>
    <xdr:to>
      <xdr:col>102</xdr:col>
      <xdr:colOff>165100</xdr:colOff>
      <xdr:row>41</xdr:row>
      <xdr:rowOff>113680</xdr:rowOff>
    </xdr:to>
    <xdr:sp macro="" textlink="">
      <xdr:nvSpPr>
        <xdr:cNvPr id="597" name="楕円 596">
          <a:extLst>
            <a:ext uri="{FF2B5EF4-FFF2-40B4-BE49-F238E27FC236}">
              <a16:creationId xmlns:a16="http://schemas.microsoft.com/office/drawing/2014/main" id="{640BD3F7-09CD-4AC6-A594-41C61611BCC6}"/>
            </a:ext>
          </a:extLst>
        </xdr:cNvPr>
        <xdr:cNvSpPr/>
      </xdr:nvSpPr>
      <xdr:spPr>
        <a:xfrm>
          <a:off x="19494500" y="704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62880</xdr:rowOff>
    </xdr:from>
    <xdr:to>
      <xdr:col>107</xdr:col>
      <xdr:colOff>50800</xdr:colOff>
      <xdr:row>41</xdr:row>
      <xdr:rowOff>67281</xdr:rowOff>
    </xdr:to>
    <xdr:cxnSp macro="">
      <xdr:nvCxnSpPr>
        <xdr:cNvPr id="598" name="直線コネクタ 597">
          <a:extLst>
            <a:ext uri="{FF2B5EF4-FFF2-40B4-BE49-F238E27FC236}">
              <a16:creationId xmlns:a16="http://schemas.microsoft.com/office/drawing/2014/main" id="{9D28D828-1BB7-49B3-A9FD-718710D9F252}"/>
            </a:ext>
          </a:extLst>
        </xdr:cNvPr>
        <xdr:cNvCxnSpPr/>
      </xdr:nvCxnSpPr>
      <xdr:spPr>
        <a:xfrm>
          <a:off x="19545300" y="7092330"/>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6609</xdr:rowOff>
    </xdr:from>
    <xdr:to>
      <xdr:col>98</xdr:col>
      <xdr:colOff>38100</xdr:colOff>
      <xdr:row>41</xdr:row>
      <xdr:rowOff>108209</xdr:rowOff>
    </xdr:to>
    <xdr:sp macro="" textlink="">
      <xdr:nvSpPr>
        <xdr:cNvPr id="599" name="楕円 598">
          <a:extLst>
            <a:ext uri="{FF2B5EF4-FFF2-40B4-BE49-F238E27FC236}">
              <a16:creationId xmlns:a16="http://schemas.microsoft.com/office/drawing/2014/main" id="{10C6DEE7-BF94-4545-9FE7-196E6067A40F}"/>
            </a:ext>
          </a:extLst>
        </xdr:cNvPr>
        <xdr:cNvSpPr/>
      </xdr:nvSpPr>
      <xdr:spPr>
        <a:xfrm>
          <a:off x="18605500" y="703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57409</xdr:rowOff>
    </xdr:from>
    <xdr:to>
      <xdr:col>102</xdr:col>
      <xdr:colOff>114300</xdr:colOff>
      <xdr:row>41</xdr:row>
      <xdr:rowOff>62880</xdr:rowOff>
    </xdr:to>
    <xdr:cxnSp macro="">
      <xdr:nvCxnSpPr>
        <xdr:cNvPr id="600" name="直線コネクタ 599">
          <a:extLst>
            <a:ext uri="{FF2B5EF4-FFF2-40B4-BE49-F238E27FC236}">
              <a16:creationId xmlns:a16="http://schemas.microsoft.com/office/drawing/2014/main" id="{3E2CF7F4-435E-4FE2-8263-89A4D8434CB3}"/>
            </a:ext>
          </a:extLst>
        </xdr:cNvPr>
        <xdr:cNvCxnSpPr/>
      </xdr:nvCxnSpPr>
      <xdr:spPr>
        <a:xfrm>
          <a:off x="18656300" y="7086859"/>
          <a:ext cx="889000" cy="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12105</xdr:rowOff>
    </xdr:from>
    <xdr:ext cx="534377" cy="259045"/>
    <xdr:sp macro="" textlink="">
      <xdr:nvSpPr>
        <xdr:cNvPr id="601" name="n_1aveValue【一般廃棄物処理施設】&#10;一人当たり有形固定資産（償却資産）額">
          <a:extLst>
            <a:ext uri="{FF2B5EF4-FFF2-40B4-BE49-F238E27FC236}">
              <a16:creationId xmlns:a16="http://schemas.microsoft.com/office/drawing/2014/main" id="{430AC56A-421B-417D-B06F-20EA2F7E99F9}"/>
            </a:ext>
          </a:extLst>
        </xdr:cNvPr>
        <xdr:cNvSpPr txBox="1"/>
      </xdr:nvSpPr>
      <xdr:spPr>
        <a:xfrm>
          <a:off x="21043411" y="669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12341</xdr:rowOff>
    </xdr:from>
    <xdr:ext cx="534377" cy="259045"/>
    <xdr:sp macro="" textlink="">
      <xdr:nvSpPr>
        <xdr:cNvPr id="602" name="n_2aveValue【一般廃棄物処理施設】&#10;一人当たり有形固定資産（償却資産）額">
          <a:extLst>
            <a:ext uri="{FF2B5EF4-FFF2-40B4-BE49-F238E27FC236}">
              <a16:creationId xmlns:a16="http://schemas.microsoft.com/office/drawing/2014/main" id="{EE1049E7-B0EF-428F-8CD2-AD592B309F7C}"/>
            </a:ext>
          </a:extLst>
        </xdr:cNvPr>
        <xdr:cNvSpPr txBox="1"/>
      </xdr:nvSpPr>
      <xdr:spPr>
        <a:xfrm>
          <a:off x="20167111" y="669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62496</xdr:rowOff>
    </xdr:from>
    <xdr:ext cx="534377" cy="259045"/>
    <xdr:sp macro="" textlink="">
      <xdr:nvSpPr>
        <xdr:cNvPr id="603" name="n_3aveValue【一般廃棄物処理施設】&#10;一人当たり有形固定資産（償却資産）額">
          <a:extLst>
            <a:ext uri="{FF2B5EF4-FFF2-40B4-BE49-F238E27FC236}">
              <a16:creationId xmlns:a16="http://schemas.microsoft.com/office/drawing/2014/main" id="{6386B0F3-21BB-4724-ABCD-AD1A01CEF3E2}"/>
            </a:ext>
          </a:extLst>
        </xdr:cNvPr>
        <xdr:cNvSpPr txBox="1"/>
      </xdr:nvSpPr>
      <xdr:spPr>
        <a:xfrm>
          <a:off x="19278111" y="674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77294</xdr:rowOff>
    </xdr:from>
    <xdr:ext cx="534377" cy="259045"/>
    <xdr:sp macro="" textlink="">
      <xdr:nvSpPr>
        <xdr:cNvPr id="604" name="n_4aveValue【一般廃棄物処理施設】&#10;一人当たり有形固定資産（償却資産）額">
          <a:extLst>
            <a:ext uri="{FF2B5EF4-FFF2-40B4-BE49-F238E27FC236}">
              <a16:creationId xmlns:a16="http://schemas.microsoft.com/office/drawing/2014/main" id="{71DFDE61-7562-4AC0-B792-7D6ADB3C3084}"/>
            </a:ext>
          </a:extLst>
        </xdr:cNvPr>
        <xdr:cNvSpPr txBox="1"/>
      </xdr:nvSpPr>
      <xdr:spPr>
        <a:xfrm>
          <a:off x="18389111" y="676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104419</xdr:rowOff>
    </xdr:from>
    <xdr:ext cx="534377" cy="259045"/>
    <xdr:sp macro="" textlink="">
      <xdr:nvSpPr>
        <xdr:cNvPr id="605" name="n_1mainValue【一般廃棄物処理施設】&#10;一人当たり有形固定資産（償却資産）額">
          <a:extLst>
            <a:ext uri="{FF2B5EF4-FFF2-40B4-BE49-F238E27FC236}">
              <a16:creationId xmlns:a16="http://schemas.microsoft.com/office/drawing/2014/main" id="{9C4FA592-6044-4A8C-B935-CC4E95757E59}"/>
            </a:ext>
          </a:extLst>
        </xdr:cNvPr>
        <xdr:cNvSpPr txBox="1"/>
      </xdr:nvSpPr>
      <xdr:spPr>
        <a:xfrm>
          <a:off x="21043411" y="713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109208</xdr:rowOff>
    </xdr:from>
    <xdr:ext cx="534377" cy="259045"/>
    <xdr:sp macro="" textlink="">
      <xdr:nvSpPr>
        <xdr:cNvPr id="606" name="n_2mainValue【一般廃棄物処理施設】&#10;一人当たり有形固定資産（償却資産）額">
          <a:extLst>
            <a:ext uri="{FF2B5EF4-FFF2-40B4-BE49-F238E27FC236}">
              <a16:creationId xmlns:a16="http://schemas.microsoft.com/office/drawing/2014/main" id="{A8C9E9DA-64A4-45D9-A000-FD436BFD3624}"/>
            </a:ext>
          </a:extLst>
        </xdr:cNvPr>
        <xdr:cNvSpPr txBox="1"/>
      </xdr:nvSpPr>
      <xdr:spPr>
        <a:xfrm>
          <a:off x="20167111" y="713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104807</xdr:rowOff>
    </xdr:from>
    <xdr:ext cx="534377" cy="259045"/>
    <xdr:sp macro="" textlink="">
      <xdr:nvSpPr>
        <xdr:cNvPr id="607" name="n_3mainValue【一般廃棄物処理施設】&#10;一人当たり有形固定資産（償却資産）額">
          <a:extLst>
            <a:ext uri="{FF2B5EF4-FFF2-40B4-BE49-F238E27FC236}">
              <a16:creationId xmlns:a16="http://schemas.microsoft.com/office/drawing/2014/main" id="{0F2580EB-7C99-4E20-A3A2-37B051AA0145}"/>
            </a:ext>
          </a:extLst>
        </xdr:cNvPr>
        <xdr:cNvSpPr txBox="1"/>
      </xdr:nvSpPr>
      <xdr:spPr>
        <a:xfrm>
          <a:off x="19278111" y="713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99336</xdr:rowOff>
    </xdr:from>
    <xdr:ext cx="534377" cy="259045"/>
    <xdr:sp macro="" textlink="">
      <xdr:nvSpPr>
        <xdr:cNvPr id="608" name="n_4mainValue【一般廃棄物処理施設】&#10;一人当たり有形固定資産（償却資産）額">
          <a:extLst>
            <a:ext uri="{FF2B5EF4-FFF2-40B4-BE49-F238E27FC236}">
              <a16:creationId xmlns:a16="http://schemas.microsoft.com/office/drawing/2014/main" id="{02F1DBC4-89A0-4829-AD7F-A52B38E757FB}"/>
            </a:ext>
          </a:extLst>
        </xdr:cNvPr>
        <xdr:cNvSpPr txBox="1"/>
      </xdr:nvSpPr>
      <xdr:spPr>
        <a:xfrm>
          <a:off x="18389111" y="712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FD934ADE-1EA4-4528-8E01-AEEF429D655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0DA78E8C-D09A-43B8-A8AD-253845061BD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132BF626-9F95-4FA6-8653-060F3863DC6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A1C3991D-7C37-4F6F-B662-F088DB71694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B7C92DFC-E062-473F-BE5C-8640F736EFF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BC389DAF-A9BA-43E2-9313-C2450E512B6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DD786B5C-A50A-4C05-A2DE-BD1DAE2DC9D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C183DAB6-403F-47C9-B990-D10BBF8881F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77D18165-23BF-47BF-93E6-06292EF147E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4CF52C6E-E89A-4979-A775-F86021C0690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9" name="テキスト ボックス 618">
          <a:extLst>
            <a:ext uri="{FF2B5EF4-FFF2-40B4-BE49-F238E27FC236}">
              <a16:creationId xmlns:a16="http://schemas.microsoft.com/office/drawing/2014/main" id="{371D3D00-FD61-4B19-9020-E275B8033F3A}"/>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0" name="直線コネクタ 619">
          <a:extLst>
            <a:ext uri="{FF2B5EF4-FFF2-40B4-BE49-F238E27FC236}">
              <a16:creationId xmlns:a16="http://schemas.microsoft.com/office/drawing/2014/main" id="{39D12B10-F74F-4ADF-A8F2-19CEDF01312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21" name="テキスト ボックス 620">
          <a:extLst>
            <a:ext uri="{FF2B5EF4-FFF2-40B4-BE49-F238E27FC236}">
              <a16:creationId xmlns:a16="http://schemas.microsoft.com/office/drawing/2014/main" id="{C4006B74-DEE6-4A99-9DD8-6E9185D9DD92}"/>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2" name="直線コネクタ 621">
          <a:extLst>
            <a:ext uri="{FF2B5EF4-FFF2-40B4-BE49-F238E27FC236}">
              <a16:creationId xmlns:a16="http://schemas.microsoft.com/office/drawing/2014/main" id="{567776B3-DCAA-4C32-87AE-D8D42CA28258}"/>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3" name="テキスト ボックス 622">
          <a:extLst>
            <a:ext uri="{FF2B5EF4-FFF2-40B4-BE49-F238E27FC236}">
              <a16:creationId xmlns:a16="http://schemas.microsoft.com/office/drawing/2014/main" id="{61ADCF5A-E12A-4368-BAD5-55AAA0F2E7E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4" name="直線コネクタ 623">
          <a:extLst>
            <a:ext uri="{FF2B5EF4-FFF2-40B4-BE49-F238E27FC236}">
              <a16:creationId xmlns:a16="http://schemas.microsoft.com/office/drawing/2014/main" id="{99B86194-9A3C-4F49-8BCE-46CDE5871A5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5" name="テキスト ボックス 624">
          <a:extLst>
            <a:ext uri="{FF2B5EF4-FFF2-40B4-BE49-F238E27FC236}">
              <a16:creationId xmlns:a16="http://schemas.microsoft.com/office/drawing/2014/main" id="{531BF04B-458F-4EDC-97EE-DE1FB933CC2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6" name="直線コネクタ 625">
          <a:extLst>
            <a:ext uri="{FF2B5EF4-FFF2-40B4-BE49-F238E27FC236}">
              <a16:creationId xmlns:a16="http://schemas.microsoft.com/office/drawing/2014/main" id="{20E7DB22-14A6-4DE9-BC2A-40D64DCBF1E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7" name="テキスト ボックス 626">
          <a:extLst>
            <a:ext uri="{FF2B5EF4-FFF2-40B4-BE49-F238E27FC236}">
              <a16:creationId xmlns:a16="http://schemas.microsoft.com/office/drawing/2014/main" id="{EF911DB7-37BA-4DB7-A584-7A2D9F87505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8" name="直線コネクタ 627">
          <a:extLst>
            <a:ext uri="{FF2B5EF4-FFF2-40B4-BE49-F238E27FC236}">
              <a16:creationId xmlns:a16="http://schemas.microsoft.com/office/drawing/2014/main" id="{EB08B75F-8CA0-4E51-9627-EE0DEB6F034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9" name="テキスト ボックス 628">
          <a:extLst>
            <a:ext uri="{FF2B5EF4-FFF2-40B4-BE49-F238E27FC236}">
              <a16:creationId xmlns:a16="http://schemas.microsoft.com/office/drawing/2014/main" id="{22A21F01-7F4C-40C9-AC51-9737F949FEF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5B73A4C4-F1A0-463F-843A-15FFCBACE63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1" name="テキスト ボックス 630">
          <a:extLst>
            <a:ext uri="{FF2B5EF4-FFF2-40B4-BE49-F238E27FC236}">
              <a16:creationId xmlns:a16="http://schemas.microsoft.com/office/drawing/2014/main" id="{AAAAB88F-41F5-4E41-9847-909ED16EC088}"/>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3BB78B09-CFEC-47D2-B68A-FBF21E90170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41910</xdr:rowOff>
    </xdr:from>
    <xdr:to>
      <xdr:col>85</xdr:col>
      <xdr:colOff>126364</xdr:colOff>
      <xdr:row>64</xdr:row>
      <xdr:rowOff>72390</xdr:rowOff>
    </xdr:to>
    <xdr:cxnSp macro="">
      <xdr:nvCxnSpPr>
        <xdr:cNvPr id="633" name="直線コネクタ 632">
          <a:extLst>
            <a:ext uri="{FF2B5EF4-FFF2-40B4-BE49-F238E27FC236}">
              <a16:creationId xmlns:a16="http://schemas.microsoft.com/office/drawing/2014/main" id="{1078C12F-015C-4394-83AE-FE00CBDE34A2}"/>
            </a:ext>
          </a:extLst>
        </xdr:cNvPr>
        <xdr:cNvCxnSpPr/>
      </xdr:nvCxnSpPr>
      <xdr:spPr>
        <a:xfrm flipV="1">
          <a:off x="16318864" y="964311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76217</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6024CB3C-4B1B-4045-A959-FC8E4ABD25B6}"/>
            </a:ext>
          </a:extLst>
        </xdr:cNvPr>
        <xdr:cNvSpPr txBox="1"/>
      </xdr:nvSpPr>
      <xdr:spPr>
        <a:xfrm>
          <a:off x="16357600"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72390</xdr:rowOff>
    </xdr:from>
    <xdr:to>
      <xdr:col>86</xdr:col>
      <xdr:colOff>25400</xdr:colOff>
      <xdr:row>64</xdr:row>
      <xdr:rowOff>72390</xdr:rowOff>
    </xdr:to>
    <xdr:cxnSp macro="">
      <xdr:nvCxnSpPr>
        <xdr:cNvPr id="635" name="直線コネクタ 634">
          <a:extLst>
            <a:ext uri="{FF2B5EF4-FFF2-40B4-BE49-F238E27FC236}">
              <a16:creationId xmlns:a16="http://schemas.microsoft.com/office/drawing/2014/main" id="{4B6E5D10-B009-4671-86D9-0E92ABC497B3}"/>
            </a:ext>
          </a:extLst>
        </xdr:cNvPr>
        <xdr:cNvCxnSpPr/>
      </xdr:nvCxnSpPr>
      <xdr:spPr>
        <a:xfrm>
          <a:off x="16230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160037</xdr:rowOff>
    </xdr:from>
    <xdr:ext cx="405111" cy="259045"/>
    <xdr:sp macro="" textlink="">
      <xdr:nvSpPr>
        <xdr:cNvPr id="636" name="【保健センター・保健所】&#10;有形固定資産減価償却率最大値テキスト">
          <a:extLst>
            <a:ext uri="{FF2B5EF4-FFF2-40B4-BE49-F238E27FC236}">
              <a16:creationId xmlns:a16="http://schemas.microsoft.com/office/drawing/2014/main" id="{CB51AF78-E007-49B2-BFC0-619AB6473CC9}"/>
            </a:ext>
          </a:extLst>
        </xdr:cNvPr>
        <xdr:cNvSpPr txBox="1"/>
      </xdr:nvSpPr>
      <xdr:spPr>
        <a:xfrm>
          <a:off x="16357600" y="941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41910</xdr:rowOff>
    </xdr:from>
    <xdr:to>
      <xdr:col>86</xdr:col>
      <xdr:colOff>25400</xdr:colOff>
      <xdr:row>56</xdr:row>
      <xdr:rowOff>41910</xdr:rowOff>
    </xdr:to>
    <xdr:cxnSp macro="">
      <xdr:nvCxnSpPr>
        <xdr:cNvPr id="637" name="直線コネクタ 636">
          <a:extLst>
            <a:ext uri="{FF2B5EF4-FFF2-40B4-BE49-F238E27FC236}">
              <a16:creationId xmlns:a16="http://schemas.microsoft.com/office/drawing/2014/main" id="{EF675DE8-9C97-450F-AF05-84B9D40258B8}"/>
            </a:ext>
          </a:extLst>
        </xdr:cNvPr>
        <xdr:cNvCxnSpPr/>
      </xdr:nvCxnSpPr>
      <xdr:spPr>
        <a:xfrm>
          <a:off x="16230600" y="964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83837</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5EB1DED5-6935-4CD3-BA58-5823D5B0F07F}"/>
            </a:ext>
          </a:extLst>
        </xdr:cNvPr>
        <xdr:cNvSpPr txBox="1"/>
      </xdr:nvSpPr>
      <xdr:spPr>
        <a:xfrm>
          <a:off x="16357600" y="1002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39" name="フローチャート: 判断 638">
          <a:extLst>
            <a:ext uri="{FF2B5EF4-FFF2-40B4-BE49-F238E27FC236}">
              <a16:creationId xmlns:a16="http://schemas.microsoft.com/office/drawing/2014/main" id="{CF22CB44-2BB7-4CCD-BEDE-B996E4B1F823}"/>
            </a:ext>
          </a:extLst>
        </xdr:cNvPr>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74930</xdr:rowOff>
    </xdr:from>
    <xdr:to>
      <xdr:col>81</xdr:col>
      <xdr:colOff>101600</xdr:colOff>
      <xdr:row>59</xdr:row>
      <xdr:rowOff>5080</xdr:rowOff>
    </xdr:to>
    <xdr:sp macro="" textlink="">
      <xdr:nvSpPr>
        <xdr:cNvPr id="640" name="フローチャート: 判断 639">
          <a:extLst>
            <a:ext uri="{FF2B5EF4-FFF2-40B4-BE49-F238E27FC236}">
              <a16:creationId xmlns:a16="http://schemas.microsoft.com/office/drawing/2014/main" id="{DFB967BA-A2BD-4B30-A64B-04FC0C32F2BF}"/>
            </a:ext>
          </a:extLst>
        </xdr:cNvPr>
        <xdr:cNvSpPr/>
      </xdr:nvSpPr>
      <xdr:spPr>
        <a:xfrm>
          <a:off x="15430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93980</xdr:rowOff>
    </xdr:from>
    <xdr:to>
      <xdr:col>76</xdr:col>
      <xdr:colOff>165100</xdr:colOff>
      <xdr:row>59</xdr:row>
      <xdr:rowOff>24130</xdr:rowOff>
    </xdr:to>
    <xdr:sp macro="" textlink="">
      <xdr:nvSpPr>
        <xdr:cNvPr id="641" name="フローチャート: 判断 640">
          <a:extLst>
            <a:ext uri="{FF2B5EF4-FFF2-40B4-BE49-F238E27FC236}">
              <a16:creationId xmlns:a16="http://schemas.microsoft.com/office/drawing/2014/main" id="{8D847B49-E311-40AB-B199-0211B036B51A}"/>
            </a:ext>
          </a:extLst>
        </xdr:cNvPr>
        <xdr:cNvSpPr/>
      </xdr:nvSpPr>
      <xdr:spPr>
        <a:xfrm>
          <a:off x="14541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13970</xdr:rowOff>
    </xdr:from>
    <xdr:to>
      <xdr:col>72</xdr:col>
      <xdr:colOff>38100</xdr:colOff>
      <xdr:row>58</xdr:row>
      <xdr:rowOff>115570</xdr:rowOff>
    </xdr:to>
    <xdr:sp macro="" textlink="">
      <xdr:nvSpPr>
        <xdr:cNvPr id="642" name="フローチャート: 判断 641">
          <a:extLst>
            <a:ext uri="{FF2B5EF4-FFF2-40B4-BE49-F238E27FC236}">
              <a16:creationId xmlns:a16="http://schemas.microsoft.com/office/drawing/2014/main" id="{EE7DC412-D731-4F4C-A574-3B714CF8C15C}"/>
            </a:ext>
          </a:extLst>
        </xdr:cNvPr>
        <xdr:cNvSpPr/>
      </xdr:nvSpPr>
      <xdr:spPr>
        <a:xfrm>
          <a:off x="13652500" y="995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6350</xdr:rowOff>
    </xdr:from>
    <xdr:to>
      <xdr:col>67</xdr:col>
      <xdr:colOff>101600</xdr:colOff>
      <xdr:row>58</xdr:row>
      <xdr:rowOff>107950</xdr:rowOff>
    </xdr:to>
    <xdr:sp macro="" textlink="">
      <xdr:nvSpPr>
        <xdr:cNvPr id="643" name="フローチャート: 判断 642">
          <a:extLst>
            <a:ext uri="{FF2B5EF4-FFF2-40B4-BE49-F238E27FC236}">
              <a16:creationId xmlns:a16="http://schemas.microsoft.com/office/drawing/2014/main" id="{95050DAF-FC0D-4E21-B413-117C74A20E69}"/>
            </a:ext>
          </a:extLst>
        </xdr:cNvPr>
        <xdr:cNvSpPr/>
      </xdr:nvSpPr>
      <xdr:spPr>
        <a:xfrm>
          <a:off x="127635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71B8BB49-AD07-47F4-8F1E-AE8470899AA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41953EFF-533A-49BE-A60F-10EDF09D590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FAC723C1-7C4F-4377-B91E-700624E99A3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43B21D67-8FE9-4789-8679-F1C9A6E642E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BEBD88BE-0C90-4B7E-ADA3-485A672741F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10160</xdr:rowOff>
    </xdr:from>
    <xdr:to>
      <xdr:col>85</xdr:col>
      <xdr:colOff>177800</xdr:colOff>
      <xdr:row>58</xdr:row>
      <xdr:rowOff>111760</xdr:rowOff>
    </xdr:to>
    <xdr:sp macro="" textlink="">
      <xdr:nvSpPr>
        <xdr:cNvPr id="649" name="楕円 648">
          <a:extLst>
            <a:ext uri="{FF2B5EF4-FFF2-40B4-BE49-F238E27FC236}">
              <a16:creationId xmlns:a16="http://schemas.microsoft.com/office/drawing/2014/main" id="{36CB6BFD-01A6-45AF-9C30-FBCFC87F113A}"/>
            </a:ext>
          </a:extLst>
        </xdr:cNvPr>
        <xdr:cNvSpPr/>
      </xdr:nvSpPr>
      <xdr:spPr>
        <a:xfrm>
          <a:off x="1626870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33037</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266E8CE9-83F3-4461-A647-28045DD6F78D}"/>
            </a:ext>
          </a:extLst>
        </xdr:cNvPr>
        <xdr:cNvSpPr txBox="1"/>
      </xdr:nvSpPr>
      <xdr:spPr>
        <a:xfrm>
          <a:off x="16357600"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71120</xdr:rowOff>
    </xdr:from>
    <xdr:to>
      <xdr:col>81</xdr:col>
      <xdr:colOff>101600</xdr:colOff>
      <xdr:row>58</xdr:row>
      <xdr:rowOff>1270</xdr:rowOff>
    </xdr:to>
    <xdr:sp macro="" textlink="">
      <xdr:nvSpPr>
        <xdr:cNvPr id="651" name="楕円 650">
          <a:extLst>
            <a:ext uri="{FF2B5EF4-FFF2-40B4-BE49-F238E27FC236}">
              <a16:creationId xmlns:a16="http://schemas.microsoft.com/office/drawing/2014/main" id="{FF8B3F96-E102-41CC-B8CB-C42438844CDC}"/>
            </a:ext>
          </a:extLst>
        </xdr:cNvPr>
        <xdr:cNvSpPr/>
      </xdr:nvSpPr>
      <xdr:spPr>
        <a:xfrm>
          <a:off x="15430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121920</xdr:rowOff>
    </xdr:from>
    <xdr:to>
      <xdr:col>85</xdr:col>
      <xdr:colOff>127000</xdr:colOff>
      <xdr:row>58</xdr:row>
      <xdr:rowOff>60960</xdr:rowOff>
    </xdr:to>
    <xdr:cxnSp macro="">
      <xdr:nvCxnSpPr>
        <xdr:cNvPr id="652" name="直線コネクタ 651">
          <a:extLst>
            <a:ext uri="{FF2B5EF4-FFF2-40B4-BE49-F238E27FC236}">
              <a16:creationId xmlns:a16="http://schemas.microsoft.com/office/drawing/2014/main" id="{0E738751-7C55-4FE8-8243-D67A9E9ECDB0}"/>
            </a:ext>
          </a:extLst>
        </xdr:cNvPr>
        <xdr:cNvCxnSpPr/>
      </xdr:nvCxnSpPr>
      <xdr:spPr>
        <a:xfrm>
          <a:off x="15481300" y="9894570"/>
          <a:ext cx="8382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132080</xdr:rowOff>
    </xdr:from>
    <xdr:to>
      <xdr:col>76</xdr:col>
      <xdr:colOff>165100</xdr:colOff>
      <xdr:row>57</xdr:row>
      <xdr:rowOff>62230</xdr:rowOff>
    </xdr:to>
    <xdr:sp macro="" textlink="">
      <xdr:nvSpPr>
        <xdr:cNvPr id="653" name="楕円 652">
          <a:extLst>
            <a:ext uri="{FF2B5EF4-FFF2-40B4-BE49-F238E27FC236}">
              <a16:creationId xmlns:a16="http://schemas.microsoft.com/office/drawing/2014/main" id="{25465500-7BEE-487A-BAB5-D9A1C82294FE}"/>
            </a:ext>
          </a:extLst>
        </xdr:cNvPr>
        <xdr:cNvSpPr/>
      </xdr:nvSpPr>
      <xdr:spPr>
        <a:xfrm>
          <a:off x="14541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11430</xdr:rowOff>
    </xdr:from>
    <xdr:to>
      <xdr:col>81</xdr:col>
      <xdr:colOff>50800</xdr:colOff>
      <xdr:row>57</xdr:row>
      <xdr:rowOff>121920</xdr:rowOff>
    </xdr:to>
    <xdr:cxnSp macro="">
      <xdr:nvCxnSpPr>
        <xdr:cNvPr id="654" name="直線コネクタ 653">
          <a:extLst>
            <a:ext uri="{FF2B5EF4-FFF2-40B4-BE49-F238E27FC236}">
              <a16:creationId xmlns:a16="http://schemas.microsoft.com/office/drawing/2014/main" id="{F277BCA3-9DD0-4D22-89EF-FC6168970485}"/>
            </a:ext>
          </a:extLst>
        </xdr:cNvPr>
        <xdr:cNvCxnSpPr/>
      </xdr:nvCxnSpPr>
      <xdr:spPr>
        <a:xfrm>
          <a:off x="14592300" y="978408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25400</xdr:rowOff>
    </xdr:from>
    <xdr:to>
      <xdr:col>72</xdr:col>
      <xdr:colOff>38100</xdr:colOff>
      <xdr:row>56</xdr:row>
      <xdr:rowOff>127000</xdr:rowOff>
    </xdr:to>
    <xdr:sp macro="" textlink="">
      <xdr:nvSpPr>
        <xdr:cNvPr id="655" name="楕円 654">
          <a:extLst>
            <a:ext uri="{FF2B5EF4-FFF2-40B4-BE49-F238E27FC236}">
              <a16:creationId xmlns:a16="http://schemas.microsoft.com/office/drawing/2014/main" id="{9DE9AAE5-559C-43CC-A4F0-326BC864DF3C}"/>
            </a:ext>
          </a:extLst>
        </xdr:cNvPr>
        <xdr:cNvSpPr/>
      </xdr:nvSpPr>
      <xdr:spPr>
        <a:xfrm>
          <a:off x="136525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76200</xdr:rowOff>
    </xdr:from>
    <xdr:to>
      <xdr:col>76</xdr:col>
      <xdr:colOff>114300</xdr:colOff>
      <xdr:row>57</xdr:row>
      <xdr:rowOff>11430</xdr:rowOff>
    </xdr:to>
    <xdr:cxnSp macro="">
      <xdr:nvCxnSpPr>
        <xdr:cNvPr id="656" name="直線コネクタ 655">
          <a:extLst>
            <a:ext uri="{FF2B5EF4-FFF2-40B4-BE49-F238E27FC236}">
              <a16:creationId xmlns:a16="http://schemas.microsoft.com/office/drawing/2014/main" id="{0E41D308-7CE2-4A3C-BB4B-21F7A9CDFCAB}"/>
            </a:ext>
          </a:extLst>
        </xdr:cNvPr>
        <xdr:cNvCxnSpPr/>
      </xdr:nvCxnSpPr>
      <xdr:spPr>
        <a:xfrm>
          <a:off x="13703300" y="96774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109220</xdr:rowOff>
    </xdr:from>
    <xdr:to>
      <xdr:col>67</xdr:col>
      <xdr:colOff>101600</xdr:colOff>
      <xdr:row>56</xdr:row>
      <xdr:rowOff>39370</xdr:rowOff>
    </xdr:to>
    <xdr:sp macro="" textlink="">
      <xdr:nvSpPr>
        <xdr:cNvPr id="657" name="楕円 656">
          <a:extLst>
            <a:ext uri="{FF2B5EF4-FFF2-40B4-BE49-F238E27FC236}">
              <a16:creationId xmlns:a16="http://schemas.microsoft.com/office/drawing/2014/main" id="{25BACC26-B3E5-4C10-A36B-E644C5A1E8A9}"/>
            </a:ext>
          </a:extLst>
        </xdr:cNvPr>
        <xdr:cNvSpPr/>
      </xdr:nvSpPr>
      <xdr:spPr>
        <a:xfrm>
          <a:off x="12763500" y="95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160020</xdr:rowOff>
    </xdr:from>
    <xdr:to>
      <xdr:col>71</xdr:col>
      <xdr:colOff>177800</xdr:colOff>
      <xdr:row>56</xdr:row>
      <xdr:rowOff>76200</xdr:rowOff>
    </xdr:to>
    <xdr:cxnSp macro="">
      <xdr:nvCxnSpPr>
        <xdr:cNvPr id="658" name="直線コネクタ 657">
          <a:extLst>
            <a:ext uri="{FF2B5EF4-FFF2-40B4-BE49-F238E27FC236}">
              <a16:creationId xmlns:a16="http://schemas.microsoft.com/office/drawing/2014/main" id="{63456DEC-C77E-4BF9-914E-CEC388AC661C}"/>
            </a:ext>
          </a:extLst>
        </xdr:cNvPr>
        <xdr:cNvCxnSpPr/>
      </xdr:nvCxnSpPr>
      <xdr:spPr>
        <a:xfrm>
          <a:off x="12814300" y="958977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167657</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A132E607-6894-4373-935B-BE2C0CCEBC7F}"/>
            </a:ext>
          </a:extLst>
        </xdr:cNvPr>
        <xdr:cNvSpPr txBox="1"/>
      </xdr:nvSpPr>
      <xdr:spPr>
        <a:xfrm>
          <a:off x="15266044"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15257</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AB13F4E5-CC72-41B4-9404-4C216231F984}"/>
            </a:ext>
          </a:extLst>
        </xdr:cNvPr>
        <xdr:cNvSpPr txBox="1"/>
      </xdr:nvSpPr>
      <xdr:spPr>
        <a:xfrm>
          <a:off x="143897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106697</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A4EF1FED-A9FA-401D-A1FD-4DDC0E02D5CE}"/>
            </a:ext>
          </a:extLst>
        </xdr:cNvPr>
        <xdr:cNvSpPr txBox="1"/>
      </xdr:nvSpPr>
      <xdr:spPr>
        <a:xfrm>
          <a:off x="13500744" y="1005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99077</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1E87555A-ED0E-4679-B28C-B64AA16AD280}"/>
            </a:ext>
          </a:extLst>
        </xdr:cNvPr>
        <xdr:cNvSpPr txBox="1"/>
      </xdr:nvSpPr>
      <xdr:spPr>
        <a:xfrm>
          <a:off x="12611744" y="1004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17797</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62091930-7CC4-4F23-B8B3-41D815DBAB22}"/>
            </a:ext>
          </a:extLst>
        </xdr:cNvPr>
        <xdr:cNvSpPr txBox="1"/>
      </xdr:nvSpPr>
      <xdr:spPr>
        <a:xfrm>
          <a:off x="15266044"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78757</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6E87F460-A4F9-45F7-9141-ECDF464D83FD}"/>
            </a:ext>
          </a:extLst>
        </xdr:cNvPr>
        <xdr:cNvSpPr txBox="1"/>
      </xdr:nvSpPr>
      <xdr:spPr>
        <a:xfrm>
          <a:off x="1438974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143527</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A7D28109-824D-46BB-A62F-0748F32FD8F3}"/>
            </a:ext>
          </a:extLst>
        </xdr:cNvPr>
        <xdr:cNvSpPr txBox="1"/>
      </xdr:nvSpPr>
      <xdr:spPr>
        <a:xfrm>
          <a:off x="13500744" y="940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55897</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8CEA07A5-E08B-4907-9550-0A4A93AFF0B7}"/>
            </a:ext>
          </a:extLst>
        </xdr:cNvPr>
        <xdr:cNvSpPr txBox="1"/>
      </xdr:nvSpPr>
      <xdr:spPr>
        <a:xfrm>
          <a:off x="12611744" y="931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DF3CB220-7FEE-48AB-8A71-0B4F6500129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F7A14A5D-D83A-402B-B92F-DE798D16971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E73591BB-9854-4BC5-824B-DF009BE199F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66E41F84-148A-4BE2-B67C-B3F08C2BFA9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816E9379-3AE8-4B78-BAE7-9AE9054F010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96113988-3EB9-4BD2-AC27-396DA2FC283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99831E6C-5A85-4A1F-B67A-93A450769EE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73C25761-F5D7-484F-91E3-C15C2256153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963A29B9-49BC-473B-8B3A-87166DABF68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73AA2C98-4A8F-44CF-9CC1-35B6E5CC77C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44773435-91BF-4230-B455-74593FDD0B9B}"/>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D2D14B8D-789F-40CB-BC51-E944059F46EF}"/>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62138550-58D7-46F4-AFEA-910AA6DED689}"/>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9CEDACA6-560E-4959-956E-F45E8EA681E8}"/>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06697D70-BB15-43BD-AA21-5253AD733EB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1FDB6099-7C0F-4B6F-B38C-A25C431B548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4AD532F3-313D-48BD-990A-3170EE818A1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D4FA2713-6301-4EEA-8824-2059863FD22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50C1F68B-3F36-4423-BB60-D7A20423AA4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50222CAF-AAFE-4A40-9EAF-9EB416A9814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63D8EA87-B2A7-4890-854A-E79D7EA5B8DE}"/>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88E432CD-1066-44DD-8646-DCC6BF2EDBC3}"/>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39544FBD-3647-4CFE-B47D-A0ECAB8A8BA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26D595BE-C280-4595-AC4A-AD04A5FAB73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DA7BB3BE-8805-4DEF-8748-5C10E276E52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87085</xdr:rowOff>
    </xdr:from>
    <xdr:to>
      <xdr:col>116</xdr:col>
      <xdr:colOff>62864</xdr:colOff>
      <xdr:row>64</xdr:row>
      <xdr:rowOff>32657</xdr:rowOff>
    </xdr:to>
    <xdr:cxnSp macro="">
      <xdr:nvCxnSpPr>
        <xdr:cNvPr id="692" name="直線コネクタ 691">
          <a:extLst>
            <a:ext uri="{FF2B5EF4-FFF2-40B4-BE49-F238E27FC236}">
              <a16:creationId xmlns:a16="http://schemas.microsoft.com/office/drawing/2014/main" id="{497300ED-C72B-48B7-93AA-7FA90612C275}"/>
            </a:ext>
          </a:extLst>
        </xdr:cNvPr>
        <xdr:cNvCxnSpPr/>
      </xdr:nvCxnSpPr>
      <xdr:spPr>
        <a:xfrm flipV="1">
          <a:off x="22160864" y="9688285"/>
          <a:ext cx="0" cy="131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36484</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E6E61C0F-0682-435E-813F-277018AD8AF7}"/>
            </a:ext>
          </a:extLst>
        </xdr:cNvPr>
        <xdr:cNvSpPr txBox="1"/>
      </xdr:nvSpPr>
      <xdr:spPr>
        <a:xfrm>
          <a:off x="22199600" y="1100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32657</xdr:rowOff>
    </xdr:from>
    <xdr:to>
      <xdr:col>116</xdr:col>
      <xdr:colOff>152400</xdr:colOff>
      <xdr:row>64</xdr:row>
      <xdr:rowOff>32657</xdr:rowOff>
    </xdr:to>
    <xdr:cxnSp macro="">
      <xdr:nvCxnSpPr>
        <xdr:cNvPr id="694" name="直線コネクタ 693">
          <a:extLst>
            <a:ext uri="{FF2B5EF4-FFF2-40B4-BE49-F238E27FC236}">
              <a16:creationId xmlns:a16="http://schemas.microsoft.com/office/drawing/2014/main" id="{6417DB80-476A-4C04-A9FE-E4158C9F4513}"/>
            </a:ext>
          </a:extLst>
        </xdr:cNvPr>
        <xdr:cNvCxnSpPr/>
      </xdr:nvCxnSpPr>
      <xdr:spPr>
        <a:xfrm>
          <a:off x="22072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33762</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6F811998-3FF3-4554-875E-650CE43C82FE}"/>
            </a:ext>
          </a:extLst>
        </xdr:cNvPr>
        <xdr:cNvSpPr txBox="1"/>
      </xdr:nvSpPr>
      <xdr:spPr>
        <a:xfrm>
          <a:off x="22199600" y="946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87085</xdr:rowOff>
    </xdr:from>
    <xdr:to>
      <xdr:col>116</xdr:col>
      <xdr:colOff>152400</xdr:colOff>
      <xdr:row>56</xdr:row>
      <xdr:rowOff>87085</xdr:rowOff>
    </xdr:to>
    <xdr:cxnSp macro="">
      <xdr:nvCxnSpPr>
        <xdr:cNvPr id="696" name="直線コネクタ 695">
          <a:extLst>
            <a:ext uri="{FF2B5EF4-FFF2-40B4-BE49-F238E27FC236}">
              <a16:creationId xmlns:a16="http://schemas.microsoft.com/office/drawing/2014/main" id="{AAA37063-B3C1-4B0B-A452-DC38E270DC6C}"/>
            </a:ext>
          </a:extLst>
        </xdr:cNvPr>
        <xdr:cNvCxnSpPr/>
      </xdr:nvCxnSpPr>
      <xdr:spPr>
        <a:xfrm>
          <a:off x="22072600" y="9688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63699</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5835F1D7-71C0-41AE-AFE2-D40B1DF1AB36}"/>
            </a:ext>
          </a:extLst>
        </xdr:cNvPr>
        <xdr:cNvSpPr txBox="1"/>
      </xdr:nvSpPr>
      <xdr:spPr>
        <a:xfrm>
          <a:off x="22199600" y="106935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85272</xdr:rowOff>
    </xdr:from>
    <xdr:to>
      <xdr:col>116</xdr:col>
      <xdr:colOff>114300</xdr:colOff>
      <xdr:row>63</xdr:row>
      <xdr:rowOff>15422</xdr:rowOff>
    </xdr:to>
    <xdr:sp macro="" textlink="">
      <xdr:nvSpPr>
        <xdr:cNvPr id="698" name="フローチャート: 判断 697">
          <a:extLst>
            <a:ext uri="{FF2B5EF4-FFF2-40B4-BE49-F238E27FC236}">
              <a16:creationId xmlns:a16="http://schemas.microsoft.com/office/drawing/2014/main" id="{C556A373-1CFD-44B7-896A-C7CFE2CFA0C0}"/>
            </a:ext>
          </a:extLst>
        </xdr:cNvPr>
        <xdr:cNvSpPr/>
      </xdr:nvSpPr>
      <xdr:spPr>
        <a:xfrm>
          <a:off x="221107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85272</xdr:rowOff>
    </xdr:from>
    <xdr:to>
      <xdr:col>112</xdr:col>
      <xdr:colOff>38100</xdr:colOff>
      <xdr:row>63</xdr:row>
      <xdr:rowOff>15422</xdr:rowOff>
    </xdr:to>
    <xdr:sp macro="" textlink="">
      <xdr:nvSpPr>
        <xdr:cNvPr id="699" name="フローチャート: 判断 698">
          <a:extLst>
            <a:ext uri="{FF2B5EF4-FFF2-40B4-BE49-F238E27FC236}">
              <a16:creationId xmlns:a16="http://schemas.microsoft.com/office/drawing/2014/main" id="{0DEE7AD8-AAA3-4465-9446-86D22845B2F4}"/>
            </a:ext>
          </a:extLst>
        </xdr:cNvPr>
        <xdr:cNvSpPr/>
      </xdr:nvSpPr>
      <xdr:spPr>
        <a:xfrm>
          <a:off x="21272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161472</xdr:rowOff>
    </xdr:from>
    <xdr:to>
      <xdr:col>107</xdr:col>
      <xdr:colOff>101600</xdr:colOff>
      <xdr:row>63</xdr:row>
      <xdr:rowOff>91622</xdr:rowOff>
    </xdr:to>
    <xdr:sp macro="" textlink="">
      <xdr:nvSpPr>
        <xdr:cNvPr id="700" name="フローチャート: 判断 699">
          <a:extLst>
            <a:ext uri="{FF2B5EF4-FFF2-40B4-BE49-F238E27FC236}">
              <a16:creationId xmlns:a16="http://schemas.microsoft.com/office/drawing/2014/main" id="{8A83B925-D82E-46C9-AABF-4735DAAE7D13}"/>
            </a:ext>
          </a:extLst>
        </xdr:cNvPr>
        <xdr:cNvSpPr/>
      </xdr:nvSpPr>
      <xdr:spPr>
        <a:xfrm>
          <a:off x="20383500" y="1079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150585</xdr:rowOff>
    </xdr:from>
    <xdr:to>
      <xdr:col>102</xdr:col>
      <xdr:colOff>165100</xdr:colOff>
      <xdr:row>63</xdr:row>
      <xdr:rowOff>80735</xdr:rowOff>
    </xdr:to>
    <xdr:sp macro="" textlink="">
      <xdr:nvSpPr>
        <xdr:cNvPr id="701" name="フローチャート: 判断 700">
          <a:extLst>
            <a:ext uri="{FF2B5EF4-FFF2-40B4-BE49-F238E27FC236}">
              <a16:creationId xmlns:a16="http://schemas.microsoft.com/office/drawing/2014/main" id="{F91D5E6E-8580-4196-A1E8-FD5DC486BB74}"/>
            </a:ext>
          </a:extLst>
        </xdr:cNvPr>
        <xdr:cNvSpPr/>
      </xdr:nvSpPr>
      <xdr:spPr>
        <a:xfrm>
          <a:off x="19494500" y="1078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11793</xdr:rowOff>
    </xdr:from>
    <xdr:to>
      <xdr:col>98</xdr:col>
      <xdr:colOff>38100</xdr:colOff>
      <xdr:row>63</xdr:row>
      <xdr:rowOff>113393</xdr:rowOff>
    </xdr:to>
    <xdr:sp macro="" textlink="">
      <xdr:nvSpPr>
        <xdr:cNvPr id="702" name="フローチャート: 判断 701">
          <a:extLst>
            <a:ext uri="{FF2B5EF4-FFF2-40B4-BE49-F238E27FC236}">
              <a16:creationId xmlns:a16="http://schemas.microsoft.com/office/drawing/2014/main" id="{B84170D3-4B87-47F6-A84C-700CC7DEED2D}"/>
            </a:ext>
          </a:extLst>
        </xdr:cNvPr>
        <xdr:cNvSpPr/>
      </xdr:nvSpPr>
      <xdr:spPr>
        <a:xfrm>
          <a:off x="18605500" y="1081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435158F-0D53-4DBD-9A7B-B5D0883F10A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09C5581-5D99-45B4-8668-0ED3B003576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D16E299F-B2AA-4492-B9F3-30931C2D2B7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70D3E5A7-9DAD-4B03-AF52-D84B91EA010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69B80810-BD21-43FD-81CC-065AE516BA6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708" name="楕円 707">
          <a:extLst>
            <a:ext uri="{FF2B5EF4-FFF2-40B4-BE49-F238E27FC236}">
              <a16:creationId xmlns:a16="http://schemas.microsoft.com/office/drawing/2014/main" id="{796F3B39-07ED-42E3-9BEA-A9F73FBBDE9E}"/>
            </a:ext>
          </a:extLst>
        </xdr:cNvPr>
        <xdr:cNvSpPr/>
      </xdr:nvSpPr>
      <xdr:spPr>
        <a:xfrm>
          <a:off x="22110700" y="1058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148970</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3EE520C5-C489-4121-87E0-CB12DED3D148}"/>
            </a:ext>
          </a:extLst>
        </xdr:cNvPr>
        <xdr:cNvSpPr txBox="1"/>
      </xdr:nvSpPr>
      <xdr:spPr>
        <a:xfrm>
          <a:off x="22199600"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126093</xdr:rowOff>
    </xdr:from>
    <xdr:to>
      <xdr:col>112</xdr:col>
      <xdr:colOff>38100</xdr:colOff>
      <xdr:row>62</xdr:row>
      <xdr:rowOff>56243</xdr:rowOff>
    </xdr:to>
    <xdr:sp macro="" textlink="">
      <xdr:nvSpPr>
        <xdr:cNvPr id="710" name="楕円 709">
          <a:extLst>
            <a:ext uri="{FF2B5EF4-FFF2-40B4-BE49-F238E27FC236}">
              <a16:creationId xmlns:a16="http://schemas.microsoft.com/office/drawing/2014/main" id="{027A399C-374D-448E-9E5E-CBDBEFD7F86B}"/>
            </a:ext>
          </a:extLst>
        </xdr:cNvPr>
        <xdr:cNvSpPr/>
      </xdr:nvSpPr>
      <xdr:spPr>
        <a:xfrm>
          <a:off x="21272500" y="1058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5443</xdr:rowOff>
    </xdr:from>
    <xdr:to>
      <xdr:col>116</xdr:col>
      <xdr:colOff>63500</xdr:colOff>
      <xdr:row>62</xdr:row>
      <xdr:rowOff>5443</xdr:rowOff>
    </xdr:to>
    <xdr:cxnSp macro="">
      <xdr:nvCxnSpPr>
        <xdr:cNvPr id="711" name="直線コネクタ 710">
          <a:extLst>
            <a:ext uri="{FF2B5EF4-FFF2-40B4-BE49-F238E27FC236}">
              <a16:creationId xmlns:a16="http://schemas.microsoft.com/office/drawing/2014/main" id="{B5715032-9494-4DD7-AD5F-87D05A32F4B0}"/>
            </a:ext>
          </a:extLst>
        </xdr:cNvPr>
        <xdr:cNvCxnSpPr/>
      </xdr:nvCxnSpPr>
      <xdr:spPr>
        <a:xfrm>
          <a:off x="21323300" y="10635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136978</xdr:rowOff>
    </xdr:from>
    <xdr:to>
      <xdr:col>107</xdr:col>
      <xdr:colOff>101600</xdr:colOff>
      <xdr:row>62</xdr:row>
      <xdr:rowOff>67128</xdr:rowOff>
    </xdr:to>
    <xdr:sp macro="" textlink="">
      <xdr:nvSpPr>
        <xdr:cNvPr id="712" name="楕円 711">
          <a:extLst>
            <a:ext uri="{FF2B5EF4-FFF2-40B4-BE49-F238E27FC236}">
              <a16:creationId xmlns:a16="http://schemas.microsoft.com/office/drawing/2014/main" id="{BADA2008-E883-47F0-BA1A-5F4E9442B550}"/>
            </a:ext>
          </a:extLst>
        </xdr:cNvPr>
        <xdr:cNvSpPr/>
      </xdr:nvSpPr>
      <xdr:spPr>
        <a:xfrm>
          <a:off x="20383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5443</xdr:rowOff>
    </xdr:from>
    <xdr:to>
      <xdr:col>111</xdr:col>
      <xdr:colOff>177800</xdr:colOff>
      <xdr:row>62</xdr:row>
      <xdr:rowOff>16328</xdr:rowOff>
    </xdr:to>
    <xdr:cxnSp macro="">
      <xdr:nvCxnSpPr>
        <xdr:cNvPr id="713" name="直線コネクタ 712">
          <a:extLst>
            <a:ext uri="{FF2B5EF4-FFF2-40B4-BE49-F238E27FC236}">
              <a16:creationId xmlns:a16="http://schemas.microsoft.com/office/drawing/2014/main" id="{52414602-B5B7-401C-A38E-B7DDFAE81DBC}"/>
            </a:ext>
          </a:extLst>
        </xdr:cNvPr>
        <xdr:cNvCxnSpPr/>
      </xdr:nvCxnSpPr>
      <xdr:spPr>
        <a:xfrm flipV="1">
          <a:off x="20434300" y="106353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14" name="楕円 713">
          <a:extLst>
            <a:ext uri="{FF2B5EF4-FFF2-40B4-BE49-F238E27FC236}">
              <a16:creationId xmlns:a16="http://schemas.microsoft.com/office/drawing/2014/main" id="{8F941D92-27CE-4F3B-9A5D-341721B29CFA}"/>
            </a:ext>
          </a:extLst>
        </xdr:cNvPr>
        <xdr:cNvSpPr/>
      </xdr:nvSpPr>
      <xdr:spPr>
        <a:xfrm>
          <a:off x="19494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16328</xdr:rowOff>
    </xdr:from>
    <xdr:to>
      <xdr:col>107</xdr:col>
      <xdr:colOff>50800</xdr:colOff>
      <xdr:row>62</xdr:row>
      <xdr:rowOff>16328</xdr:rowOff>
    </xdr:to>
    <xdr:cxnSp macro="">
      <xdr:nvCxnSpPr>
        <xdr:cNvPr id="715" name="直線コネクタ 714">
          <a:extLst>
            <a:ext uri="{FF2B5EF4-FFF2-40B4-BE49-F238E27FC236}">
              <a16:creationId xmlns:a16="http://schemas.microsoft.com/office/drawing/2014/main" id="{AEB2D8C6-6E6F-4C44-943A-6C2B61DD5E1A}"/>
            </a:ext>
          </a:extLst>
        </xdr:cNvPr>
        <xdr:cNvCxnSpPr/>
      </xdr:nvCxnSpPr>
      <xdr:spPr>
        <a:xfrm>
          <a:off x="19545300" y="10646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16" name="楕円 715">
          <a:extLst>
            <a:ext uri="{FF2B5EF4-FFF2-40B4-BE49-F238E27FC236}">
              <a16:creationId xmlns:a16="http://schemas.microsoft.com/office/drawing/2014/main" id="{56772A64-2D5B-4FB5-85D0-0CB522F26FA9}"/>
            </a:ext>
          </a:extLst>
        </xdr:cNvPr>
        <xdr:cNvSpPr/>
      </xdr:nvSpPr>
      <xdr:spPr>
        <a:xfrm>
          <a:off x="18605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16328</xdr:rowOff>
    </xdr:from>
    <xdr:to>
      <xdr:col>102</xdr:col>
      <xdr:colOff>114300</xdr:colOff>
      <xdr:row>62</xdr:row>
      <xdr:rowOff>16328</xdr:rowOff>
    </xdr:to>
    <xdr:cxnSp macro="">
      <xdr:nvCxnSpPr>
        <xdr:cNvPr id="717" name="直線コネクタ 716">
          <a:extLst>
            <a:ext uri="{FF2B5EF4-FFF2-40B4-BE49-F238E27FC236}">
              <a16:creationId xmlns:a16="http://schemas.microsoft.com/office/drawing/2014/main" id="{69B9349E-1FC8-4406-9860-084BE3751475}"/>
            </a:ext>
          </a:extLst>
        </xdr:cNvPr>
        <xdr:cNvCxnSpPr/>
      </xdr:nvCxnSpPr>
      <xdr:spPr>
        <a:xfrm>
          <a:off x="18656300" y="10646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6549</xdr:rowOff>
    </xdr:from>
    <xdr:ext cx="469744" cy="259045"/>
    <xdr:sp macro="" textlink="">
      <xdr:nvSpPr>
        <xdr:cNvPr id="718" name="n_1aveValue【保健センター・保健所】&#10;一人当たり面積">
          <a:extLst>
            <a:ext uri="{FF2B5EF4-FFF2-40B4-BE49-F238E27FC236}">
              <a16:creationId xmlns:a16="http://schemas.microsoft.com/office/drawing/2014/main" id="{6CC8AF75-C7A8-4658-B88D-A73BB9A39BCA}"/>
            </a:ext>
          </a:extLst>
        </xdr:cNvPr>
        <xdr:cNvSpPr txBox="1"/>
      </xdr:nvSpPr>
      <xdr:spPr>
        <a:xfrm>
          <a:off x="210757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82749</xdr:rowOff>
    </xdr:from>
    <xdr:ext cx="469744" cy="259045"/>
    <xdr:sp macro="" textlink="">
      <xdr:nvSpPr>
        <xdr:cNvPr id="719" name="n_2aveValue【保健センター・保健所】&#10;一人当たり面積">
          <a:extLst>
            <a:ext uri="{FF2B5EF4-FFF2-40B4-BE49-F238E27FC236}">
              <a16:creationId xmlns:a16="http://schemas.microsoft.com/office/drawing/2014/main" id="{7ABBAD92-0D14-4FC6-911B-1323D234B684}"/>
            </a:ext>
          </a:extLst>
        </xdr:cNvPr>
        <xdr:cNvSpPr txBox="1"/>
      </xdr:nvSpPr>
      <xdr:spPr>
        <a:xfrm>
          <a:off x="20199427" y="1088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71862</xdr:rowOff>
    </xdr:from>
    <xdr:ext cx="469744" cy="259045"/>
    <xdr:sp macro="" textlink="">
      <xdr:nvSpPr>
        <xdr:cNvPr id="720" name="n_3aveValue【保健センター・保健所】&#10;一人当たり面積">
          <a:extLst>
            <a:ext uri="{FF2B5EF4-FFF2-40B4-BE49-F238E27FC236}">
              <a16:creationId xmlns:a16="http://schemas.microsoft.com/office/drawing/2014/main" id="{015C87E6-6C30-47DB-8FD0-10EB542735E0}"/>
            </a:ext>
          </a:extLst>
        </xdr:cNvPr>
        <xdr:cNvSpPr txBox="1"/>
      </xdr:nvSpPr>
      <xdr:spPr>
        <a:xfrm>
          <a:off x="19310427" y="1087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104520</xdr:rowOff>
    </xdr:from>
    <xdr:ext cx="469744" cy="259045"/>
    <xdr:sp macro="" textlink="">
      <xdr:nvSpPr>
        <xdr:cNvPr id="721" name="n_4aveValue【保健センター・保健所】&#10;一人当たり面積">
          <a:extLst>
            <a:ext uri="{FF2B5EF4-FFF2-40B4-BE49-F238E27FC236}">
              <a16:creationId xmlns:a16="http://schemas.microsoft.com/office/drawing/2014/main" id="{7C1C26AA-D971-4A88-83C0-0ABDF4D93E9D}"/>
            </a:ext>
          </a:extLst>
        </xdr:cNvPr>
        <xdr:cNvSpPr txBox="1"/>
      </xdr:nvSpPr>
      <xdr:spPr>
        <a:xfrm>
          <a:off x="18421427" y="1090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72770</xdr:rowOff>
    </xdr:from>
    <xdr:ext cx="469744" cy="259045"/>
    <xdr:sp macro="" textlink="">
      <xdr:nvSpPr>
        <xdr:cNvPr id="722" name="n_1mainValue【保健センター・保健所】&#10;一人当たり面積">
          <a:extLst>
            <a:ext uri="{FF2B5EF4-FFF2-40B4-BE49-F238E27FC236}">
              <a16:creationId xmlns:a16="http://schemas.microsoft.com/office/drawing/2014/main" id="{27D4DEA5-635E-4A9A-98D0-C1ED7D5D880C}"/>
            </a:ext>
          </a:extLst>
        </xdr:cNvPr>
        <xdr:cNvSpPr txBox="1"/>
      </xdr:nvSpPr>
      <xdr:spPr>
        <a:xfrm>
          <a:off x="21075727" y="1035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23" name="n_2mainValue【保健センター・保健所】&#10;一人当たり面積">
          <a:extLst>
            <a:ext uri="{FF2B5EF4-FFF2-40B4-BE49-F238E27FC236}">
              <a16:creationId xmlns:a16="http://schemas.microsoft.com/office/drawing/2014/main" id="{2E481BD8-918B-4ABE-94DE-02F500877B12}"/>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4" name="n_3mainValue【保健センター・保健所】&#10;一人当たり面積">
          <a:extLst>
            <a:ext uri="{FF2B5EF4-FFF2-40B4-BE49-F238E27FC236}">
              <a16:creationId xmlns:a16="http://schemas.microsoft.com/office/drawing/2014/main" id="{12705273-0998-4816-AEA1-93D12DFB535E}"/>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5" name="n_4mainValue【保健センター・保健所】&#10;一人当たり面積">
          <a:extLst>
            <a:ext uri="{FF2B5EF4-FFF2-40B4-BE49-F238E27FC236}">
              <a16:creationId xmlns:a16="http://schemas.microsoft.com/office/drawing/2014/main" id="{246E85E4-A827-4473-A1EE-018A61B24B7F}"/>
            </a:ext>
          </a:extLst>
        </xdr:cNvPr>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1ECF97D3-A6D9-412E-BD16-C5AEE7A3F43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6CD36C2C-AE41-4DA6-AFB1-C4EDEE22433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FEAD62ED-D668-4E44-9633-337D3FD28C7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12E5F44B-FB5F-457D-BA1D-807723CC63F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87636AE3-CD07-497D-BA89-C8EABD37B3F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698E5826-71F2-4645-A7F5-C00CC3FD2EB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C763F831-EC46-4505-AD85-5327E137C08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29E6EBF1-A11A-4397-92FE-776565A4F91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5C5CE43C-0196-49DE-8679-5E8D7B962B0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4F13DD60-7F72-44F9-954F-8120EB43B07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B27E3952-94B7-4A47-856E-62ECC27298E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8039118-1745-4D44-A9CD-530103E1E77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C6614F2C-2A56-4A3A-923C-55A5F4B87735}"/>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DF6A8221-1EE9-4D53-A32B-2B5986D955B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1A795FEF-B33C-4ADF-93BD-E38EEB2C7E6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F5508C1-022D-45E1-A899-C1799DD6908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CF386B7A-A441-4854-8784-7AA08B3CA69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890BA9E8-9AB0-47DA-B3F5-F8134D9A1EE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AC6A2477-DC48-4AFC-AD38-9F5F796761A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78918F52-892D-4ACF-9ACE-045E8D6FA0B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C3FBC9AD-A72C-4223-BF6C-C37F52149D2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6E606D2-97D1-4FF8-A803-EE44F3D2F44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4DE2FDB-C8DB-43F7-A372-3045E6AEB03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B8249F82-216B-490A-AE9F-B027DB83206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165736</xdr:rowOff>
    </xdr:from>
    <xdr:to>
      <xdr:col>85</xdr:col>
      <xdr:colOff>126364</xdr:colOff>
      <xdr:row>85</xdr:row>
      <xdr:rowOff>156211</xdr:rowOff>
    </xdr:to>
    <xdr:cxnSp macro="">
      <xdr:nvCxnSpPr>
        <xdr:cNvPr id="750" name="直線コネクタ 749">
          <a:extLst>
            <a:ext uri="{FF2B5EF4-FFF2-40B4-BE49-F238E27FC236}">
              <a16:creationId xmlns:a16="http://schemas.microsoft.com/office/drawing/2014/main" id="{04B0D00D-F243-427C-88CB-F77C8870A18C}"/>
            </a:ext>
          </a:extLst>
        </xdr:cNvPr>
        <xdr:cNvCxnSpPr/>
      </xdr:nvCxnSpPr>
      <xdr:spPr>
        <a:xfrm flipV="1">
          <a:off x="16318864" y="13367386"/>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44B02203-A32F-45C0-A3AC-2F9CCAFEFCA3}"/>
            </a:ext>
          </a:extLst>
        </xdr:cNvPr>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752" name="直線コネクタ 751">
          <a:extLst>
            <a:ext uri="{FF2B5EF4-FFF2-40B4-BE49-F238E27FC236}">
              <a16:creationId xmlns:a16="http://schemas.microsoft.com/office/drawing/2014/main" id="{1242D233-7F75-4914-9DB9-08732BC6F02B}"/>
            </a:ext>
          </a:extLst>
        </xdr:cNvPr>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112413</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FE9DDFBF-3506-4EC7-B908-70D7DE483670}"/>
            </a:ext>
          </a:extLst>
        </xdr:cNvPr>
        <xdr:cNvSpPr txBox="1"/>
      </xdr:nvSpPr>
      <xdr:spPr>
        <a:xfrm>
          <a:off x="16357600" y="13142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165736</xdr:rowOff>
    </xdr:from>
    <xdr:to>
      <xdr:col>86</xdr:col>
      <xdr:colOff>25400</xdr:colOff>
      <xdr:row>77</xdr:row>
      <xdr:rowOff>165736</xdr:rowOff>
    </xdr:to>
    <xdr:cxnSp macro="">
      <xdr:nvCxnSpPr>
        <xdr:cNvPr id="754" name="直線コネクタ 753">
          <a:extLst>
            <a:ext uri="{FF2B5EF4-FFF2-40B4-BE49-F238E27FC236}">
              <a16:creationId xmlns:a16="http://schemas.microsoft.com/office/drawing/2014/main" id="{E477DA5D-1828-474B-AC12-97185450C20E}"/>
            </a:ext>
          </a:extLst>
        </xdr:cNvPr>
        <xdr:cNvCxnSpPr/>
      </xdr:nvCxnSpPr>
      <xdr:spPr>
        <a:xfrm>
          <a:off x="16230600" y="1336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B1D313EF-A6A5-497E-A2AB-6E8E1EE78011}"/>
            </a:ext>
          </a:extLst>
        </xdr:cNvPr>
        <xdr:cNvSpPr txBox="1"/>
      </xdr:nvSpPr>
      <xdr:spPr>
        <a:xfrm>
          <a:off x="16357600" y="1399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756" name="フローチャート: 判断 755">
          <a:extLst>
            <a:ext uri="{FF2B5EF4-FFF2-40B4-BE49-F238E27FC236}">
              <a16:creationId xmlns:a16="http://schemas.microsoft.com/office/drawing/2014/main" id="{D580F1C2-9E35-40A0-B34A-38ADC9C8469C}"/>
            </a:ext>
          </a:extLst>
        </xdr:cNvPr>
        <xdr:cNvSpPr/>
      </xdr:nvSpPr>
      <xdr:spPr>
        <a:xfrm>
          <a:off x="162687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109220</xdr:rowOff>
    </xdr:from>
    <xdr:to>
      <xdr:col>81</xdr:col>
      <xdr:colOff>101600</xdr:colOff>
      <xdr:row>82</xdr:row>
      <xdr:rowOff>39370</xdr:rowOff>
    </xdr:to>
    <xdr:sp macro="" textlink="">
      <xdr:nvSpPr>
        <xdr:cNvPr id="757" name="フローチャート: 判断 756">
          <a:extLst>
            <a:ext uri="{FF2B5EF4-FFF2-40B4-BE49-F238E27FC236}">
              <a16:creationId xmlns:a16="http://schemas.microsoft.com/office/drawing/2014/main" id="{6BA172BE-5D41-4438-A89A-46A17BA32AD5}"/>
            </a:ext>
          </a:extLst>
        </xdr:cNvPr>
        <xdr:cNvSpPr/>
      </xdr:nvSpPr>
      <xdr:spPr>
        <a:xfrm>
          <a:off x="15430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758" name="フローチャート: 判断 757">
          <a:extLst>
            <a:ext uri="{FF2B5EF4-FFF2-40B4-BE49-F238E27FC236}">
              <a16:creationId xmlns:a16="http://schemas.microsoft.com/office/drawing/2014/main" id="{1D93B43E-9010-4C71-87D9-18EB77B581D9}"/>
            </a:ext>
          </a:extLst>
        </xdr:cNvPr>
        <xdr:cNvSpPr/>
      </xdr:nvSpPr>
      <xdr:spPr>
        <a:xfrm>
          <a:off x="14541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147320</xdr:rowOff>
    </xdr:from>
    <xdr:to>
      <xdr:col>72</xdr:col>
      <xdr:colOff>38100</xdr:colOff>
      <xdr:row>81</xdr:row>
      <xdr:rowOff>77470</xdr:rowOff>
    </xdr:to>
    <xdr:sp macro="" textlink="">
      <xdr:nvSpPr>
        <xdr:cNvPr id="759" name="フローチャート: 判断 758">
          <a:extLst>
            <a:ext uri="{FF2B5EF4-FFF2-40B4-BE49-F238E27FC236}">
              <a16:creationId xmlns:a16="http://schemas.microsoft.com/office/drawing/2014/main" id="{8B9F2CD6-A76C-42EA-A352-5C07C1891BF9}"/>
            </a:ext>
          </a:extLst>
        </xdr:cNvPr>
        <xdr:cNvSpPr/>
      </xdr:nvSpPr>
      <xdr:spPr>
        <a:xfrm>
          <a:off x="13652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78739</xdr:rowOff>
    </xdr:from>
    <xdr:to>
      <xdr:col>67</xdr:col>
      <xdr:colOff>101600</xdr:colOff>
      <xdr:row>82</xdr:row>
      <xdr:rowOff>8889</xdr:rowOff>
    </xdr:to>
    <xdr:sp macro="" textlink="">
      <xdr:nvSpPr>
        <xdr:cNvPr id="760" name="フローチャート: 判断 759">
          <a:extLst>
            <a:ext uri="{FF2B5EF4-FFF2-40B4-BE49-F238E27FC236}">
              <a16:creationId xmlns:a16="http://schemas.microsoft.com/office/drawing/2014/main" id="{57296686-2C9E-4C7C-8DB2-EF6278401097}"/>
            </a:ext>
          </a:extLst>
        </xdr:cNvPr>
        <xdr:cNvSpPr/>
      </xdr:nvSpPr>
      <xdr:spPr>
        <a:xfrm>
          <a:off x="12763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B05A904D-C118-460D-8851-CD383A24F51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BB096096-707F-4A45-B8F7-8315FB85CA1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ED4A8703-93BA-4041-BB3B-587CDEEC12A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91620FDE-D6A0-4C83-89C8-228B4ABB08F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5ECFBC3A-249C-4E34-9DFE-8D8E8095AEE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126364</xdr:rowOff>
    </xdr:from>
    <xdr:to>
      <xdr:col>85</xdr:col>
      <xdr:colOff>177800</xdr:colOff>
      <xdr:row>80</xdr:row>
      <xdr:rowOff>56514</xdr:rowOff>
    </xdr:to>
    <xdr:sp macro="" textlink="">
      <xdr:nvSpPr>
        <xdr:cNvPr id="766" name="楕円 765">
          <a:extLst>
            <a:ext uri="{FF2B5EF4-FFF2-40B4-BE49-F238E27FC236}">
              <a16:creationId xmlns:a16="http://schemas.microsoft.com/office/drawing/2014/main" id="{337080BF-335A-403D-9046-136ED7B7D801}"/>
            </a:ext>
          </a:extLst>
        </xdr:cNvPr>
        <xdr:cNvSpPr/>
      </xdr:nvSpPr>
      <xdr:spPr>
        <a:xfrm>
          <a:off x="16268700" y="1367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149241</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91E82E62-5F63-481A-A840-2370362C0211}"/>
            </a:ext>
          </a:extLst>
        </xdr:cNvPr>
        <xdr:cNvSpPr txBox="1"/>
      </xdr:nvSpPr>
      <xdr:spPr>
        <a:xfrm>
          <a:off x="16357600" y="1352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67311</xdr:rowOff>
    </xdr:from>
    <xdr:to>
      <xdr:col>81</xdr:col>
      <xdr:colOff>101600</xdr:colOff>
      <xdr:row>79</xdr:row>
      <xdr:rowOff>168911</xdr:rowOff>
    </xdr:to>
    <xdr:sp macro="" textlink="">
      <xdr:nvSpPr>
        <xdr:cNvPr id="768" name="楕円 767">
          <a:extLst>
            <a:ext uri="{FF2B5EF4-FFF2-40B4-BE49-F238E27FC236}">
              <a16:creationId xmlns:a16="http://schemas.microsoft.com/office/drawing/2014/main" id="{5B0BA8DE-C975-497E-8CFA-AB53E3F5A0DC}"/>
            </a:ext>
          </a:extLst>
        </xdr:cNvPr>
        <xdr:cNvSpPr/>
      </xdr:nvSpPr>
      <xdr:spPr>
        <a:xfrm>
          <a:off x="154305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118111</xdr:rowOff>
    </xdr:from>
    <xdr:to>
      <xdr:col>85</xdr:col>
      <xdr:colOff>127000</xdr:colOff>
      <xdr:row>80</xdr:row>
      <xdr:rowOff>5714</xdr:rowOff>
    </xdr:to>
    <xdr:cxnSp macro="">
      <xdr:nvCxnSpPr>
        <xdr:cNvPr id="769" name="直線コネクタ 768">
          <a:extLst>
            <a:ext uri="{FF2B5EF4-FFF2-40B4-BE49-F238E27FC236}">
              <a16:creationId xmlns:a16="http://schemas.microsoft.com/office/drawing/2014/main" id="{8036C1E7-7BCC-4E9B-8460-8B206B374D32}"/>
            </a:ext>
          </a:extLst>
        </xdr:cNvPr>
        <xdr:cNvCxnSpPr/>
      </xdr:nvCxnSpPr>
      <xdr:spPr>
        <a:xfrm>
          <a:off x="15481300" y="13662661"/>
          <a:ext cx="8382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15875</xdr:rowOff>
    </xdr:from>
    <xdr:to>
      <xdr:col>76</xdr:col>
      <xdr:colOff>165100</xdr:colOff>
      <xdr:row>79</xdr:row>
      <xdr:rowOff>117475</xdr:rowOff>
    </xdr:to>
    <xdr:sp macro="" textlink="">
      <xdr:nvSpPr>
        <xdr:cNvPr id="770" name="楕円 769">
          <a:extLst>
            <a:ext uri="{FF2B5EF4-FFF2-40B4-BE49-F238E27FC236}">
              <a16:creationId xmlns:a16="http://schemas.microsoft.com/office/drawing/2014/main" id="{44EB9883-F745-4EF9-958B-45FC1EE8D2B0}"/>
            </a:ext>
          </a:extLst>
        </xdr:cNvPr>
        <xdr:cNvSpPr/>
      </xdr:nvSpPr>
      <xdr:spPr>
        <a:xfrm>
          <a:off x="145415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66675</xdr:rowOff>
    </xdr:from>
    <xdr:to>
      <xdr:col>81</xdr:col>
      <xdr:colOff>50800</xdr:colOff>
      <xdr:row>79</xdr:row>
      <xdr:rowOff>118111</xdr:rowOff>
    </xdr:to>
    <xdr:cxnSp macro="">
      <xdr:nvCxnSpPr>
        <xdr:cNvPr id="771" name="直線コネクタ 770">
          <a:extLst>
            <a:ext uri="{FF2B5EF4-FFF2-40B4-BE49-F238E27FC236}">
              <a16:creationId xmlns:a16="http://schemas.microsoft.com/office/drawing/2014/main" id="{35D5B098-CF23-41C2-A590-554356A8BDDD}"/>
            </a:ext>
          </a:extLst>
        </xdr:cNvPr>
        <xdr:cNvCxnSpPr/>
      </xdr:nvCxnSpPr>
      <xdr:spPr>
        <a:xfrm>
          <a:off x="14592300" y="136112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124461</xdr:rowOff>
    </xdr:from>
    <xdr:to>
      <xdr:col>72</xdr:col>
      <xdr:colOff>38100</xdr:colOff>
      <xdr:row>79</xdr:row>
      <xdr:rowOff>54611</xdr:rowOff>
    </xdr:to>
    <xdr:sp macro="" textlink="">
      <xdr:nvSpPr>
        <xdr:cNvPr id="772" name="楕円 771">
          <a:extLst>
            <a:ext uri="{FF2B5EF4-FFF2-40B4-BE49-F238E27FC236}">
              <a16:creationId xmlns:a16="http://schemas.microsoft.com/office/drawing/2014/main" id="{6982AA5C-CB09-4662-96C1-438503CE1672}"/>
            </a:ext>
          </a:extLst>
        </xdr:cNvPr>
        <xdr:cNvSpPr/>
      </xdr:nvSpPr>
      <xdr:spPr>
        <a:xfrm>
          <a:off x="13652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3811</xdr:rowOff>
    </xdr:from>
    <xdr:to>
      <xdr:col>76</xdr:col>
      <xdr:colOff>114300</xdr:colOff>
      <xdr:row>79</xdr:row>
      <xdr:rowOff>66675</xdr:rowOff>
    </xdr:to>
    <xdr:cxnSp macro="">
      <xdr:nvCxnSpPr>
        <xdr:cNvPr id="773" name="直線コネクタ 772">
          <a:extLst>
            <a:ext uri="{FF2B5EF4-FFF2-40B4-BE49-F238E27FC236}">
              <a16:creationId xmlns:a16="http://schemas.microsoft.com/office/drawing/2014/main" id="{97A16BAF-8110-4971-8911-436B940587A6}"/>
            </a:ext>
          </a:extLst>
        </xdr:cNvPr>
        <xdr:cNvCxnSpPr/>
      </xdr:nvCxnSpPr>
      <xdr:spPr>
        <a:xfrm>
          <a:off x="13703300" y="13548361"/>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86361</xdr:rowOff>
    </xdr:from>
    <xdr:to>
      <xdr:col>67</xdr:col>
      <xdr:colOff>101600</xdr:colOff>
      <xdr:row>79</xdr:row>
      <xdr:rowOff>16511</xdr:rowOff>
    </xdr:to>
    <xdr:sp macro="" textlink="">
      <xdr:nvSpPr>
        <xdr:cNvPr id="774" name="楕円 773">
          <a:extLst>
            <a:ext uri="{FF2B5EF4-FFF2-40B4-BE49-F238E27FC236}">
              <a16:creationId xmlns:a16="http://schemas.microsoft.com/office/drawing/2014/main" id="{4F412167-C85A-47D0-976C-1BA722D93170}"/>
            </a:ext>
          </a:extLst>
        </xdr:cNvPr>
        <xdr:cNvSpPr/>
      </xdr:nvSpPr>
      <xdr:spPr>
        <a:xfrm>
          <a:off x="12763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137161</xdr:rowOff>
    </xdr:from>
    <xdr:to>
      <xdr:col>71</xdr:col>
      <xdr:colOff>177800</xdr:colOff>
      <xdr:row>79</xdr:row>
      <xdr:rowOff>3811</xdr:rowOff>
    </xdr:to>
    <xdr:cxnSp macro="">
      <xdr:nvCxnSpPr>
        <xdr:cNvPr id="775" name="直線コネクタ 774">
          <a:extLst>
            <a:ext uri="{FF2B5EF4-FFF2-40B4-BE49-F238E27FC236}">
              <a16:creationId xmlns:a16="http://schemas.microsoft.com/office/drawing/2014/main" id="{4887ACA7-2088-4DD0-B8AF-26BCDCF3B7A5}"/>
            </a:ext>
          </a:extLst>
        </xdr:cNvPr>
        <xdr:cNvCxnSpPr/>
      </xdr:nvCxnSpPr>
      <xdr:spPr>
        <a:xfrm>
          <a:off x="12814300" y="135102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30497</xdr:rowOff>
    </xdr:from>
    <xdr:ext cx="405111" cy="259045"/>
    <xdr:sp macro="" textlink="">
      <xdr:nvSpPr>
        <xdr:cNvPr id="776" name="n_1aveValue【消防施設】&#10;有形固定資産減価償却率">
          <a:extLst>
            <a:ext uri="{FF2B5EF4-FFF2-40B4-BE49-F238E27FC236}">
              <a16:creationId xmlns:a16="http://schemas.microsoft.com/office/drawing/2014/main" id="{6F834B3C-17F7-44AB-8D58-828CC2671A49}"/>
            </a:ext>
          </a:extLst>
        </xdr:cNvPr>
        <xdr:cNvSpPr txBox="1"/>
      </xdr:nvSpPr>
      <xdr:spPr>
        <a:xfrm>
          <a:off x="152660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127652</xdr:rowOff>
    </xdr:from>
    <xdr:ext cx="405111" cy="259045"/>
    <xdr:sp macro="" textlink="">
      <xdr:nvSpPr>
        <xdr:cNvPr id="777" name="n_2aveValue【消防施設】&#10;有形固定資産減価償却率">
          <a:extLst>
            <a:ext uri="{FF2B5EF4-FFF2-40B4-BE49-F238E27FC236}">
              <a16:creationId xmlns:a16="http://schemas.microsoft.com/office/drawing/2014/main" id="{64521BB8-0610-4F35-B2DF-4411F1ACF6F6}"/>
            </a:ext>
          </a:extLst>
        </xdr:cNvPr>
        <xdr:cNvSpPr txBox="1"/>
      </xdr:nvSpPr>
      <xdr:spPr>
        <a:xfrm>
          <a:off x="143897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68597</xdr:rowOff>
    </xdr:from>
    <xdr:ext cx="405111" cy="259045"/>
    <xdr:sp macro="" textlink="">
      <xdr:nvSpPr>
        <xdr:cNvPr id="778" name="n_3aveValue【消防施設】&#10;有形固定資産減価償却率">
          <a:extLst>
            <a:ext uri="{FF2B5EF4-FFF2-40B4-BE49-F238E27FC236}">
              <a16:creationId xmlns:a16="http://schemas.microsoft.com/office/drawing/2014/main" id="{2ED24339-F357-4710-A24E-BF3BE1CFB3F8}"/>
            </a:ext>
          </a:extLst>
        </xdr:cNvPr>
        <xdr:cNvSpPr txBox="1"/>
      </xdr:nvSpPr>
      <xdr:spPr>
        <a:xfrm>
          <a:off x="13500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xdr:rowOff>
    </xdr:from>
    <xdr:ext cx="405111" cy="259045"/>
    <xdr:sp macro="" textlink="">
      <xdr:nvSpPr>
        <xdr:cNvPr id="779" name="n_4aveValue【消防施設】&#10;有形固定資産減価償却率">
          <a:extLst>
            <a:ext uri="{FF2B5EF4-FFF2-40B4-BE49-F238E27FC236}">
              <a16:creationId xmlns:a16="http://schemas.microsoft.com/office/drawing/2014/main" id="{0E6AE83D-DB07-4313-9D7A-84EBF32BF15C}"/>
            </a:ext>
          </a:extLst>
        </xdr:cNvPr>
        <xdr:cNvSpPr txBox="1"/>
      </xdr:nvSpPr>
      <xdr:spPr>
        <a:xfrm>
          <a:off x="126117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13988</xdr:rowOff>
    </xdr:from>
    <xdr:ext cx="405111" cy="259045"/>
    <xdr:sp macro="" textlink="">
      <xdr:nvSpPr>
        <xdr:cNvPr id="780" name="n_1mainValue【消防施設】&#10;有形固定資産減価償却率">
          <a:extLst>
            <a:ext uri="{FF2B5EF4-FFF2-40B4-BE49-F238E27FC236}">
              <a16:creationId xmlns:a16="http://schemas.microsoft.com/office/drawing/2014/main" id="{E3903B60-F505-44F2-A38B-F7CB57ECD408}"/>
            </a:ext>
          </a:extLst>
        </xdr:cNvPr>
        <xdr:cNvSpPr txBox="1"/>
      </xdr:nvSpPr>
      <xdr:spPr>
        <a:xfrm>
          <a:off x="152660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134002</xdr:rowOff>
    </xdr:from>
    <xdr:ext cx="405111" cy="259045"/>
    <xdr:sp macro="" textlink="">
      <xdr:nvSpPr>
        <xdr:cNvPr id="781" name="n_2mainValue【消防施設】&#10;有形固定資産減価償却率">
          <a:extLst>
            <a:ext uri="{FF2B5EF4-FFF2-40B4-BE49-F238E27FC236}">
              <a16:creationId xmlns:a16="http://schemas.microsoft.com/office/drawing/2014/main" id="{AEE609D1-9A7C-4B5C-942F-8233708DB553}"/>
            </a:ext>
          </a:extLst>
        </xdr:cNvPr>
        <xdr:cNvSpPr txBox="1"/>
      </xdr:nvSpPr>
      <xdr:spPr>
        <a:xfrm>
          <a:off x="14389744" y="1333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71138</xdr:rowOff>
    </xdr:from>
    <xdr:ext cx="405111" cy="259045"/>
    <xdr:sp macro="" textlink="">
      <xdr:nvSpPr>
        <xdr:cNvPr id="782" name="n_3mainValue【消防施設】&#10;有形固定資産減価償却率">
          <a:extLst>
            <a:ext uri="{FF2B5EF4-FFF2-40B4-BE49-F238E27FC236}">
              <a16:creationId xmlns:a16="http://schemas.microsoft.com/office/drawing/2014/main" id="{16ACCDFB-1488-4033-BEED-EF504FC208EC}"/>
            </a:ext>
          </a:extLst>
        </xdr:cNvPr>
        <xdr:cNvSpPr txBox="1"/>
      </xdr:nvSpPr>
      <xdr:spPr>
        <a:xfrm>
          <a:off x="135007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33038</xdr:rowOff>
    </xdr:from>
    <xdr:ext cx="405111" cy="259045"/>
    <xdr:sp macro="" textlink="">
      <xdr:nvSpPr>
        <xdr:cNvPr id="783" name="n_4mainValue【消防施設】&#10;有形固定資産減価償却率">
          <a:extLst>
            <a:ext uri="{FF2B5EF4-FFF2-40B4-BE49-F238E27FC236}">
              <a16:creationId xmlns:a16="http://schemas.microsoft.com/office/drawing/2014/main" id="{F679466B-0F8A-4EC2-8DE9-3397A52D0971}"/>
            </a:ext>
          </a:extLst>
        </xdr:cNvPr>
        <xdr:cNvSpPr txBox="1"/>
      </xdr:nvSpPr>
      <xdr:spPr>
        <a:xfrm>
          <a:off x="126117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95E25883-2C50-4C06-A843-9DE01966C1F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D912526A-8533-45EF-AB65-FCECA48CF42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673710E4-A43D-4679-9EC4-75159E44748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4C9362AD-F098-4AF3-B5AE-68A48F3D625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E7D6C914-0C43-4B3F-B6E4-9AC298B40E0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F32AE52D-D243-4826-8FC9-5BB6DDE3B6E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660C2548-BA16-42B6-899E-CE5C1CC26CA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49C4E82D-350D-4D7E-B4E8-09DAC237F07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A3B075B2-04CF-4A9F-A194-0E5F9709EA1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4EBD1B15-604B-45A2-B010-761E0A3B69B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79D3ED07-C078-4553-9DCD-D1495F8CCEE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E86F5464-2BA3-42F0-9C19-8EDF072A217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1B939D30-F5C0-4B5A-BCAA-7C741E50A56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974B9718-087E-4524-BFFC-CC893A92929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DBE3DF14-239E-4FA8-ABCD-30EF7256E4A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15DA697B-2A5E-4090-8CA6-74EC07B555AA}"/>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9A9C3236-CC04-4326-8C2D-01584465693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330E78E1-5202-4C47-871E-3E124FBE4D0F}"/>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E4F41967-106D-41C6-B60F-D6BBEBD4C839}"/>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532FD080-6A4A-4C93-A7B0-171F491596F4}"/>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9D55D30E-E304-4EC3-AF41-4B6B0146FB5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FDD4843A-6BD0-442B-8DCB-9AEB5EE93B1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A0E24A83-50B9-4DD9-924C-EFC2846B1A2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85</xdr:row>
      <xdr:rowOff>133350</xdr:rowOff>
    </xdr:to>
    <xdr:cxnSp macro="">
      <xdr:nvCxnSpPr>
        <xdr:cNvPr id="807" name="直線コネクタ 806">
          <a:extLst>
            <a:ext uri="{FF2B5EF4-FFF2-40B4-BE49-F238E27FC236}">
              <a16:creationId xmlns:a16="http://schemas.microsoft.com/office/drawing/2014/main" id="{9D698301-65D7-4C72-88FD-4E3361DB483F}"/>
            </a:ext>
          </a:extLst>
        </xdr:cNvPr>
        <xdr:cNvCxnSpPr/>
      </xdr:nvCxnSpPr>
      <xdr:spPr>
        <a:xfrm flipV="1">
          <a:off x="22160864" y="132588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137177</xdr:rowOff>
    </xdr:from>
    <xdr:ext cx="469744" cy="259045"/>
    <xdr:sp macro="" textlink="">
      <xdr:nvSpPr>
        <xdr:cNvPr id="808" name="【消防施設】&#10;一人当たり面積最小値テキスト">
          <a:extLst>
            <a:ext uri="{FF2B5EF4-FFF2-40B4-BE49-F238E27FC236}">
              <a16:creationId xmlns:a16="http://schemas.microsoft.com/office/drawing/2014/main" id="{8B23E56A-4F32-44AE-90BE-2CF661A699DC}"/>
            </a:ext>
          </a:extLst>
        </xdr:cNvPr>
        <xdr:cNvSpPr txBox="1"/>
      </xdr:nvSpPr>
      <xdr:spPr>
        <a:xfrm>
          <a:off x="22199600"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133350</xdr:rowOff>
    </xdr:from>
    <xdr:to>
      <xdr:col>116</xdr:col>
      <xdr:colOff>152400</xdr:colOff>
      <xdr:row>85</xdr:row>
      <xdr:rowOff>133350</xdr:rowOff>
    </xdr:to>
    <xdr:cxnSp macro="">
      <xdr:nvCxnSpPr>
        <xdr:cNvPr id="809" name="直線コネクタ 808">
          <a:extLst>
            <a:ext uri="{FF2B5EF4-FFF2-40B4-BE49-F238E27FC236}">
              <a16:creationId xmlns:a16="http://schemas.microsoft.com/office/drawing/2014/main" id="{75F41B2A-F4DB-45F4-B0C0-DA67E69C41EF}"/>
            </a:ext>
          </a:extLst>
        </xdr:cNvPr>
        <xdr:cNvCxnSpPr/>
      </xdr:nvCxnSpPr>
      <xdr:spPr>
        <a:xfrm>
          <a:off x="22072600" y="1470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810" name="【消防施設】&#10;一人当たり面積最大値テキスト">
          <a:extLst>
            <a:ext uri="{FF2B5EF4-FFF2-40B4-BE49-F238E27FC236}">
              <a16:creationId xmlns:a16="http://schemas.microsoft.com/office/drawing/2014/main" id="{EB0A38D2-2376-4BCC-A8E9-2D52174BF344}"/>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811" name="直線コネクタ 810">
          <a:extLst>
            <a:ext uri="{FF2B5EF4-FFF2-40B4-BE49-F238E27FC236}">
              <a16:creationId xmlns:a16="http://schemas.microsoft.com/office/drawing/2014/main" id="{2CBCBC0E-C6CA-45F8-814E-71C4C39FD2B2}"/>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163847</xdr:rowOff>
    </xdr:from>
    <xdr:ext cx="469744" cy="259045"/>
    <xdr:sp macro="" textlink="">
      <xdr:nvSpPr>
        <xdr:cNvPr id="812" name="【消防施設】&#10;一人当たり面積平均値テキスト">
          <a:extLst>
            <a:ext uri="{FF2B5EF4-FFF2-40B4-BE49-F238E27FC236}">
              <a16:creationId xmlns:a16="http://schemas.microsoft.com/office/drawing/2014/main" id="{33294192-8D2B-4FB7-9D68-9FD509A4C82B}"/>
            </a:ext>
          </a:extLst>
        </xdr:cNvPr>
        <xdr:cNvSpPr txBox="1"/>
      </xdr:nvSpPr>
      <xdr:spPr>
        <a:xfrm>
          <a:off x="22199600" y="1422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xdr:rowOff>
    </xdr:from>
    <xdr:to>
      <xdr:col>116</xdr:col>
      <xdr:colOff>114300</xdr:colOff>
      <xdr:row>83</xdr:row>
      <xdr:rowOff>115570</xdr:rowOff>
    </xdr:to>
    <xdr:sp macro="" textlink="">
      <xdr:nvSpPr>
        <xdr:cNvPr id="813" name="フローチャート: 判断 812">
          <a:extLst>
            <a:ext uri="{FF2B5EF4-FFF2-40B4-BE49-F238E27FC236}">
              <a16:creationId xmlns:a16="http://schemas.microsoft.com/office/drawing/2014/main" id="{3732CA04-CE73-413A-AB35-8C47C80B5110}"/>
            </a:ext>
          </a:extLst>
        </xdr:cNvPr>
        <xdr:cNvSpPr/>
      </xdr:nvSpPr>
      <xdr:spPr>
        <a:xfrm>
          <a:off x="221107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13970</xdr:rowOff>
    </xdr:from>
    <xdr:to>
      <xdr:col>112</xdr:col>
      <xdr:colOff>38100</xdr:colOff>
      <xdr:row>83</xdr:row>
      <xdr:rowOff>115570</xdr:rowOff>
    </xdr:to>
    <xdr:sp macro="" textlink="">
      <xdr:nvSpPr>
        <xdr:cNvPr id="814" name="フローチャート: 判断 813">
          <a:extLst>
            <a:ext uri="{FF2B5EF4-FFF2-40B4-BE49-F238E27FC236}">
              <a16:creationId xmlns:a16="http://schemas.microsoft.com/office/drawing/2014/main" id="{CED89500-2D88-4C4D-B745-8E13541CBAFD}"/>
            </a:ext>
          </a:extLst>
        </xdr:cNvPr>
        <xdr:cNvSpPr/>
      </xdr:nvSpPr>
      <xdr:spPr>
        <a:xfrm>
          <a:off x="21272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815" name="フローチャート: 判断 814">
          <a:extLst>
            <a:ext uri="{FF2B5EF4-FFF2-40B4-BE49-F238E27FC236}">
              <a16:creationId xmlns:a16="http://schemas.microsoft.com/office/drawing/2014/main" id="{F9C15181-948E-4BF3-8E17-18764A985BE0}"/>
            </a:ext>
          </a:extLst>
        </xdr:cNvPr>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59689</xdr:rowOff>
    </xdr:from>
    <xdr:to>
      <xdr:col>102</xdr:col>
      <xdr:colOff>165100</xdr:colOff>
      <xdr:row>83</xdr:row>
      <xdr:rowOff>161289</xdr:rowOff>
    </xdr:to>
    <xdr:sp macro="" textlink="">
      <xdr:nvSpPr>
        <xdr:cNvPr id="816" name="フローチャート: 判断 815">
          <a:extLst>
            <a:ext uri="{FF2B5EF4-FFF2-40B4-BE49-F238E27FC236}">
              <a16:creationId xmlns:a16="http://schemas.microsoft.com/office/drawing/2014/main" id="{B311B621-E6BD-4DEC-98FA-8C9B1632E5AE}"/>
            </a:ext>
          </a:extLst>
        </xdr:cNvPr>
        <xdr:cNvSpPr/>
      </xdr:nvSpPr>
      <xdr:spPr>
        <a:xfrm>
          <a:off x="19494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74930</xdr:rowOff>
    </xdr:from>
    <xdr:to>
      <xdr:col>98</xdr:col>
      <xdr:colOff>38100</xdr:colOff>
      <xdr:row>84</xdr:row>
      <xdr:rowOff>5080</xdr:rowOff>
    </xdr:to>
    <xdr:sp macro="" textlink="">
      <xdr:nvSpPr>
        <xdr:cNvPr id="817" name="フローチャート: 判断 816">
          <a:extLst>
            <a:ext uri="{FF2B5EF4-FFF2-40B4-BE49-F238E27FC236}">
              <a16:creationId xmlns:a16="http://schemas.microsoft.com/office/drawing/2014/main" id="{83946695-5A76-4EB3-9F93-55F6199130F4}"/>
            </a:ext>
          </a:extLst>
        </xdr:cNvPr>
        <xdr:cNvSpPr/>
      </xdr:nvSpPr>
      <xdr:spPr>
        <a:xfrm>
          <a:off x="1860550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5C35555B-DDC2-4A39-B38A-5FFAC61EFB8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21C543E-E0D6-4E50-93EC-3293F6A4822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A419E69B-9EFD-4B91-AF5F-A84D661C44C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DB1FA49-E01A-4FCE-A7F7-D36A4C16121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A590FFE-1AAC-4E57-A2A9-725B8CFBC81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132080</xdr:rowOff>
    </xdr:from>
    <xdr:to>
      <xdr:col>116</xdr:col>
      <xdr:colOff>114300</xdr:colOff>
      <xdr:row>83</xdr:row>
      <xdr:rowOff>62230</xdr:rowOff>
    </xdr:to>
    <xdr:sp macro="" textlink="">
      <xdr:nvSpPr>
        <xdr:cNvPr id="823" name="楕円 822">
          <a:extLst>
            <a:ext uri="{FF2B5EF4-FFF2-40B4-BE49-F238E27FC236}">
              <a16:creationId xmlns:a16="http://schemas.microsoft.com/office/drawing/2014/main" id="{FD47FE1D-0F28-4E94-A058-E64919C3CA67}"/>
            </a:ext>
          </a:extLst>
        </xdr:cNvPr>
        <xdr:cNvSpPr/>
      </xdr:nvSpPr>
      <xdr:spPr>
        <a:xfrm>
          <a:off x="221107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154957</xdr:rowOff>
    </xdr:from>
    <xdr:ext cx="469744" cy="259045"/>
    <xdr:sp macro="" textlink="">
      <xdr:nvSpPr>
        <xdr:cNvPr id="824" name="【消防施設】&#10;一人当たり面積該当値テキスト">
          <a:extLst>
            <a:ext uri="{FF2B5EF4-FFF2-40B4-BE49-F238E27FC236}">
              <a16:creationId xmlns:a16="http://schemas.microsoft.com/office/drawing/2014/main" id="{7DE306AF-C57A-464D-A010-9AEE5B117E3D}"/>
            </a:ext>
          </a:extLst>
        </xdr:cNvPr>
        <xdr:cNvSpPr txBox="1"/>
      </xdr:nvSpPr>
      <xdr:spPr>
        <a:xfrm>
          <a:off x="22199600" y="1404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132080</xdr:rowOff>
    </xdr:from>
    <xdr:to>
      <xdr:col>112</xdr:col>
      <xdr:colOff>38100</xdr:colOff>
      <xdr:row>83</xdr:row>
      <xdr:rowOff>62230</xdr:rowOff>
    </xdr:to>
    <xdr:sp macro="" textlink="">
      <xdr:nvSpPr>
        <xdr:cNvPr id="825" name="楕円 824">
          <a:extLst>
            <a:ext uri="{FF2B5EF4-FFF2-40B4-BE49-F238E27FC236}">
              <a16:creationId xmlns:a16="http://schemas.microsoft.com/office/drawing/2014/main" id="{7EB523DB-BF2A-44EC-8709-27F8691EEC9C}"/>
            </a:ext>
          </a:extLst>
        </xdr:cNvPr>
        <xdr:cNvSpPr/>
      </xdr:nvSpPr>
      <xdr:spPr>
        <a:xfrm>
          <a:off x="212725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11430</xdr:rowOff>
    </xdr:from>
    <xdr:to>
      <xdr:col>116</xdr:col>
      <xdr:colOff>63500</xdr:colOff>
      <xdr:row>83</xdr:row>
      <xdr:rowOff>11430</xdr:rowOff>
    </xdr:to>
    <xdr:cxnSp macro="">
      <xdr:nvCxnSpPr>
        <xdr:cNvPr id="826" name="直線コネクタ 825">
          <a:extLst>
            <a:ext uri="{FF2B5EF4-FFF2-40B4-BE49-F238E27FC236}">
              <a16:creationId xmlns:a16="http://schemas.microsoft.com/office/drawing/2014/main" id="{40F76F9B-3B61-4335-B472-AAD14CD40557}"/>
            </a:ext>
          </a:extLst>
        </xdr:cNvPr>
        <xdr:cNvCxnSpPr/>
      </xdr:nvCxnSpPr>
      <xdr:spPr>
        <a:xfrm>
          <a:off x="21323300" y="14241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139700</xdr:rowOff>
    </xdr:from>
    <xdr:to>
      <xdr:col>107</xdr:col>
      <xdr:colOff>101600</xdr:colOff>
      <xdr:row>83</xdr:row>
      <xdr:rowOff>69850</xdr:rowOff>
    </xdr:to>
    <xdr:sp macro="" textlink="">
      <xdr:nvSpPr>
        <xdr:cNvPr id="827" name="楕円 826">
          <a:extLst>
            <a:ext uri="{FF2B5EF4-FFF2-40B4-BE49-F238E27FC236}">
              <a16:creationId xmlns:a16="http://schemas.microsoft.com/office/drawing/2014/main" id="{A059A6AD-AF2E-4837-8393-D26A6FA1ED71}"/>
            </a:ext>
          </a:extLst>
        </xdr:cNvPr>
        <xdr:cNvSpPr/>
      </xdr:nvSpPr>
      <xdr:spPr>
        <a:xfrm>
          <a:off x="20383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11430</xdr:rowOff>
    </xdr:from>
    <xdr:to>
      <xdr:col>111</xdr:col>
      <xdr:colOff>177800</xdr:colOff>
      <xdr:row>83</xdr:row>
      <xdr:rowOff>19050</xdr:rowOff>
    </xdr:to>
    <xdr:cxnSp macro="">
      <xdr:nvCxnSpPr>
        <xdr:cNvPr id="828" name="直線コネクタ 827">
          <a:extLst>
            <a:ext uri="{FF2B5EF4-FFF2-40B4-BE49-F238E27FC236}">
              <a16:creationId xmlns:a16="http://schemas.microsoft.com/office/drawing/2014/main" id="{CD24C20C-B63F-4D77-ABD5-A29D0D90748A}"/>
            </a:ext>
          </a:extLst>
        </xdr:cNvPr>
        <xdr:cNvCxnSpPr/>
      </xdr:nvCxnSpPr>
      <xdr:spPr>
        <a:xfrm flipV="1">
          <a:off x="20434300" y="14241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132080</xdr:rowOff>
    </xdr:from>
    <xdr:to>
      <xdr:col>102</xdr:col>
      <xdr:colOff>165100</xdr:colOff>
      <xdr:row>83</xdr:row>
      <xdr:rowOff>62230</xdr:rowOff>
    </xdr:to>
    <xdr:sp macro="" textlink="">
      <xdr:nvSpPr>
        <xdr:cNvPr id="829" name="楕円 828">
          <a:extLst>
            <a:ext uri="{FF2B5EF4-FFF2-40B4-BE49-F238E27FC236}">
              <a16:creationId xmlns:a16="http://schemas.microsoft.com/office/drawing/2014/main" id="{FB3E9C34-B5E2-4EA0-B909-185D7C158FA2}"/>
            </a:ext>
          </a:extLst>
        </xdr:cNvPr>
        <xdr:cNvSpPr/>
      </xdr:nvSpPr>
      <xdr:spPr>
        <a:xfrm>
          <a:off x="194945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11430</xdr:rowOff>
    </xdr:from>
    <xdr:to>
      <xdr:col>107</xdr:col>
      <xdr:colOff>50800</xdr:colOff>
      <xdr:row>83</xdr:row>
      <xdr:rowOff>19050</xdr:rowOff>
    </xdr:to>
    <xdr:cxnSp macro="">
      <xdr:nvCxnSpPr>
        <xdr:cNvPr id="830" name="直線コネクタ 829">
          <a:extLst>
            <a:ext uri="{FF2B5EF4-FFF2-40B4-BE49-F238E27FC236}">
              <a16:creationId xmlns:a16="http://schemas.microsoft.com/office/drawing/2014/main" id="{6F87F157-E9A6-45BD-906C-A9F225D4F045}"/>
            </a:ext>
          </a:extLst>
        </xdr:cNvPr>
        <xdr:cNvCxnSpPr/>
      </xdr:nvCxnSpPr>
      <xdr:spPr>
        <a:xfrm>
          <a:off x="19545300" y="14241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147320</xdr:rowOff>
    </xdr:from>
    <xdr:to>
      <xdr:col>98</xdr:col>
      <xdr:colOff>38100</xdr:colOff>
      <xdr:row>83</xdr:row>
      <xdr:rowOff>77470</xdr:rowOff>
    </xdr:to>
    <xdr:sp macro="" textlink="">
      <xdr:nvSpPr>
        <xdr:cNvPr id="831" name="楕円 830">
          <a:extLst>
            <a:ext uri="{FF2B5EF4-FFF2-40B4-BE49-F238E27FC236}">
              <a16:creationId xmlns:a16="http://schemas.microsoft.com/office/drawing/2014/main" id="{717FA234-293C-44EC-9842-B25FAB3E1B1B}"/>
            </a:ext>
          </a:extLst>
        </xdr:cNvPr>
        <xdr:cNvSpPr/>
      </xdr:nvSpPr>
      <xdr:spPr>
        <a:xfrm>
          <a:off x="18605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11430</xdr:rowOff>
    </xdr:from>
    <xdr:to>
      <xdr:col>102</xdr:col>
      <xdr:colOff>114300</xdr:colOff>
      <xdr:row>83</xdr:row>
      <xdr:rowOff>26670</xdr:rowOff>
    </xdr:to>
    <xdr:cxnSp macro="">
      <xdr:nvCxnSpPr>
        <xdr:cNvPr id="832" name="直線コネクタ 831">
          <a:extLst>
            <a:ext uri="{FF2B5EF4-FFF2-40B4-BE49-F238E27FC236}">
              <a16:creationId xmlns:a16="http://schemas.microsoft.com/office/drawing/2014/main" id="{FB39FA0E-7E94-4903-81BE-076D9819B4DF}"/>
            </a:ext>
          </a:extLst>
        </xdr:cNvPr>
        <xdr:cNvCxnSpPr/>
      </xdr:nvCxnSpPr>
      <xdr:spPr>
        <a:xfrm flipV="1">
          <a:off x="18656300" y="14241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106697</xdr:rowOff>
    </xdr:from>
    <xdr:ext cx="469744" cy="259045"/>
    <xdr:sp macro="" textlink="">
      <xdr:nvSpPr>
        <xdr:cNvPr id="833" name="n_1aveValue【消防施設】&#10;一人当たり面積">
          <a:extLst>
            <a:ext uri="{FF2B5EF4-FFF2-40B4-BE49-F238E27FC236}">
              <a16:creationId xmlns:a16="http://schemas.microsoft.com/office/drawing/2014/main" id="{44B092AD-5F17-4F09-96DF-45667C8B41EF}"/>
            </a:ext>
          </a:extLst>
        </xdr:cNvPr>
        <xdr:cNvSpPr txBox="1"/>
      </xdr:nvSpPr>
      <xdr:spPr>
        <a:xfrm>
          <a:off x="21075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834" name="n_2aveValue【消防施設】&#10;一人当たり面積">
          <a:extLst>
            <a:ext uri="{FF2B5EF4-FFF2-40B4-BE49-F238E27FC236}">
              <a16:creationId xmlns:a16="http://schemas.microsoft.com/office/drawing/2014/main" id="{8D1AA31F-6209-42B6-AE4D-21AA32E65DE3}"/>
            </a:ext>
          </a:extLst>
        </xdr:cNvPr>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152416</xdr:rowOff>
    </xdr:from>
    <xdr:ext cx="469744" cy="259045"/>
    <xdr:sp macro="" textlink="">
      <xdr:nvSpPr>
        <xdr:cNvPr id="835" name="n_3aveValue【消防施設】&#10;一人当たり面積">
          <a:extLst>
            <a:ext uri="{FF2B5EF4-FFF2-40B4-BE49-F238E27FC236}">
              <a16:creationId xmlns:a16="http://schemas.microsoft.com/office/drawing/2014/main" id="{3C76D170-507E-4324-8799-7AEA9FF51568}"/>
            </a:ext>
          </a:extLst>
        </xdr:cNvPr>
        <xdr:cNvSpPr txBox="1"/>
      </xdr:nvSpPr>
      <xdr:spPr>
        <a:xfrm>
          <a:off x="19310427" y="1438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167657</xdr:rowOff>
    </xdr:from>
    <xdr:ext cx="469744" cy="259045"/>
    <xdr:sp macro="" textlink="">
      <xdr:nvSpPr>
        <xdr:cNvPr id="836" name="n_4aveValue【消防施設】&#10;一人当たり面積">
          <a:extLst>
            <a:ext uri="{FF2B5EF4-FFF2-40B4-BE49-F238E27FC236}">
              <a16:creationId xmlns:a16="http://schemas.microsoft.com/office/drawing/2014/main" id="{66944D15-8263-407D-8052-DB5B62559A01}"/>
            </a:ext>
          </a:extLst>
        </xdr:cNvPr>
        <xdr:cNvSpPr txBox="1"/>
      </xdr:nvSpPr>
      <xdr:spPr>
        <a:xfrm>
          <a:off x="18421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78757</xdr:rowOff>
    </xdr:from>
    <xdr:ext cx="469744" cy="259045"/>
    <xdr:sp macro="" textlink="">
      <xdr:nvSpPr>
        <xdr:cNvPr id="837" name="n_1mainValue【消防施設】&#10;一人当たり面積">
          <a:extLst>
            <a:ext uri="{FF2B5EF4-FFF2-40B4-BE49-F238E27FC236}">
              <a16:creationId xmlns:a16="http://schemas.microsoft.com/office/drawing/2014/main" id="{FC27BD30-1C70-40C0-9789-3F8DE9122589}"/>
            </a:ext>
          </a:extLst>
        </xdr:cNvPr>
        <xdr:cNvSpPr txBox="1"/>
      </xdr:nvSpPr>
      <xdr:spPr>
        <a:xfrm>
          <a:off x="21075727" y="139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86377</xdr:rowOff>
    </xdr:from>
    <xdr:ext cx="469744" cy="259045"/>
    <xdr:sp macro="" textlink="">
      <xdr:nvSpPr>
        <xdr:cNvPr id="838" name="n_2mainValue【消防施設】&#10;一人当たり面積">
          <a:extLst>
            <a:ext uri="{FF2B5EF4-FFF2-40B4-BE49-F238E27FC236}">
              <a16:creationId xmlns:a16="http://schemas.microsoft.com/office/drawing/2014/main" id="{E2A726CA-E4EE-4D1F-9750-65E07C149D5C}"/>
            </a:ext>
          </a:extLst>
        </xdr:cNvPr>
        <xdr:cNvSpPr txBox="1"/>
      </xdr:nvSpPr>
      <xdr:spPr>
        <a:xfrm>
          <a:off x="20199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78757</xdr:rowOff>
    </xdr:from>
    <xdr:ext cx="469744" cy="259045"/>
    <xdr:sp macro="" textlink="">
      <xdr:nvSpPr>
        <xdr:cNvPr id="839" name="n_3mainValue【消防施設】&#10;一人当たり面積">
          <a:extLst>
            <a:ext uri="{FF2B5EF4-FFF2-40B4-BE49-F238E27FC236}">
              <a16:creationId xmlns:a16="http://schemas.microsoft.com/office/drawing/2014/main" id="{61BFDFED-89C4-44E9-A7F8-E4DDF3F513CD}"/>
            </a:ext>
          </a:extLst>
        </xdr:cNvPr>
        <xdr:cNvSpPr txBox="1"/>
      </xdr:nvSpPr>
      <xdr:spPr>
        <a:xfrm>
          <a:off x="19310427" y="139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93997</xdr:rowOff>
    </xdr:from>
    <xdr:ext cx="469744" cy="259045"/>
    <xdr:sp macro="" textlink="">
      <xdr:nvSpPr>
        <xdr:cNvPr id="840" name="n_4mainValue【消防施設】&#10;一人当たり面積">
          <a:extLst>
            <a:ext uri="{FF2B5EF4-FFF2-40B4-BE49-F238E27FC236}">
              <a16:creationId xmlns:a16="http://schemas.microsoft.com/office/drawing/2014/main" id="{F9815FD8-71BA-484B-9E77-378D88870513}"/>
            </a:ext>
          </a:extLst>
        </xdr:cNvPr>
        <xdr:cNvSpPr txBox="1"/>
      </xdr:nvSpPr>
      <xdr:spPr>
        <a:xfrm>
          <a:off x="18421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C64C296A-5A12-49CD-92E2-8BBBE9AF43D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AE475666-6163-4A86-B695-163F18F6132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731A3DE3-7ABE-4FF5-A2D3-96F11750458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2EE86A45-734E-4681-B54B-1AFB336DA2E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9906B189-ADDC-4AE8-B89B-0D566DFE116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8292F8A6-1F3E-4686-9DD9-5A1C92F61A7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CA087B54-B21C-4790-8666-E0ADF515EC3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9A2DD886-7664-4309-805D-33DD1C09192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EB56BA9B-9B5B-48AF-A5AF-ADCF8111D00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BD1EA69C-D01E-4340-A369-028C9DFF4DB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B50B4293-1E78-4AA0-B9FC-27010EC04BF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8D220E7C-9487-4C74-BB75-0A908D4224C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A7307BE1-AA57-4A73-AD6D-7C102D7B3F8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F94B3FDB-C1D1-428C-92E7-65D5D91BA2EB}"/>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80CCDB9B-62A8-40ED-9524-3F8D5406D44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7EFD061F-416D-4A46-BF9B-72D9872C48A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FC9F017B-C366-46B0-A4C6-BC532B0B178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D6AE51CB-9B51-4176-8614-E05925FFC45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41FC23C1-082B-4B72-A799-29533F1FD5B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FE9F6A3C-191E-4AA3-ADD5-1354215EBA9D}"/>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A97AC2A3-880C-4DB6-AD49-0FAC68353D2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4E85DE0B-D724-454D-95B6-4FB85FCE976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3C08AACB-7422-4F28-9292-5D138027161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6FF4234B-A8F4-4BB3-A3A1-6B4FB43813C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6CAB47E9-897A-4D08-AA41-454132C29D8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143148</xdr:rowOff>
    </xdr:from>
    <xdr:to>
      <xdr:col>85</xdr:col>
      <xdr:colOff>126364</xdr:colOff>
      <xdr:row>108</xdr:row>
      <xdr:rowOff>164374</xdr:rowOff>
    </xdr:to>
    <xdr:cxnSp macro="">
      <xdr:nvCxnSpPr>
        <xdr:cNvPr id="866" name="直線コネクタ 865">
          <a:extLst>
            <a:ext uri="{FF2B5EF4-FFF2-40B4-BE49-F238E27FC236}">
              <a16:creationId xmlns:a16="http://schemas.microsoft.com/office/drawing/2014/main" id="{94404654-52EC-4125-A51A-0E910186EF86}"/>
            </a:ext>
          </a:extLst>
        </xdr:cNvPr>
        <xdr:cNvCxnSpPr/>
      </xdr:nvCxnSpPr>
      <xdr:spPr>
        <a:xfrm flipV="1">
          <a:off x="16318864" y="17288148"/>
          <a:ext cx="0" cy="1392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BF01C9B8-8D23-4803-95B4-E67F186213AB}"/>
            </a:ext>
          </a:extLst>
        </xdr:cNvPr>
        <xdr:cNvSpPr txBox="1"/>
      </xdr:nvSpPr>
      <xdr:spPr>
        <a:xfrm>
          <a:off x="16357600" y="1868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164374</xdr:rowOff>
    </xdr:from>
    <xdr:to>
      <xdr:col>86</xdr:col>
      <xdr:colOff>25400</xdr:colOff>
      <xdr:row>108</xdr:row>
      <xdr:rowOff>164374</xdr:rowOff>
    </xdr:to>
    <xdr:cxnSp macro="">
      <xdr:nvCxnSpPr>
        <xdr:cNvPr id="868" name="直線コネクタ 867">
          <a:extLst>
            <a:ext uri="{FF2B5EF4-FFF2-40B4-BE49-F238E27FC236}">
              <a16:creationId xmlns:a16="http://schemas.microsoft.com/office/drawing/2014/main" id="{AD8BDAC9-03C9-4F17-9674-422DF30DD02E}"/>
            </a:ext>
          </a:extLst>
        </xdr:cNvPr>
        <xdr:cNvCxnSpPr/>
      </xdr:nvCxnSpPr>
      <xdr:spPr>
        <a:xfrm>
          <a:off x="16230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89825</xdr:rowOff>
    </xdr:from>
    <xdr:ext cx="405111" cy="259045"/>
    <xdr:sp macro="" textlink="">
      <xdr:nvSpPr>
        <xdr:cNvPr id="869" name="【庁舎】&#10;有形固定資産減価償却率最大値テキスト">
          <a:extLst>
            <a:ext uri="{FF2B5EF4-FFF2-40B4-BE49-F238E27FC236}">
              <a16:creationId xmlns:a16="http://schemas.microsoft.com/office/drawing/2014/main" id="{D682C748-3A28-485F-BCC0-F7DAE6A4B402}"/>
            </a:ext>
          </a:extLst>
        </xdr:cNvPr>
        <xdr:cNvSpPr txBox="1"/>
      </xdr:nvSpPr>
      <xdr:spPr>
        <a:xfrm>
          <a:off x="16357600" y="1706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143148</xdr:rowOff>
    </xdr:from>
    <xdr:to>
      <xdr:col>86</xdr:col>
      <xdr:colOff>25400</xdr:colOff>
      <xdr:row>100</xdr:row>
      <xdr:rowOff>143148</xdr:rowOff>
    </xdr:to>
    <xdr:cxnSp macro="">
      <xdr:nvCxnSpPr>
        <xdr:cNvPr id="870" name="直線コネクタ 869">
          <a:extLst>
            <a:ext uri="{FF2B5EF4-FFF2-40B4-BE49-F238E27FC236}">
              <a16:creationId xmlns:a16="http://schemas.microsoft.com/office/drawing/2014/main" id="{BF9AB283-B736-4DEE-9A48-8F17B33D9079}"/>
            </a:ext>
          </a:extLst>
        </xdr:cNvPr>
        <xdr:cNvCxnSpPr/>
      </xdr:nvCxnSpPr>
      <xdr:spPr>
        <a:xfrm>
          <a:off x="16230600" y="1728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154050</xdr:rowOff>
    </xdr:from>
    <xdr:ext cx="405111" cy="259045"/>
    <xdr:sp macro="" textlink="">
      <xdr:nvSpPr>
        <xdr:cNvPr id="871" name="【庁舎】&#10;有形固定資産減価償却率平均値テキスト">
          <a:extLst>
            <a:ext uri="{FF2B5EF4-FFF2-40B4-BE49-F238E27FC236}">
              <a16:creationId xmlns:a16="http://schemas.microsoft.com/office/drawing/2014/main" id="{D85CE3AC-17CF-461C-9146-3A4FCF6F2BDB}"/>
            </a:ext>
          </a:extLst>
        </xdr:cNvPr>
        <xdr:cNvSpPr txBox="1"/>
      </xdr:nvSpPr>
      <xdr:spPr>
        <a:xfrm>
          <a:off x="16357600" y="1781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4173</xdr:rowOff>
    </xdr:from>
    <xdr:to>
      <xdr:col>85</xdr:col>
      <xdr:colOff>177800</xdr:colOff>
      <xdr:row>104</xdr:row>
      <xdr:rowOff>105773</xdr:rowOff>
    </xdr:to>
    <xdr:sp macro="" textlink="">
      <xdr:nvSpPr>
        <xdr:cNvPr id="872" name="フローチャート: 判断 871">
          <a:extLst>
            <a:ext uri="{FF2B5EF4-FFF2-40B4-BE49-F238E27FC236}">
              <a16:creationId xmlns:a16="http://schemas.microsoft.com/office/drawing/2014/main" id="{FB03EC1E-4880-40F8-B331-8D52203264BE}"/>
            </a:ext>
          </a:extLst>
        </xdr:cNvPr>
        <xdr:cNvSpPr/>
      </xdr:nvSpPr>
      <xdr:spPr>
        <a:xfrm>
          <a:off x="162687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10705</xdr:rowOff>
    </xdr:from>
    <xdr:to>
      <xdr:col>81</xdr:col>
      <xdr:colOff>101600</xdr:colOff>
      <xdr:row>104</xdr:row>
      <xdr:rowOff>112305</xdr:rowOff>
    </xdr:to>
    <xdr:sp macro="" textlink="">
      <xdr:nvSpPr>
        <xdr:cNvPr id="873" name="フローチャート: 判断 872">
          <a:extLst>
            <a:ext uri="{FF2B5EF4-FFF2-40B4-BE49-F238E27FC236}">
              <a16:creationId xmlns:a16="http://schemas.microsoft.com/office/drawing/2014/main" id="{31CCE8F6-8F50-40C5-B866-26EE615DEDED}"/>
            </a:ext>
          </a:extLst>
        </xdr:cNvPr>
        <xdr:cNvSpPr/>
      </xdr:nvSpPr>
      <xdr:spPr>
        <a:xfrm>
          <a:off x="15430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874" name="フローチャート: 判断 873">
          <a:extLst>
            <a:ext uri="{FF2B5EF4-FFF2-40B4-BE49-F238E27FC236}">
              <a16:creationId xmlns:a16="http://schemas.microsoft.com/office/drawing/2014/main" id="{5856D66C-BFEB-4DA9-81C0-19245812ECB8}"/>
            </a:ext>
          </a:extLst>
        </xdr:cNvPr>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40095</xdr:rowOff>
    </xdr:from>
    <xdr:to>
      <xdr:col>72</xdr:col>
      <xdr:colOff>38100</xdr:colOff>
      <xdr:row>104</xdr:row>
      <xdr:rowOff>141695</xdr:rowOff>
    </xdr:to>
    <xdr:sp macro="" textlink="">
      <xdr:nvSpPr>
        <xdr:cNvPr id="875" name="フローチャート: 判断 874">
          <a:extLst>
            <a:ext uri="{FF2B5EF4-FFF2-40B4-BE49-F238E27FC236}">
              <a16:creationId xmlns:a16="http://schemas.microsoft.com/office/drawing/2014/main" id="{0C8EF9FF-63E1-46EE-BC3C-7D9027A3F730}"/>
            </a:ext>
          </a:extLst>
        </xdr:cNvPr>
        <xdr:cNvSpPr/>
      </xdr:nvSpPr>
      <xdr:spPr>
        <a:xfrm>
          <a:off x="13652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51526</xdr:rowOff>
    </xdr:from>
    <xdr:to>
      <xdr:col>67</xdr:col>
      <xdr:colOff>101600</xdr:colOff>
      <xdr:row>104</xdr:row>
      <xdr:rowOff>153126</xdr:rowOff>
    </xdr:to>
    <xdr:sp macro="" textlink="">
      <xdr:nvSpPr>
        <xdr:cNvPr id="876" name="フローチャート: 判断 875">
          <a:extLst>
            <a:ext uri="{FF2B5EF4-FFF2-40B4-BE49-F238E27FC236}">
              <a16:creationId xmlns:a16="http://schemas.microsoft.com/office/drawing/2014/main" id="{03985C81-C514-4083-9BF2-E733D4CB92FA}"/>
            </a:ext>
          </a:extLst>
        </xdr:cNvPr>
        <xdr:cNvSpPr/>
      </xdr:nvSpPr>
      <xdr:spPr>
        <a:xfrm>
          <a:off x="12763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47CAFA1E-4FB9-41BF-9883-A558CD65452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71BBA690-901B-4A9E-8938-4B4EEE41B51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934763B6-70E6-4308-AD3B-4FC0E7D6489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C2423B5-4436-4B66-AC1A-F23CBD49FC8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9325D49C-7018-4DEA-B1DE-65959A64B9A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82" name="楕円 881">
          <a:extLst>
            <a:ext uri="{FF2B5EF4-FFF2-40B4-BE49-F238E27FC236}">
              <a16:creationId xmlns:a16="http://schemas.microsoft.com/office/drawing/2014/main" id="{FA84C1E8-4CA8-46F1-A4A7-A92289E108CD}"/>
            </a:ext>
          </a:extLst>
        </xdr:cNvPr>
        <xdr:cNvSpPr/>
      </xdr:nvSpPr>
      <xdr:spPr>
        <a:xfrm>
          <a:off x="162687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144615</xdr:rowOff>
    </xdr:from>
    <xdr:ext cx="405111" cy="259045"/>
    <xdr:sp macro="" textlink="">
      <xdr:nvSpPr>
        <xdr:cNvPr id="883" name="【庁舎】&#10;有形固定資産減価償却率該当値テキスト">
          <a:extLst>
            <a:ext uri="{FF2B5EF4-FFF2-40B4-BE49-F238E27FC236}">
              <a16:creationId xmlns:a16="http://schemas.microsoft.com/office/drawing/2014/main" id="{B6C04C76-068B-4F74-965F-8CB4A0AB1C87}"/>
            </a:ext>
          </a:extLst>
        </xdr:cNvPr>
        <xdr:cNvSpPr txBox="1"/>
      </xdr:nvSpPr>
      <xdr:spPr>
        <a:xfrm>
          <a:off x="16357600" y="1763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85816</xdr:rowOff>
    </xdr:from>
    <xdr:to>
      <xdr:col>81</xdr:col>
      <xdr:colOff>101600</xdr:colOff>
      <xdr:row>104</xdr:row>
      <xdr:rowOff>15966</xdr:rowOff>
    </xdr:to>
    <xdr:sp macro="" textlink="">
      <xdr:nvSpPr>
        <xdr:cNvPr id="884" name="楕円 883">
          <a:extLst>
            <a:ext uri="{FF2B5EF4-FFF2-40B4-BE49-F238E27FC236}">
              <a16:creationId xmlns:a16="http://schemas.microsoft.com/office/drawing/2014/main" id="{82FD1E90-9664-444D-AFA6-08765E64899F}"/>
            </a:ext>
          </a:extLst>
        </xdr:cNvPr>
        <xdr:cNvSpPr/>
      </xdr:nvSpPr>
      <xdr:spPr>
        <a:xfrm>
          <a:off x="15430500" y="1774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136616</xdr:rowOff>
    </xdr:from>
    <xdr:to>
      <xdr:col>85</xdr:col>
      <xdr:colOff>127000</xdr:colOff>
      <xdr:row>104</xdr:row>
      <xdr:rowOff>1088</xdr:rowOff>
    </xdr:to>
    <xdr:cxnSp macro="">
      <xdr:nvCxnSpPr>
        <xdr:cNvPr id="885" name="直線コネクタ 884">
          <a:extLst>
            <a:ext uri="{FF2B5EF4-FFF2-40B4-BE49-F238E27FC236}">
              <a16:creationId xmlns:a16="http://schemas.microsoft.com/office/drawing/2014/main" id="{83F75803-4B97-4020-BDF3-160305622E71}"/>
            </a:ext>
          </a:extLst>
        </xdr:cNvPr>
        <xdr:cNvCxnSpPr/>
      </xdr:nvCxnSpPr>
      <xdr:spPr>
        <a:xfrm>
          <a:off x="15481300" y="1779596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116839</xdr:rowOff>
    </xdr:from>
    <xdr:to>
      <xdr:col>76</xdr:col>
      <xdr:colOff>165100</xdr:colOff>
      <xdr:row>104</xdr:row>
      <xdr:rowOff>46989</xdr:rowOff>
    </xdr:to>
    <xdr:sp macro="" textlink="">
      <xdr:nvSpPr>
        <xdr:cNvPr id="886" name="楕円 885">
          <a:extLst>
            <a:ext uri="{FF2B5EF4-FFF2-40B4-BE49-F238E27FC236}">
              <a16:creationId xmlns:a16="http://schemas.microsoft.com/office/drawing/2014/main" id="{4D6D7A4B-181E-4B94-AD14-7BDB36F7F555}"/>
            </a:ext>
          </a:extLst>
        </xdr:cNvPr>
        <xdr:cNvSpPr/>
      </xdr:nvSpPr>
      <xdr:spPr>
        <a:xfrm>
          <a:off x="145415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136616</xdr:rowOff>
    </xdr:from>
    <xdr:to>
      <xdr:col>81</xdr:col>
      <xdr:colOff>50800</xdr:colOff>
      <xdr:row>103</xdr:row>
      <xdr:rowOff>167639</xdr:rowOff>
    </xdr:to>
    <xdr:cxnSp macro="">
      <xdr:nvCxnSpPr>
        <xdr:cNvPr id="887" name="直線コネクタ 886">
          <a:extLst>
            <a:ext uri="{FF2B5EF4-FFF2-40B4-BE49-F238E27FC236}">
              <a16:creationId xmlns:a16="http://schemas.microsoft.com/office/drawing/2014/main" id="{9CC6195D-3613-4F71-8242-AF11762AF3F4}"/>
            </a:ext>
          </a:extLst>
        </xdr:cNvPr>
        <xdr:cNvCxnSpPr/>
      </xdr:nvCxnSpPr>
      <xdr:spPr>
        <a:xfrm flipV="1">
          <a:off x="14592300" y="17795966"/>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82550</xdr:rowOff>
    </xdr:from>
    <xdr:to>
      <xdr:col>72</xdr:col>
      <xdr:colOff>38100</xdr:colOff>
      <xdr:row>104</xdr:row>
      <xdr:rowOff>12700</xdr:rowOff>
    </xdr:to>
    <xdr:sp macro="" textlink="">
      <xdr:nvSpPr>
        <xdr:cNvPr id="888" name="楕円 887">
          <a:extLst>
            <a:ext uri="{FF2B5EF4-FFF2-40B4-BE49-F238E27FC236}">
              <a16:creationId xmlns:a16="http://schemas.microsoft.com/office/drawing/2014/main" id="{D106F1A4-A4DB-4052-AF67-88D6365FB044}"/>
            </a:ext>
          </a:extLst>
        </xdr:cNvPr>
        <xdr:cNvSpPr/>
      </xdr:nvSpPr>
      <xdr:spPr>
        <a:xfrm>
          <a:off x="13652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133350</xdr:rowOff>
    </xdr:from>
    <xdr:to>
      <xdr:col>76</xdr:col>
      <xdr:colOff>114300</xdr:colOff>
      <xdr:row>103</xdr:row>
      <xdr:rowOff>167639</xdr:rowOff>
    </xdr:to>
    <xdr:cxnSp macro="">
      <xdr:nvCxnSpPr>
        <xdr:cNvPr id="889" name="直線コネクタ 888">
          <a:extLst>
            <a:ext uri="{FF2B5EF4-FFF2-40B4-BE49-F238E27FC236}">
              <a16:creationId xmlns:a16="http://schemas.microsoft.com/office/drawing/2014/main" id="{DA4992C8-A38B-4F9F-AB2A-4E9E45476FBE}"/>
            </a:ext>
          </a:extLst>
        </xdr:cNvPr>
        <xdr:cNvCxnSpPr/>
      </xdr:nvCxnSpPr>
      <xdr:spPr>
        <a:xfrm>
          <a:off x="13703300" y="177927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51526</xdr:rowOff>
    </xdr:from>
    <xdr:to>
      <xdr:col>67</xdr:col>
      <xdr:colOff>101600</xdr:colOff>
      <xdr:row>103</xdr:row>
      <xdr:rowOff>153126</xdr:rowOff>
    </xdr:to>
    <xdr:sp macro="" textlink="">
      <xdr:nvSpPr>
        <xdr:cNvPr id="890" name="楕円 889">
          <a:extLst>
            <a:ext uri="{FF2B5EF4-FFF2-40B4-BE49-F238E27FC236}">
              <a16:creationId xmlns:a16="http://schemas.microsoft.com/office/drawing/2014/main" id="{518809FC-D2BA-4CC1-9B70-1E94EC86C3D3}"/>
            </a:ext>
          </a:extLst>
        </xdr:cNvPr>
        <xdr:cNvSpPr/>
      </xdr:nvSpPr>
      <xdr:spPr>
        <a:xfrm>
          <a:off x="127635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102326</xdr:rowOff>
    </xdr:from>
    <xdr:to>
      <xdr:col>71</xdr:col>
      <xdr:colOff>177800</xdr:colOff>
      <xdr:row>103</xdr:row>
      <xdr:rowOff>133350</xdr:rowOff>
    </xdr:to>
    <xdr:cxnSp macro="">
      <xdr:nvCxnSpPr>
        <xdr:cNvPr id="891" name="直線コネクタ 890">
          <a:extLst>
            <a:ext uri="{FF2B5EF4-FFF2-40B4-BE49-F238E27FC236}">
              <a16:creationId xmlns:a16="http://schemas.microsoft.com/office/drawing/2014/main" id="{E6269D1D-298C-401C-A1F1-B355DED24527}"/>
            </a:ext>
          </a:extLst>
        </xdr:cNvPr>
        <xdr:cNvCxnSpPr/>
      </xdr:nvCxnSpPr>
      <xdr:spPr>
        <a:xfrm>
          <a:off x="12814300" y="1776167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103432</xdr:rowOff>
    </xdr:from>
    <xdr:ext cx="405111" cy="259045"/>
    <xdr:sp macro="" textlink="">
      <xdr:nvSpPr>
        <xdr:cNvPr id="892" name="n_1aveValue【庁舎】&#10;有形固定資産減価償却率">
          <a:extLst>
            <a:ext uri="{FF2B5EF4-FFF2-40B4-BE49-F238E27FC236}">
              <a16:creationId xmlns:a16="http://schemas.microsoft.com/office/drawing/2014/main" id="{90169CD5-750B-4E6B-BFC4-C9B7425C4962}"/>
            </a:ext>
          </a:extLst>
        </xdr:cNvPr>
        <xdr:cNvSpPr txBox="1"/>
      </xdr:nvSpPr>
      <xdr:spPr>
        <a:xfrm>
          <a:off x="152660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152416</xdr:rowOff>
    </xdr:from>
    <xdr:ext cx="405111" cy="259045"/>
    <xdr:sp macro="" textlink="">
      <xdr:nvSpPr>
        <xdr:cNvPr id="893" name="n_2aveValue【庁舎】&#10;有形固定資産減価償却率">
          <a:extLst>
            <a:ext uri="{FF2B5EF4-FFF2-40B4-BE49-F238E27FC236}">
              <a16:creationId xmlns:a16="http://schemas.microsoft.com/office/drawing/2014/main" id="{E05C6B96-811D-4C99-BB1A-16411578EC14}"/>
            </a:ext>
          </a:extLst>
        </xdr:cNvPr>
        <xdr:cNvSpPr txBox="1"/>
      </xdr:nvSpPr>
      <xdr:spPr>
        <a:xfrm>
          <a:off x="143897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132822</xdr:rowOff>
    </xdr:from>
    <xdr:ext cx="405111" cy="259045"/>
    <xdr:sp macro="" textlink="">
      <xdr:nvSpPr>
        <xdr:cNvPr id="894" name="n_3aveValue【庁舎】&#10;有形固定資産減価償却率">
          <a:extLst>
            <a:ext uri="{FF2B5EF4-FFF2-40B4-BE49-F238E27FC236}">
              <a16:creationId xmlns:a16="http://schemas.microsoft.com/office/drawing/2014/main" id="{7C4FD24D-4B6A-4C7B-9C26-04ED2B9D27D4}"/>
            </a:ext>
          </a:extLst>
        </xdr:cNvPr>
        <xdr:cNvSpPr txBox="1"/>
      </xdr:nvSpPr>
      <xdr:spPr>
        <a:xfrm>
          <a:off x="13500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144253</xdr:rowOff>
    </xdr:from>
    <xdr:ext cx="405111" cy="259045"/>
    <xdr:sp macro="" textlink="">
      <xdr:nvSpPr>
        <xdr:cNvPr id="895" name="n_4aveValue【庁舎】&#10;有形固定資産減価償却率">
          <a:extLst>
            <a:ext uri="{FF2B5EF4-FFF2-40B4-BE49-F238E27FC236}">
              <a16:creationId xmlns:a16="http://schemas.microsoft.com/office/drawing/2014/main" id="{9AB4A22D-588F-4AAB-A756-4CCCEA6B7DB8}"/>
            </a:ext>
          </a:extLst>
        </xdr:cNvPr>
        <xdr:cNvSpPr txBox="1"/>
      </xdr:nvSpPr>
      <xdr:spPr>
        <a:xfrm>
          <a:off x="12611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32493</xdr:rowOff>
    </xdr:from>
    <xdr:ext cx="405111" cy="259045"/>
    <xdr:sp macro="" textlink="">
      <xdr:nvSpPr>
        <xdr:cNvPr id="896" name="n_1mainValue【庁舎】&#10;有形固定資産減価償却率">
          <a:extLst>
            <a:ext uri="{FF2B5EF4-FFF2-40B4-BE49-F238E27FC236}">
              <a16:creationId xmlns:a16="http://schemas.microsoft.com/office/drawing/2014/main" id="{953948C7-F95E-4A6E-88D6-9069AA7039C5}"/>
            </a:ext>
          </a:extLst>
        </xdr:cNvPr>
        <xdr:cNvSpPr txBox="1"/>
      </xdr:nvSpPr>
      <xdr:spPr>
        <a:xfrm>
          <a:off x="15266044" y="1752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63516</xdr:rowOff>
    </xdr:from>
    <xdr:ext cx="405111" cy="259045"/>
    <xdr:sp macro="" textlink="">
      <xdr:nvSpPr>
        <xdr:cNvPr id="897" name="n_2mainValue【庁舎】&#10;有形固定資産減価償却率">
          <a:extLst>
            <a:ext uri="{FF2B5EF4-FFF2-40B4-BE49-F238E27FC236}">
              <a16:creationId xmlns:a16="http://schemas.microsoft.com/office/drawing/2014/main" id="{6E12BA0B-F43D-44AB-9428-E6F5B0AE531A}"/>
            </a:ext>
          </a:extLst>
        </xdr:cNvPr>
        <xdr:cNvSpPr txBox="1"/>
      </xdr:nvSpPr>
      <xdr:spPr>
        <a:xfrm>
          <a:off x="143897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29227</xdr:rowOff>
    </xdr:from>
    <xdr:ext cx="405111" cy="259045"/>
    <xdr:sp macro="" textlink="">
      <xdr:nvSpPr>
        <xdr:cNvPr id="898" name="n_3mainValue【庁舎】&#10;有形固定資産減価償却率">
          <a:extLst>
            <a:ext uri="{FF2B5EF4-FFF2-40B4-BE49-F238E27FC236}">
              <a16:creationId xmlns:a16="http://schemas.microsoft.com/office/drawing/2014/main" id="{34120B99-2CB9-4DF9-8EF5-E60E192BFEB5}"/>
            </a:ext>
          </a:extLst>
        </xdr:cNvPr>
        <xdr:cNvSpPr txBox="1"/>
      </xdr:nvSpPr>
      <xdr:spPr>
        <a:xfrm>
          <a:off x="13500744" y="1751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169653</xdr:rowOff>
    </xdr:from>
    <xdr:ext cx="405111" cy="259045"/>
    <xdr:sp macro="" textlink="">
      <xdr:nvSpPr>
        <xdr:cNvPr id="899" name="n_4mainValue【庁舎】&#10;有形固定資産減価償却率">
          <a:extLst>
            <a:ext uri="{FF2B5EF4-FFF2-40B4-BE49-F238E27FC236}">
              <a16:creationId xmlns:a16="http://schemas.microsoft.com/office/drawing/2014/main" id="{899E0F70-6B92-4CCE-98B2-F07F9242949D}"/>
            </a:ext>
          </a:extLst>
        </xdr:cNvPr>
        <xdr:cNvSpPr txBox="1"/>
      </xdr:nvSpPr>
      <xdr:spPr>
        <a:xfrm>
          <a:off x="12611744" y="1748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F3C65F4A-94CE-41BB-833B-A2FD7497BEA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2E8278D6-812F-4925-B618-12814D72FB4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C320FF78-8165-4174-AE8F-B1C7DC04B91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BC750DE8-99A1-4BA6-ABBB-B3CB5D7D204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FFFD0CE1-72DA-4181-9261-D030505D86A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3F41ABD4-FD09-4E36-8B2E-D2ECF2597DD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E9378BD-9051-4B35-8200-334BB1B10A7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BBB33265-F123-42F1-8505-54AE7D0F866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313C51F9-8164-43BF-889C-29D8A23F71F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13DAC157-FE50-40B7-9862-E14B16011D1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0" name="テキスト ボックス 909">
          <a:extLst>
            <a:ext uri="{FF2B5EF4-FFF2-40B4-BE49-F238E27FC236}">
              <a16:creationId xmlns:a16="http://schemas.microsoft.com/office/drawing/2014/main" id="{43881450-925B-4280-8B49-DD7848D1DD1B}"/>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11" name="直線コネクタ 910">
          <a:extLst>
            <a:ext uri="{FF2B5EF4-FFF2-40B4-BE49-F238E27FC236}">
              <a16:creationId xmlns:a16="http://schemas.microsoft.com/office/drawing/2014/main" id="{00C85D80-E681-4D9D-9614-569B063DDF8F}"/>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2" name="テキスト ボックス 911">
          <a:extLst>
            <a:ext uri="{FF2B5EF4-FFF2-40B4-BE49-F238E27FC236}">
              <a16:creationId xmlns:a16="http://schemas.microsoft.com/office/drawing/2014/main" id="{417278E7-E26A-4151-8F91-AECD57BFF1BB}"/>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3" name="直線コネクタ 912">
          <a:extLst>
            <a:ext uri="{FF2B5EF4-FFF2-40B4-BE49-F238E27FC236}">
              <a16:creationId xmlns:a16="http://schemas.microsoft.com/office/drawing/2014/main" id="{176229F0-5DA4-434F-AEF4-BED044DD4C79}"/>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4" name="テキスト ボックス 913">
          <a:extLst>
            <a:ext uri="{FF2B5EF4-FFF2-40B4-BE49-F238E27FC236}">
              <a16:creationId xmlns:a16="http://schemas.microsoft.com/office/drawing/2014/main" id="{4C2B9A52-0524-4370-B096-8D919568C8C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5" name="直線コネクタ 914">
          <a:extLst>
            <a:ext uri="{FF2B5EF4-FFF2-40B4-BE49-F238E27FC236}">
              <a16:creationId xmlns:a16="http://schemas.microsoft.com/office/drawing/2014/main" id="{61E75589-4061-458B-862D-11094934CFA2}"/>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6" name="テキスト ボックス 915">
          <a:extLst>
            <a:ext uri="{FF2B5EF4-FFF2-40B4-BE49-F238E27FC236}">
              <a16:creationId xmlns:a16="http://schemas.microsoft.com/office/drawing/2014/main" id="{9EEA6CD2-107E-4DF8-8820-2B041E2FBB5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7" name="直線コネクタ 916">
          <a:extLst>
            <a:ext uri="{FF2B5EF4-FFF2-40B4-BE49-F238E27FC236}">
              <a16:creationId xmlns:a16="http://schemas.microsoft.com/office/drawing/2014/main" id="{DDE3382A-FF89-476C-8D7A-F30B51C7F08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8" name="テキスト ボックス 917">
          <a:extLst>
            <a:ext uri="{FF2B5EF4-FFF2-40B4-BE49-F238E27FC236}">
              <a16:creationId xmlns:a16="http://schemas.microsoft.com/office/drawing/2014/main" id="{F160F83C-0ABE-4FC9-B867-72ED6EFBD8E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9" name="直線コネクタ 918">
          <a:extLst>
            <a:ext uri="{FF2B5EF4-FFF2-40B4-BE49-F238E27FC236}">
              <a16:creationId xmlns:a16="http://schemas.microsoft.com/office/drawing/2014/main" id="{DA7B7924-A57D-434D-8D4B-A4963D2D569C}"/>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0" name="テキスト ボックス 919">
          <a:extLst>
            <a:ext uri="{FF2B5EF4-FFF2-40B4-BE49-F238E27FC236}">
              <a16:creationId xmlns:a16="http://schemas.microsoft.com/office/drawing/2014/main" id="{C6303317-7AA6-4E31-A399-8739C00122A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a:extLst>
            <a:ext uri="{FF2B5EF4-FFF2-40B4-BE49-F238E27FC236}">
              <a16:creationId xmlns:a16="http://schemas.microsoft.com/office/drawing/2014/main" id="{ACF4AD22-76B6-4BFB-83C8-2D753FFB983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a:extLst>
            <a:ext uri="{FF2B5EF4-FFF2-40B4-BE49-F238E27FC236}">
              <a16:creationId xmlns:a16="http://schemas.microsoft.com/office/drawing/2014/main" id="{7B1722A4-2AFB-4C94-8019-7D18812AD62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庁舎】&#10;一人当たり面積グラフ枠">
          <a:extLst>
            <a:ext uri="{FF2B5EF4-FFF2-40B4-BE49-F238E27FC236}">
              <a16:creationId xmlns:a16="http://schemas.microsoft.com/office/drawing/2014/main" id="{34E74AA1-357B-4FB3-AED5-C5D49A1F66B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99061</xdr:rowOff>
    </xdr:from>
    <xdr:to>
      <xdr:col>116</xdr:col>
      <xdr:colOff>62864</xdr:colOff>
      <xdr:row>108</xdr:row>
      <xdr:rowOff>114300</xdr:rowOff>
    </xdr:to>
    <xdr:cxnSp macro="">
      <xdr:nvCxnSpPr>
        <xdr:cNvPr id="924" name="直線コネクタ 923">
          <a:extLst>
            <a:ext uri="{FF2B5EF4-FFF2-40B4-BE49-F238E27FC236}">
              <a16:creationId xmlns:a16="http://schemas.microsoft.com/office/drawing/2014/main" id="{B4FAFEDC-9B2D-4CE4-B08B-3E2D3DCB45F1}"/>
            </a:ext>
          </a:extLst>
        </xdr:cNvPr>
        <xdr:cNvCxnSpPr/>
      </xdr:nvCxnSpPr>
      <xdr:spPr>
        <a:xfrm flipV="1">
          <a:off x="22160864" y="17415511"/>
          <a:ext cx="0" cy="1215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25" name="【庁舎】&#10;一人当たり面積最小値テキスト">
          <a:extLst>
            <a:ext uri="{FF2B5EF4-FFF2-40B4-BE49-F238E27FC236}">
              <a16:creationId xmlns:a16="http://schemas.microsoft.com/office/drawing/2014/main" id="{E693517C-3D6C-4623-90B1-714C9AFD049F}"/>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26" name="直線コネクタ 925">
          <a:extLst>
            <a:ext uri="{FF2B5EF4-FFF2-40B4-BE49-F238E27FC236}">
              <a16:creationId xmlns:a16="http://schemas.microsoft.com/office/drawing/2014/main" id="{08CE1104-FD16-4711-B822-FF6C780C21B6}"/>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45738</xdr:rowOff>
    </xdr:from>
    <xdr:ext cx="469744" cy="259045"/>
    <xdr:sp macro="" textlink="">
      <xdr:nvSpPr>
        <xdr:cNvPr id="927" name="【庁舎】&#10;一人当たり面積最大値テキスト">
          <a:extLst>
            <a:ext uri="{FF2B5EF4-FFF2-40B4-BE49-F238E27FC236}">
              <a16:creationId xmlns:a16="http://schemas.microsoft.com/office/drawing/2014/main" id="{2BF14D4F-F253-45BF-A267-43E2DFD9747A}"/>
            </a:ext>
          </a:extLst>
        </xdr:cNvPr>
        <xdr:cNvSpPr txBox="1"/>
      </xdr:nvSpPr>
      <xdr:spPr>
        <a:xfrm>
          <a:off x="22199600" y="1719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99061</xdr:rowOff>
    </xdr:from>
    <xdr:to>
      <xdr:col>116</xdr:col>
      <xdr:colOff>152400</xdr:colOff>
      <xdr:row>101</xdr:row>
      <xdr:rowOff>99061</xdr:rowOff>
    </xdr:to>
    <xdr:cxnSp macro="">
      <xdr:nvCxnSpPr>
        <xdr:cNvPr id="928" name="直線コネクタ 927">
          <a:extLst>
            <a:ext uri="{FF2B5EF4-FFF2-40B4-BE49-F238E27FC236}">
              <a16:creationId xmlns:a16="http://schemas.microsoft.com/office/drawing/2014/main" id="{9E2395B7-1879-44C9-B00E-C2E80B470B5C}"/>
            </a:ext>
          </a:extLst>
        </xdr:cNvPr>
        <xdr:cNvCxnSpPr/>
      </xdr:nvCxnSpPr>
      <xdr:spPr>
        <a:xfrm>
          <a:off x="22072600" y="1741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19066</xdr:rowOff>
    </xdr:from>
    <xdr:ext cx="469744" cy="259045"/>
    <xdr:sp macro="" textlink="">
      <xdr:nvSpPr>
        <xdr:cNvPr id="929" name="【庁舎】&#10;一人当たり面積平均値テキスト">
          <a:extLst>
            <a:ext uri="{FF2B5EF4-FFF2-40B4-BE49-F238E27FC236}">
              <a16:creationId xmlns:a16="http://schemas.microsoft.com/office/drawing/2014/main" id="{444983E9-8874-45B8-B2D5-66666D26E9B9}"/>
            </a:ext>
          </a:extLst>
        </xdr:cNvPr>
        <xdr:cNvSpPr txBox="1"/>
      </xdr:nvSpPr>
      <xdr:spPr>
        <a:xfrm>
          <a:off x="22199600" y="18192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40639</xdr:rowOff>
    </xdr:from>
    <xdr:to>
      <xdr:col>116</xdr:col>
      <xdr:colOff>114300</xdr:colOff>
      <xdr:row>106</xdr:row>
      <xdr:rowOff>142239</xdr:rowOff>
    </xdr:to>
    <xdr:sp macro="" textlink="">
      <xdr:nvSpPr>
        <xdr:cNvPr id="930" name="フローチャート: 判断 929">
          <a:extLst>
            <a:ext uri="{FF2B5EF4-FFF2-40B4-BE49-F238E27FC236}">
              <a16:creationId xmlns:a16="http://schemas.microsoft.com/office/drawing/2014/main" id="{985EE42C-A340-4E2E-A300-446CA1E09F3F}"/>
            </a:ext>
          </a:extLst>
        </xdr:cNvPr>
        <xdr:cNvSpPr/>
      </xdr:nvSpPr>
      <xdr:spPr>
        <a:xfrm>
          <a:off x="221107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44450</xdr:rowOff>
    </xdr:from>
    <xdr:to>
      <xdr:col>112</xdr:col>
      <xdr:colOff>38100</xdr:colOff>
      <xdr:row>106</xdr:row>
      <xdr:rowOff>146050</xdr:rowOff>
    </xdr:to>
    <xdr:sp macro="" textlink="">
      <xdr:nvSpPr>
        <xdr:cNvPr id="931" name="フローチャート: 判断 930">
          <a:extLst>
            <a:ext uri="{FF2B5EF4-FFF2-40B4-BE49-F238E27FC236}">
              <a16:creationId xmlns:a16="http://schemas.microsoft.com/office/drawing/2014/main" id="{7BFCFAB7-DA32-433B-82DD-B1E3B6E56F0C}"/>
            </a:ext>
          </a:extLst>
        </xdr:cNvPr>
        <xdr:cNvSpPr/>
      </xdr:nvSpPr>
      <xdr:spPr>
        <a:xfrm>
          <a:off x="21272500" y="1821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86361</xdr:rowOff>
    </xdr:from>
    <xdr:to>
      <xdr:col>107</xdr:col>
      <xdr:colOff>101600</xdr:colOff>
      <xdr:row>107</xdr:row>
      <xdr:rowOff>16511</xdr:rowOff>
    </xdr:to>
    <xdr:sp macro="" textlink="">
      <xdr:nvSpPr>
        <xdr:cNvPr id="932" name="フローチャート: 判断 931">
          <a:extLst>
            <a:ext uri="{FF2B5EF4-FFF2-40B4-BE49-F238E27FC236}">
              <a16:creationId xmlns:a16="http://schemas.microsoft.com/office/drawing/2014/main" id="{57494382-E2B4-48F2-B6BC-AF9FD40A57F6}"/>
            </a:ext>
          </a:extLst>
        </xdr:cNvPr>
        <xdr:cNvSpPr/>
      </xdr:nvSpPr>
      <xdr:spPr>
        <a:xfrm>
          <a:off x="20383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86361</xdr:rowOff>
    </xdr:from>
    <xdr:to>
      <xdr:col>102</xdr:col>
      <xdr:colOff>165100</xdr:colOff>
      <xdr:row>107</xdr:row>
      <xdr:rowOff>16511</xdr:rowOff>
    </xdr:to>
    <xdr:sp macro="" textlink="">
      <xdr:nvSpPr>
        <xdr:cNvPr id="933" name="フローチャート: 判断 932">
          <a:extLst>
            <a:ext uri="{FF2B5EF4-FFF2-40B4-BE49-F238E27FC236}">
              <a16:creationId xmlns:a16="http://schemas.microsoft.com/office/drawing/2014/main" id="{C3C615C7-96DB-4B26-A42D-2344B2DAD8F0}"/>
            </a:ext>
          </a:extLst>
        </xdr:cNvPr>
        <xdr:cNvSpPr/>
      </xdr:nvSpPr>
      <xdr:spPr>
        <a:xfrm>
          <a:off x="19494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934" name="フローチャート: 判断 933">
          <a:extLst>
            <a:ext uri="{FF2B5EF4-FFF2-40B4-BE49-F238E27FC236}">
              <a16:creationId xmlns:a16="http://schemas.microsoft.com/office/drawing/2014/main" id="{245AA56E-F662-4DEF-B304-A0EDA517E867}"/>
            </a:ext>
          </a:extLst>
        </xdr:cNvPr>
        <xdr:cNvSpPr/>
      </xdr:nvSpPr>
      <xdr:spPr>
        <a:xfrm>
          <a:off x="18605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BDE73A66-6A77-4C62-9E44-B0B5D3E7C8F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198309E3-E765-42D1-98AB-26E5A6C6C61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9412D107-2778-4B33-AD9F-11C2D90E2E5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20B8185A-6CF0-48FD-8A4E-069F0A84688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88B8629B-A75A-4568-8D8C-B70DC0E4CB5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48261</xdr:rowOff>
    </xdr:from>
    <xdr:to>
      <xdr:col>116</xdr:col>
      <xdr:colOff>114300</xdr:colOff>
      <xdr:row>101</xdr:row>
      <xdr:rowOff>149861</xdr:rowOff>
    </xdr:to>
    <xdr:sp macro="" textlink="">
      <xdr:nvSpPr>
        <xdr:cNvPr id="940" name="楕円 939">
          <a:extLst>
            <a:ext uri="{FF2B5EF4-FFF2-40B4-BE49-F238E27FC236}">
              <a16:creationId xmlns:a16="http://schemas.microsoft.com/office/drawing/2014/main" id="{ED6F3783-ABA8-41BF-B4D3-6D6F896E422A}"/>
            </a:ext>
          </a:extLst>
        </xdr:cNvPr>
        <xdr:cNvSpPr/>
      </xdr:nvSpPr>
      <xdr:spPr>
        <a:xfrm>
          <a:off x="221107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1288</xdr:rowOff>
    </xdr:from>
    <xdr:ext cx="469744" cy="259045"/>
    <xdr:sp macro="" textlink="">
      <xdr:nvSpPr>
        <xdr:cNvPr id="941" name="【庁舎】&#10;一人当たり面積該当値テキスト">
          <a:extLst>
            <a:ext uri="{FF2B5EF4-FFF2-40B4-BE49-F238E27FC236}">
              <a16:creationId xmlns:a16="http://schemas.microsoft.com/office/drawing/2014/main" id="{1C5166F0-C14E-47A2-BC8A-13B12BB305DD}"/>
            </a:ext>
          </a:extLst>
        </xdr:cNvPr>
        <xdr:cNvSpPr txBox="1"/>
      </xdr:nvSpPr>
      <xdr:spPr>
        <a:xfrm>
          <a:off x="22199600" y="1731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59689</xdr:rowOff>
    </xdr:from>
    <xdr:to>
      <xdr:col>112</xdr:col>
      <xdr:colOff>38100</xdr:colOff>
      <xdr:row>101</xdr:row>
      <xdr:rowOff>161289</xdr:rowOff>
    </xdr:to>
    <xdr:sp macro="" textlink="">
      <xdr:nvSpPr>
        <xdr:cNvPr id="942" name="楕円 941">
          <a:extLst>
            <a:ext uri="{FF2B5EF4-FFF2-40B4-BE49-F238E27FC236}">
              <a16:creationId xmlns:a16="http://schemas.microsoft.com/office/drawing/2014/main" id="{AFFDCFBF-E431-47AE-ACAC-5D520D23C03C}"/>
            </a:ext>
          </a:extLst>
        </xdr:cNvPr>
        <xdr:cNvSpPr/>
      </xdr:nvSpPr>
      <xdr:spPr>
        <a:xfrm>
          <a:off x="212725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99061</xdr:rowOff>
    </xdr:from>
    <xdr:to>
      <xdr:col>116</xdr:col>
      <xdr:colOff>63500</xdr:colOff>
      <xdr:row>101</xdr:row>
      <xdr:rowOff>110489</xdr:rowOff>
    </xdr:to>
    <xdr:cxnSp macro="">
      <xdr:nvCxnSpPr>
        <xdr:cNvPr id="943" name="直線コネクタ 942">
          <a:extLst>
            <a:ext uri="{FF2B5EF4-FFF2-40B4-BE49-F238E27FC236}">
              <a16:creationId xmlns:a16="http://schemas.microsoft.com/office/drawing/2014/main" id="{2AF0170D-885E-4BEA-B55F-903BDAD7D11B}"/>
            </a:ext>
          </a:extLst>
        </xdr:cNvPr>
        <xdr:cNvCxnSpPr/>
      </xdr:nvCxnSpPr>
      <xdr:spPr>
        <a:xfrm flipV="1">
          <a:off x="21323300" y="1741551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25400</xdr:rowOff>
    </xdr:from>
    <xdr:to>
      <xdr:col>107</xdr:col>
      <xdr:colOff>101600</xdr:colOff>
      <xdr:row>100</xdr:row>
      <xdr:rowOff>127000</xdr:rowOff>
    </xdr:to>
    <xdr:sp macro="" textlink="">
      <xdr:nvSpPr>
        <xdr:cNvPr id="944" name="楕円 943">
          <a:extLst>
            <a:ext uri="{FF2B5EF4-FFF2-40B4-BE49-F238E27FC236}">
              <a16:creationId xmlns:a16="http://schemas.microsoft.com/office/drawing/2014/main" id="{308B82DD-8580-4B96-A3A9-A0C112B2B670}"/>
            </a:ext>
          </a:extLst>
        </xdr:cNvPr>
        <xdr:cNvSpPr/>
      </xdr:nvSpPr>
      <xdr:spPr>
        <a:xfrm>
          <a:off x="20383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76200</xdr:rowOff>
    </xdr:from>
    <xdr:to>
      <xdr:col>111</xdr:col>
      <xdr:colOff>177800</xdr:colOff>
      <xdr:row>101</xdr:row>
      <xdr:rowOff>110489</xdr:rowOff>
    </xdr:to>
    <xdr:cxnSp macro="">
      <xdr:nvCxnSpPr>
        <xdr:cNvPr id="945" name="直線コネクタ 944">
          <a:extLst>
            <a:ext uri="{FF2B5EF4-FFF2-40B4-BE49-F238E27FC236}">
              <a16:creationId xmlns:a16="http://schemas.microsoft.com/office/drawing/2014/main" id="{84A0CF0D-4AAC-4C8B-85AC-6C84EED65FD9}"/>
            </a:ext>
          </a:extLst>
        </xdr:cNvPr>
        <xdr:cNvCxnSpPr/>
      </xdr:nvCxnSpPr>
      <xdr:spPr>
        <a:xfrm>
          <a:off x="20434300" y="17221200"/>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71120</xdr:rowOff>
    </xdr:from>
    <xdr:to>
      <xdr:col>102</xdr:col>
      <xdr:colOff>165100</xdr:colOff>
      <xdr:row>101</xdr:row>
      <xdr:rowOff>1270</xdr:rowOff>
    </xdr:to>
    <xdr:sp macro="" textlink="">
      <xdr:nvSpPr>
        <xdr:cNvPr id="946" name="楕円 945">
          <a:extLst>
            <a:ext uri="{FF2B5EF4-FFF2-40B4-BE49-F238E27FC236}">
              <a16:creationId xmlns:a16="http://schemas.microsoft.com/office/drawing/2014/main" id="{67E64C68-2FAA-4D10-97AB-10EAE77A329A}"/>
            </a:ext>
          </a:extLst>
        </xdr:cNvPr>
        <xdr:cNvSpPr/>
      </xdr:nvSpPr>
      <xdr:spPr>
        <a:xfrm>
          <a:off x="194945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76200</xdr:rowOff>
    </xdr:from>
    <xdr:to>
      <xdr:col>107</xdr:col>
      <xdr:colOff>50800</xdr:colOff>
      <xdr:row>100</xdr:row>
      <xdr:rowOff>121920</xdr:rowOff>
    </xdr:to>
    <xdr:cxnSp macro="">
      <xdr:nvCxnSpPr>
        <xdr:cNvPr id="947" name="直線コネクタ 946">
          <a:extLst>
            <a:ext uri="{FF2B5EF4-FFF2-40B4-BE49-F238E27FC236}">
              <a16:creationId xmlns:a16="http://schemas.microsoft.com/office/drawing/2014/main" id="{DB5E802A-0468-48E8-877B-AF4880123213}"/>
            </a:ext>
          </a:extLst>
        </xdr:cNvPr>
        <xdr:cNvCxnSpPr/>
      </xdr:nvCxnSpPr>
      <xdr:spPr>
        <a:xfrm flipV="1">
          <a:off x="19545300" y="17221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82550</xdr:rowOff>
    </xdr:from>
    <xdr:to>
      <xdr:col>98</xdr:col>
      <xdr:colOff>38100</xdr:colOff>
      <xdr:row>101</xdr:row>
      <xdr:rowOff>12700</xdr:rowOff>
    </xdr:to>
    <xdr:sp macro="" textlink="">
      <xdr:nvSpPr>
        <xdr:cNvPr id="948" name="楕円 947">
          <a:extLst>
            <a:ext uri="{FF2B5EF4-FFF2-40B4-BE49-F238E27FC236}">
              <a16:creationId xmlns:a16="http://schemas.microsoft.com/office/drawing/2014/main" id="{75DF1BE9-9591-4601-8C0D-5CBD6F04B2AC}"/>
            </a:ext>
          </a:extLst>
        </xdr:cNvPr>
        <xdr:cNvSpPr/>
      </xdr:nvSpPr>
      <xdr:spPr>
        <a:xfrm>
          <a:off x="186055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121920</xdr:rowOff>
    </xdr:from>
    <xdr:to>
      <xdr:col>102</xdr:col>
      <xdr:colOff>114300</xdr:colOff>
      <xdr:row>100</xdr:row>
      <xdr:rowOff>133350</xdr:rowOff>
    </xdr:to>
    <xdr:cxnSp macro="">
      <xdr:nvCxnSpPr>
        <xdr:cNvPr id="949" name="直線コネクタ 948">
          <a:extLst>
            <a:ext uri="{FF2B5EF4-FFF2-40B4-BE49-F238E27FC236}">
              <a16:creationId xmlns:a16="http://schemas.microsoft.com/office/drawing/2014/main" id="{6BA276D9-5C2A-46B3-9B8E-C32191BF498F}"/>
            </a:ext>
          </a:extLst>
        </xdr:cNvPr>
        <xdr:cNvCxnSpPr/>
      </xdr:nvCxnSpPr>
      <xdr:spPr>
        <a:xfrm flipV="1">
          <a:off x="18656300" y="172669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137177</xdr:rowOff>
    </xdr:from>
    <xdr:ext cx="469744" cy="259045"/>
    <xdr:sp macro="" textlink="">
      <xdr:nvSpPr>
        <xdr:cNvPr id="950" name="n_1aveValue【庁舎】&#10;一人当たり面積">
          <a:extLst>
            <a:ext uri="{FF2B5EF4-FFF2-40B4-BE49-F238E27FC236}">
              <a16:creationId xmlns:a16="http://schemas.microsoft.com/office/drawing/2014/main" id="{606B14A0-C651-4320-B90F-19DE55C52A03}"/>
            </a:ext>
          </a:extLst>
        </xdr:cNvPr>
        <xdr:cNvSpPr txBox="1"/>
      </xdr:nvSpPr>
      <xdr:spPr>
        <a:xfrm>
          <a:off x="21075727" y="1831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7638</xdr:rowOff>
    </xdr:from>
    <xdr:ext cx="469744" cy="259045"/>
    <xdr:sp macro="" textlink="">
      <xdr:nvSpPr>
        <xdr:cNvPr id="951" name="n_2aveValue【庁舎】&#10;一人当たり面積">
          <a:extLst>
            <a:ext uri="{FF2B5EF4-FFF2-40B4-BE49-F238E27FC236}">
              <a16:creationId xmlns:a16="http://schemas.microsoft.com/office/drawing/2014/main" id="{98BC00C6-D9AA-487B-9F36-95AE48EE4329}"/>
            </a:ext>
          </a:extLst>
        </xdr:cNvPr>
        <xdr:cNvSpPr txBox="1"/>
      </xdr:nvSpPr>
      <xdr:spPr>
        <a:xfrm>
          <a:off x="20199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7638</xdr:rowOff>
    </xdr:from>
    <xdr:ext cx="469744" cy="259045"/>
    <xdr:sp macro="" textlink="">
      <xdr:nvSpPr>
        <xdr:cNvPr id="952" name="n_3aveValue【庁舎】&#10;一人当たり面積">
          <a:extLst>
            <a:ext uri="{FF2B5EF4-FFF2-40B4-BE49-F238E27FC236}">
              <a16:creationId xmlns:a16="http://schemas.microsoft.com/office/drawing/2014/main" id="{D51A6DE2-FC26-48B7-8628-20C2C9DA16DB}"/>
            </a:ext>
          </a:extLst>
        </xdr:cNvPr>
        <xdr:cNvSpPr txBox="1"/>
      </xdr:nvSpPr>
      <xdr:spPr>
        <a:xfrm>
          <a:off x="19310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22877</xdr:rowOff>
    </xdr:from>
    <xdr:ext cx="469744" cy="259045"/>
    <xdr:sp macro="" textlink="">
      <xdr:nvSpPr>
        <xdr:cNvPr id="953" name="n_4aveValue【庁舎】&#10;一人当たり面積">
          <a:extLst>
            <a:ext uri="{FF2B5EF4-FFF2-40B4-BE49-F238E27FC236}">
              <a16:creationId xmlns:a16="http://schemas.microsoft.com/office/drawing/2014/main" id="{038EB449-DB40-45CC-BB58-7BC66B1CD3BD}"/>
            </a:ext>
          </a:extLst>
        </xdr:cNvPr>
        <xdr:cNvSpPr txBox="1"/>
      </xdr:nvSpPr>
      <xdr:spPr>
        <a:xfrm>
          <a:off x="18421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6366</xdr:rowOff>
    </xdr:from>
    <xdr:ext cx="469744" cy="259045"/>
    <xdr:sp macro="" textlink="">
      <xdr:nvSpPr>
        <xdr:cNvPr id="954" name="n_1mainValue【庁舎】&#10;一人当たり面積">
          <a:extLst>
            <a:ext uri="{FF2B5EF4-FFF2-40B4-BE49-F238E27FC236}">
              <a16:creationId xmlns:a16="http://schemas.microsoft.com/office/drawing/2014/main" id="{893D44F7-9CC2-4B71-9347-6A237A098A89}"/>
            </a:ext>
          </a:extLst>
        </xdr:cNvPr>
        <xdr:cNvSpPr txBox="1"/>
      </xdr:nvSpPr>
      <xdr:spPr>
        <a:xfrm>
          <a:off x="21075727" y="1715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143527</xdr:rowOff>
    </xdr:from>
    <xdr:ext cx="469744" cy="259045"/>
    <xdr:sp macro="" textlink="">
      <xdr:nvSpPr>
        <xdr:cNvPr id="955" name="n_2mainValue【庁舎】&#10;一人当たり面積">
          <a:extLst>
            <a:ext uri="{FF2B5EF4-FFF2-40B4-BE49-F238E27FC236}">
              <a16:creationId xmlns:a16="http://schemas.microsoft.com/office/drawing/2014/main" id="{31181675-6B17-45F4-9C88-B7518C1D8ED2}"/>
            </a:ext>
          </a:extLst>
        </xdr:cNvPr>
        <xdr:cNvSpPr txBox="1"/>
      </xdr:nvSpPr>
      <xdr:spPr>
        <a:xfrm>
          <a:off x="20199427" y="1694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17797</xdr:rowOff>
    </xdr:from>
    <xdr:ext cx="469744" cy="259045"/>
    <xdr:sp macro="" textlink="">
      <xdr:nvSpPr>
        <xdr:cNvPr id="956" name="n_3mainValue【庁舎】&#10;一人当たり面積">
          <a:extLst>
            <a:ext uri="{FF2B5EF4-FFF2-40B4-BE49-F238E27FC236}">
              <a16:creationId xmlns:a16="http://schemas.microsoft.com/office/drawing/2014/main" id="{DE4524CD-5F9C-461B-8FF3-EF408CD3BE77}"/>
            </a:ext>
          </a:extLst>
        </xdr:cNvPr>
        <xdr:cNvSpPr txBox="1"/>
      </xdr:nvSpPr>
      <xdr:spPr>
        <a:xfrm>
          <a:off x="19310427" y="1699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99</xdr:row>
      <xdr:rowOff>29227</xdr:rowOff>
    </xdr:from>
    <xdr:ext cx="469744" cy="259045"/>
    <xdr:sp macro="" textlink="">
      <xdr:nvSpPr>
        <xdr:cNvPr id="957" name="n_4mainValue【庁舎】&#10;一人当たり面積">
          <a:extLst>
            <a:ext uri="{FF2B5EF4-FFF2-40B4-BE49-F238E27FC236}">
              <a16:creationId xmlns:a16="http://schemas.microsoft.com/office/drawing/2014/main" id="{25E5B8FD-75BF-4A97-A38A-01A07785469D}"/>
            </a:ext>
          </a:extLst>
        </xdr:cNvPr>
        <xdr:cNvSpPr txBox="1"/>
      </xdr:nvSpPr>
      <xdr:spPr>
        <a:xfrm>
          <a:off x="18421427" y="1700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a:extLst>
            <a:ext uri="{FF2B5EF4-FFF2-40B4-BE49-F238E27FC236}">
              <a16:creationId xmlns:a16="http://schemas.microsoft.com/office/drawing/2014/main" id="{DD248E92-A0F5-461B-AEE6-6B3244E10C6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a:extLst>
            <a:ext uri="{FF2B5EF4-FFF2-40B4-BE49-F238E27FC236}">
              <a16:creationId xmlns:a16="http://schemas.microsoft.com/office/drawing/2014/main" id="{A61F709D-238D-4390-ADAB-B41D4204C26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a:extLst>
            <a:ext uri="{FF2B5EF4-FFF2-40B4-BE49-F238E27FC236}">
              <a16:creationId xmlns:a16="http://schemas.microsoft.com/office/drawing/2014/main" id="{F7C6E095-84B1-4FAB-A3BC-73B10CC6445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町が合併したことで保有する施設数が多いこともあり、一人当たり面積について、ほとんどの項目において類似団体を上回っている。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合併によって類似団体よりも多くの公共施設を保有している本市としては、公共施設等総合管理計画及び個別施設計画に基づき、老朽化した施設の統合等再編を今後さらに進めていく必要がある。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一般廃棄物処理施設は、稼働後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年以上が経過している施設が多いことから、類似団体と比較して特に有形固定資産減価償却率が高くなっている。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体育館・プールについては、令和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年度に木之本スポーツ広場を新規取得したことから、一人当たり面積が増加した。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年度に旧びわ支所・旧虎姫支所・旧余呉支所の用途廃止を実施したことから、一人当たり面積が減少した。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給与所得の増加や、一部企業の収益回復による市税の増収によって基準財政収入額が増加したことから、令和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年度単体としての財政力は前年度から</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増加した。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年平均では前年度と同水準になり、引き続き、類似団体及び県平均を大きく下回った。</a:t>
          </a:r>
        </a:p>
        <a:p>
          <a:r>
            <a:rPr kumimoji="1" lang="ja-JP" altLang="en-US" sz="1300">
              <a:latin typeface="ＭＳ Ｐゴシック" panose="020B0600070205080204" pitchFamily="50" charset="-128"/>
              <a:ea typeface="ＭＳ Ｐゴシック" panose="020B0600070205080204" pitchFamily="50" charset="-128"/>
            </a:rPr>
            <a:t>　地方交付税に依存した財政運営からの脱却を図るため、令和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月に改定した財政計画等に基づき、公共施設等の総量縮減・長寿命化、投資的経費の適正化・平準化、地方債の繰上償還などに取り組み、持続可能な行政経営が行える財政構造の確立に努める。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155575</xdr:rowOff>
    </xdr:from>
    <xdr:to>
      <xdr:col>23</xdr:col>
      <xdr:colOff>133350</xdr:colOff>
      <xdr:row>43</xdr:row>
      <xdr:rowOff>155575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27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155575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115358</xdr:rowOff>
    </xdr:from>
    <xdr:to>
      <xdr:col>15</xdr:col>
      <xdr:colOff>82550</xdr:colOff>
      <xdr:row>43</xdr:row>
      <xdr:rowOff>135467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877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115358</xdr:rowOff>
    </xdr:from>
    <xdr:to>
      <xdr:col>11</xdr:col>
      <xdr:colOff>31750</xdr:colOff>
      <xdr:row>43</xdr:row>
      <xdr:rowOff>115358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877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104775</xdr:rowOff>
    </xdr:from>
    <xdr:to>
      <xdr:col>23</xdr:col>
      <xdr:colOff>184150</xdr:colOff>
      <xdr:row>44</xdr:row>
      <xdr:rowOff>34925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7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64558</xdr:rowOff>
    </xdr:from>
    <xdr:to>
      <xdr:col>11</xdr:col>
      <xdr:colOff>82550</xdr:colOff>
      <xdr:row>43</xdr:row>
      <xdr:rowOff>166158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150935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64558</xdr:rowOff>
    </xdr:from>
    <xdr:to>
      <xdr:col>7</xdr:col>
      <xdr:colOff>31750</xdr:colOff>
      <xdr:row>43</xdr:row>
      <xdr:rowOff>166158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150935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積雪の減少に伴う雪寒対策費の減少や、職員の減少に伴う人件費の減少などにより、分子となる経常経費充当一般財源額が</a:t>
          </a:r>
          <a:r>
            <a:rPr kumimoji="1" lang="en-US" altLang="ja-JP" sz="1300">
              <a:latin typeface="ＭＳ Ｐゴシック" panose="020B0600070205080204" pitchFamily="50" charset="-128"/>
              <a:ea typeface="ＭＳ Ｐゴシック" panose="020B0600070205080204" pitchFamily="50" charset="-128"/>
            </a:rPr>
            <a:t>410</a:t>
          </a:r>
          <a:r>
            <a:rPr kumimoji="1" lang="ja-JP" altLang="en-US" sz="1300">
              <a:latin typeface="ＭＳ Ｐゴシック" panose="020B0600070205080204" pitchFamily="50" charset="-128"/>
              <a:ea typeface="ＭＳ Ｐゴシック" panose="020B0600070205080204" pitchFamily="50" charset="-128"/>
            </a:rPr>
            <a:t>百万円減少したものの、国が臨時財政対策債の発行を抑制したことなどにより、分母となる経常一般財源額が</a:t>
          </a:r>
          <a:r>
            <a:rPr kumimoji="1" lang="en-US" altLang="ja-JP" sz="1300">
              <a:latin typeface="ＭＳ Ｐゴシック" panose="020B0600070205080204" pitchFamily="50" charset="-128"/>
              <a:ea typeface="ＭＳ Ｐゴシック" panose="020B0600070205080204" pitchFamily="50" charset="-128"/>
            </a:rPr>
            <a:t>1,139</a:t>
          </a:r>
          <a:r>
            <a:rPr kumimoji="1" lang="ja-JP" altLang="en-US" sz="1300">
              <a:latin typeface="ＭＳ Ｐゴシック" panose="020B0600070205080204" pitchFamily="50" charset="-128"/>
              <a:ea typeface="ＭＳ Ｐゴシック" panose="020B0600070205080204" pitchFamily="50" charset="-128"/>
            </a:rPr>
            <a:t>百万円減少したことから、経常収支比率は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ポイント悪化し、類似団体及び県平均を上回った。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今後も、人口減少等により市税や地方交付税の減少が見込まれるほか、人件費や扶助費、公共施設等の維持補修費の増加が見込まれることから、引き続き、持続可能な行財政運営に努める。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112395</xdr:rowOff>
    </xdr:from>
    <xdr:to>
      <xdr:col>23</xdr:col>
      <xdr:colOff>133350</xdr:colOff>
      <xdr:row>66</xdr:row>
      <xdr:rowOff>148907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27945"/>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27322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7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112395</xdr:rowOff>
    </xdr:from>
    <xdr:to>
      <xdr:col>24</xdr:col>
      <xdr:colOff>12700</xdr:colOff>
      <xdr:row>59</xdr:row>
      <xdr:rowOff>112395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27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104775</xdr:rowOff>
    </xdr:from>
    <xdr:to>
      <xdr:col>23</xdr:col>
      <xdr:colOff>133350</xdr:colOff>
      <xdr:row>63</xdr:row>
      <xdr:rowOff>41910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34675"/>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142892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01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126365</xdr:rowOff>
    </xdr:from>
    <xdr:to>
      <xdr:col>23</xdr:col>
      <xdr:colOff>184150</xdr:colOff>
      <xdr:row>63</xdr:row>
      <xdr:rowOff>56515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104775</xdr:rowOff>
    </xdr:from>
    <xdr:to>
      <xdr:col>19</xdr:col>
      <xdr:colOff>133350</xdr:colOff>
      <xdr:row>63</xdr:row>
      <xdr:rowOff>66040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734675"/>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62547</xdr:rowOff>
    </xdr:from>
    <xdr:to>
      <xdr:col>19</xdr:col>
      <xdr:colOff>184150</xdr:colOff>
      <xdr:row>61</xdr:row>
      <xdr:rowOff>164147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2874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63</xdr:row>
      <xdr:rowOff>66040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1913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17780</xdr:rowOff>
    </xdr:from>
    <xdr:to>
      <xdr:col>11</xdr:col>
      <xdr:colOff>31750</xdr:colOff>
      <xdr:row>63</xdr:row>
      <xdr:rowOff>60007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19130"/>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9207</xdr:rowOff>
    </xdr:from>
    <xdr:to>
      <xdr:col>11</xdr:col>
      <xdr:colOff>82550</xdr:colOff>
      <xdr:row>63</xdr:row>
      <xdr:rowOff>110807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95584</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134637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6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53975</xdr:rowOff>
    </xdr:from>
    <xdr:to>
      <xdr:col>19</xdr:col>
      <xdr:colOff>184150</xdr:colOff>
      <xdr:row>62</xdr:row>
      <xdr:rowOff>155575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140352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77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9207</xdr:rowOff>
    </xdr:from>
    <xdr:to>
      <xdr:col>7</xdr:col>
      <xdr:colOff>31750</xdr:colOff>
      <xdr:row>63</xdr:row>
      <xdr:rowOff>110807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95584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[162,409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職員数の減少などによって人件費は減少したものの、情報基盤ネットワークの更改や、小学校へのタブレット配備、公共施設の光熱費高騰などにより、物件費が増加したことから、人口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3,471</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前年度に引き続き、類似団体平均、全国平均及び県平均を上回っており、今後も定員管理方針に基づく適正な定員管理や、民間活力の導入、行政デジタル化の推進、公共施設等の適正配置による管理経費の抑制などによってコスト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73578</xdr:rowOff>
    </xdr:from>
    <xdr:to>
      <xdr:col>23</xdr:col>
      <xdr:colOff>133350</xdr:colOff>
      <xdr:row>89</xdr:row>
      <xdr:rowOff>493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89578"/>
          <a:ext cx="0" cy="14699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144020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493</xdr:rowOff>
    </xdr:from>
    <xdr:to>
      <xdr:col>24</xdr:col>
      <xdr:colOff>12700</xdr:colOff>
      <xdr:row>89</xdr:row>
      <xdr:rowOff>493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5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159955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3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73578</xdr:rowOff>
    </xdr:from>
    <xdr:to>
      <xdr:col>24</xdr:col>
      <xdr:colOff>12700</xdr:colOff>
      <xdr:row>80</xdr:row>
      <xdr:rowOff>73578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8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14353</xdr:rowOff>
    </xdr:from>
    <xdr:to>
      <xdr:col>23</xdr:col>
      <xdr:colOff>133350</xdr:colOff>
      <xdr:row>86</xdr:row>
      <xdr:rowOff>74178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759053"/>
          <a:ext cx="838200" cy="59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98249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81722</xdr:rowOff>
    </xdr:from>
    <xdr:to>
      <xdr:col>23</xdr:col>
      <xdr:colOff>184150</xdr:colOff>
      <xdr:row>84</xdr:row>
      <xdr:rowOff>11872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36238</xdr:rowOff>
    </xdr:from>
    <xdr:to>
      <xdr:col>19</xdr:col>
      <xdr:colOff>133350</xdr:colOff>
      <xdr:row>86</xdr:row>
      <xdr:rowOff>14353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438038"/>
          <a:ext cx="889000" cy="32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16140</xdr:rowOff>
    </xdr:from>
    <xdr:to>
      <xdr:col>19</xdr:col>
      <xdr:colOff>184150</xdr:colOff>
      <xdr:row>83</xdr:row>
      <xdr:rowOff>117740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127917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1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121498</xdr:rowOff>
    </xdr:from>
    <xdr:to>
      <xdr:col>15</xdr:col>
      <xdr:colOff>82550</xdr:colOff>
      <xdr:row>84</xdr:row>
      <xdr:rowOff>36238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80398"/>
          <a:ext cx="889000" cy="25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50774</xdr:rowOff>
    </xdr:from>
    <xdr:to>
      <xdr:col>15</xdr:col>
      <xdr:colOff>133350</xdr:colOff>
      <xdr:row>82</xdr:row>
      <xdr:rowOff>152374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162551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78874</xdr:rowOff>
    </xdr:from>
    <xdr:to>
      <xdr:col>11</xdr:col>
      <xdr:colOff>31750</xdr:colOff>
      <xdr:row>82</xdr:row>
      <xdr:rowOff>121498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37774"/>
          <a:ext cx="889000" cy="4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102298</xdr:rowOff>
    </xdr:from>
    <xdr:to>
      <xdr:col>11</xdr:col>
      <xdr:colOff>82550</xdr:colOff>
      <xdr:row>82</xdr:row>
      <xdr:rowOff>32448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42625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58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31855</xdr:rowOff>
    </xdr:from>
    <xdr:to>
      <xdr:col>7</xdr:col>
      <xdr:colOff>31750</xdr:colOff>
      <xdr:row>81</xdr:row>
      <xdr:rowOff>133455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143632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23378</xdr:rowOff>
    </xdr:from>
    <xdr:to>
      <xdr:col>23</xdr:col>
      <xdr:colOff>184150</xdr:colOff>
      <xdr:row>86</xdr:row>
      <xdr:rowOff>124978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76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166905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740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135003</xdr:rowOff>
    </xdr:from>
    <xdr:to>
      <xdr:col>19</xdr:col>
      <xdr:colOff>184150</xdr:colOff>
      <xdr:row>86</xdr:row>
      <xdr:rowOff>65153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70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49930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794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156888</xdr:rowOff>
    </xdr:from>
    <xdr:to>
      <xdr:col>15</xdr:col>
      <xdr:colOff>133350</xdr:colOff>
      <xdr:row>84</xdr:row>
      <xdr:rowOff>87038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8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71815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73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70698</xdr:rowOff>
    </xdr:from>
    <xdr:to>
      <xdr:col>11</xdr:col>
      <xdr:colOff>82550</xdr:colOff>
      <xdr:row>83</xdr:row>
      <xdr:rowOff>848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2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157075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15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28074</xdr:rowOff>
    </xdr:from>
    <xdr:to>
      <xdr:col>7</xdr:col>
      <xdr:colOff>31750</xdr:colOff>
      <xdr:row>82</xdr:row>
      <xdr:rowOff>129674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8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114451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73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未満で推移しており、類似団体の平均を下回っている。これは、経験年数が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年未満の職員層について、ラスパイレス指数が低いことが影響している。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今後についても、引き続き、給与水準の適正化に努める。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130175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81100"/>
          <a:ext cx="0" cy="15081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102252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6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130175</xdr:rowOff>
    </xdr:from>
    <xdr:to>
      <xdr:col>81</xdr:col>
      <xdr:colOff>133350</xdr:colOff>
      <xdr:row>89</xdr:row>
      <xdr:rowOff>130175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8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102659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484350"/>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63093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7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102659</xdr:rowOff>
    </xdr:from>
    <xdr:to>
      <xdr:col>77</xdr:col>
      <xdr:colOff>44450</xdr:colOff>
      <xdr:row>84</xdr:row>
      <xdr:rowOff>102659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504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111125</xdr:rowOff>
    </xdr:from>
    <xdr:to>
      <xdr:col>77</xdr:col>
      <xdr:colOff>95250</xdr:colOff>
      <xdr:row>87</xdr:row>
      <xdr:rowOff>41275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84</xdr:row>
      <xdr:rowOff>102659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504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84</xdr:row>
      <xdr:rowOff>162984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0445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22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及び全国平均を上回っているが、人口や面積（総面積、可住面積）が本市と近く、かつ、平成に大規模な市町村合併があった市と比較すると概ね同等規模となっている。（長浜市定員管理基本方針）</a:t>
          </a:r>
        </a:p>
        <a:p>
          <a:r>
            <a:rPr kumimoji="1" lang="ja-JP" altLang="en-US" sz="1300">
              <a:latin typeface="ＭＳ Ｐゴシック" panose="020B0600070205080204" pitchFamily="50" charset="-128"/>
              <a:ea typeface="ＭＳ Ｐゴシック" panose="020B0600070205080204" pitchFamily="50" charset="-128"/>
            </a:rPr>
            <a:t>　引き続き、「長浜市定員管理基本方針」（令和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月策定）に基づき、人件費に係る財政負担が過大とならないよう留意しつつ、必要な職員数の確保を進める。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122646</xdr:rowOff>
    </xdr:from>
    <xdr:to>
      <xdr:col>81</xdr:col>
      <xdr:colOff>44450</xdr:colOff>
      <xdr:row>67</xdr:row>
      <xdr:rowOff>73116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895296"/>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45193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3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73116</xdr:rowOff>
    </xdr:from>
    <xdr:to>
      <xdr:col>81</xdr:col>
      <xdr:colOff>133350</xdr:colOff>
      <xdr:row>67</xdr:row>
      <xdr:rowOff>73116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6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37573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3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122646</xdr:rowOff>
    </xdr:from>
    <xdr:to>
      <xdr:col>81</xdr:col>
      <xdr:colOff>133350</xdr:colOff>
      <xdr:row>57</xdr:row>
      <xdr:rowOff>122646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89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160020</xdr:rowOff>
    </xdr:from>
    <xdr:to>
      <xdr:col>81</xdr:col>
      <xdr:colOff>44450</xdr:colOff>
      <xdr:row>65</xdr:row>
      <xdr:rowOff>12700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11328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67871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54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51344</xdr:rowOff>
    </xdr:from>
    <xdr:to>
      <xdr:col>81</xdr:col>
      <xdr:colOff>95250</xdr:colOff>
      <xdr:row>61</xdr:row>
      <xdr:rowOff>152944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160020</xdr:rowOff>
    </xdr:from>
    <xdr:to>
      <xdr:col>77</xdr:col>
      <xdr:colOff>44450</xdr:colOff>
      <xdr:row>65</xdr:row>
      <xdr:rowOff>12700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113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41003</xdr:rowOff>
    </xdr:from>
    <xdr:to>
      <xdr:col>77</xdr:col>
      <xdr:colOff>95250</xdr:colOff>
      <xdr:row>61</xdr:row>
      <xdr:rowOff>142603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152780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97972</xdr:rowOff>
    </xdr:from>
    <xdr:to>
      <xdr:col>72</xdr:col>
      <xdr:colOff>203200</xdr:colOff>
      <xdr:row>64</xdr:row>
      <xdr:rowOff>160020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1070772"/>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129722</xdr:rowOff>
    </xdr:from>
    <xdr:to>
      <xdr:col>73</xdr:col>
      <xdr:colOff>44450</xdr:colOff>
      <xdr:row>61</xdr:row>
      <xdr:rowOff>59872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70049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60053</xdr:rowOff>
    </xdr:from>
    <xdr:to>
      <xdr:col>68</xdr:col>
      <xdr:colOff>152400</xdr:colOff>
      <xdr:row>64</xdr:row>
      <xdr:rowOff>97972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1032853"/>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115933</xdr:rowOff>
    </xdr:from>
    <xdr:to>
      <xdr:col>64</xdr:col>
      <xdr:colOff>152400</xdr:colOff>
      <xdr:row>61</xdr:row>
      <xdr:rowOff>46083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56260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109220</xdr:rowOff>
    </xdr:from>
    <xdr:to>
      <xdr:col>81</xdr:col>
      <xdr:colOff>95250</xdr:colOff>
      <xdr:row>65</xdr:row>
      <xdr:rowOff>39370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81297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105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133350</xdr:rowOff>
    </xdr:from>
    <xdr:to>
      <xdr:col>77</xdr:col>
      <xdr:colOff>95250</xdr:colOff>
      <xdr:row>65</xdr:row>
      <xdr:rowOff>63500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48277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109220</xdr:rowOff>
    </xdr:from>
    <xdr:to>
      <xdr:col>73</xdr:col>
      <xdr:colOff>44450</xdr:colOff>
      <xdr:row>65</xdr:row>
      <xdr:rowOff>39370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24147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47172</xdr:rowOff>
    </xdr:from>
    <xdr:to>
      <xdr:col>68</xdr:col>
      <xdr:colOff>203200</xdr:colOff>
      <xdr:row>64</xdr:row>
      <xdr:rowOff>148772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133549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1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9253</xdr:rowOff>
    </xdr:from>
    <xdr:to>
      <xdr:col>64</xdr:col>
      <xdr:colOff>152400</xdr:colOff>
      <xdr:row>64</xdr:row>
      <xdr:rowOff>110853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9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95630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068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上償還の実施などにより、算入公債費等の額が減少したものの、大型建設事業の財源として充当した地方債の据置期間が終了したことにより、一般会計等の元利償還金が増加したことから、比率の分子となる額は前年度から</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百万円増加した。これにより、令和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年度単体としての実質公債費比率は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ポイント悪化したが、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年平均では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ポイント改善され、引き続き、類似団体平均、全国平均及び県平均を下回った。</a:t>
          </a:r>
        </a:p>
        <a:p>
          <a:r>
            <a:rPr kumimoji="1" lang="ja-JP" altLang="en-US" sz="1300">
              <a:latin typeface="ＭＳ Ｐゴシック" panose="020B0600070205080204" pitchFamily="50" charset="-128"/>
              <a:ea typeface="ＭＳ Ｐゴシック" panose="020B0600070205080204" pitchFamily="50" charset="-128"/>
            </a:rPr>
            <a:t>　今後も、投資的経費の規模の適正化や平準化を図るとともに、毎年度計画的に繰上償還を行うことにより、公債費負担の軽減に努める。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8467</xdr:rowOff>
    </xdr:from>
    <xdr:to>
      <xdr:col>81</xdr:col>
      <xdr:colOff>44450</xdr:colOff>
      <xdr:row>45</xdr:row>
      <xdr:rowOff>33867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8066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94844</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8467</xdr:rowOff>
    </xdr:from>
    <xdr:to>
      <xdr:col>81</xdr:col>
      <xdr:colOff>133350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142522</xdr:rowOff>
    </xdr:from>
    <xdr:to>
      <xdr:col>81</xdr:col>
      <xdr:colOff>44450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6314722"/>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112482</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799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38100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63415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38100</xdr:rowOff>
    </xdr:from>
    <xdr:to>
      <xdr:col>72</xdr:col>
      <xdr:colOff>203200</xdr:colOff>
      <xdr:row>37</xdr:row>
      <xdr:rowOff>145345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638175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55332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145345</xdr:rowOff>
    </xdr:from>
    <xdr:to>
      <xdr:col>68</xdr:col>
      <xdr:colOff>152400</xdr:colOff>
      <xdr:row>38</xdr:row>
      <xdr:rowOff>54328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648899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41927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113595</xdr:rowOff>
    </xdr:from>
    <xdr:to>
      <xdr:col>64</xdr:col>
      <xdr:colOff>152400</xdr:colOff>
      <xdr:row>40</xdr:row>
      <xdr:rowOff>43745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28522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91722</xdr:rowOff>
    </xdr:from>
    <xdr:to>
      <xdr:col>81</xdr:col>
      <xdr:colOff>95250</xdr:colOff>
      <xdr:row>37</xdr:row>
      <xdr:rowOff>21872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2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108249</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10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118533</xdr:rowOff>
    </xdr:from>
    <xdr:to>
      <xdr:col>77</xdr:col>
      <xdr:colOff>95250</xdr:colOff>
      <xdr:row>37</xdr:row>
      <xdr:rowOff>48683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58860</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059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158750</xdr:rowOff>
    </xdr:from>
    <xdr:to>
      <xdr:col>73</xdr:col>
      <xdr:colOff>44450</xdr:colOff>
      <xdr:row>37</xdr:row>
      <xdr:rowOff>88900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99077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94545</xdr:rowOff>
    </xdr:from>
    <xdr:to>
      <xdr:col>68</xdr:col>
      <xdr:colOff>203200</xdr:colOff>
      <xdr:row>38</xdr:row>
      <xdr:rowOff>24695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643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34872</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20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3528</xdr:rowOff>
    </xdr:from>
    <xdr:to>
      <xdr:col>64</xdr:col>
      <xdr:colOff>152400</xdr:colOff>
      <xdr:row>38</xdr:row>
      <xdr:rowOff>105128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115305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年度も算定なしとなり、全国平均を下回った。</a:t>
          </a:r>
        </a:p>
        <a:p>
          <a:r>
            <a:rPr kumimoji="1" lang="ja-JP" altLang="en-US" sz="1300">
              <a:latin typeface="ＭＳ Ｐゴシック" panose="020B0600070205080204" pitchFamily="50" charset="-128"/>
              <a:ea typeface="ＭＳ Ｐゴシック" panose="020B0600070205080204" pitchFamily="50" charset="-128"/>
            </a:rPr>
            <a:t>　将来負担すべき負債の額は、一般会計の市債残高や、公営企業等への繰入見込額が減少したため、前年度算定から</a:t>
          </a:r>
          <a:r>
            <a:rPr kumimoji="1" lang="en-US" altLang="ja-JP" sz="1300">
              <a:latin typeface="ＭＳ Ｐゴシック" panose="020B0600070205080204" pitchFamily="50" charset="-128"/>
              <a:ea typeface="ＭＳ Ｐゴシック" panose="020B0600070205080204" pitchFamily="50" charset="-128"/>
            </a:rPr>
            <a:t>4,994</a:t>
          </a:r>
          <a:r>
            <a:rPr kumimoji="1" lang="ja-JP" altLang="en-US" sz="1300">
              <a:latin typeface="ＭＳ Ｐゴシック" panose="020B0600070205080204" pitchFamily="50" charset="-128"/>
              <a:ea typeface="ＭＳ Ｐゴシック" panose="020B0600070205080204" pitchFamily="50" charset="-128"/>
            </a:rPr>
            <a:t>百万円の減少となった。充当可能財源については、基金残高、地方債現在高等に係る基準財政需要額算入見込額が減少したことにより、</a:t>
          </a:r>
          <a:r>
            <a:rPr kumimoji="1" lang="en-US" altLang="ja-JP" sz="1300">
              <a:latin typeface="ＭＳ Ｐゴシック" panose="020B0600070205080204" pitchFamily="50" charset="-128"/>
              <a:ea typeface="ＭＳ Ｐゴシック" panose="020B0600070205080204" pitchFamily="50" charset="-128"/>
            </a:rPr>
            <a:t>4,881</a:t>
          </a:r>
          <a:r>
            <a:rPr kumimoji="1" lang="ja-JP" altLang="en-US" sz="1300">
              <a:latin typeface="ＭＳ Ｐゴシック" panose="020B0600070205080204" pitchFamily="50" charset="-128"/>
              <a:ea typeface="ＭＳ Ｐゴシック" panose="020B0600070205080204" pitchFamily="50" charset="-128"/>
            </a:rPr>
            <a:t>百万円の減少となった。このため、比率の分子となる額は、前年度から</a:t>
          </a:r>
          <a:r>
            <a:rPr kumimoji="1" lang="en-US" altLang="ja-JP" sz="1300">
              <a:latin typeface="ＭＳ Ｐゴシック" panose="020B0600070205080204" pitchFamily="50" charset="-128"/>
              <a:ea typeface="ＭＳ Ｐゴシック" panose="020B0600070205080204" pitchFamily="50" charset="-128"/>
            </a:rPr>
            <a:t>112</a:t>
          </a:r>
          <a:r>
            <a:rPr kumimoji="1" lang="ja-JP" altLang="en-US" sz="1300">
              <a:latin typeface="ＭＳ Ｐゴシック" panose="020B0600070205080204" pitchFamily="50" charset="-128"/>
              <a:ea typeface="ＭＳ Ｐゴシック" panose="020B0600070205080204" pitchFamily="50" charset="-128"/>
            </a:rPr>
            <a:t>百万円の減少となった。また、分母である標準財政規模は前年度から</a:t>
          </a:r>
          <a:r>
            <a:rPr kumimoji="1" lang="en-US" altLang="ja-JP" sz="1300">
              <a:latin typeface="ＭＳ Ｐゴシック" panose="020B0600070205080204" pitchFamily="50" charset="-128"/>
              <a:ea typeface="ＭＳ Ｐゴシック" panose="020B0600070205080204" pitchFamily="50" charset="-128"/>
            </a:rPr>
            <a:t>559</a:t>
          </a:r>
          <a:r>
            <a:rPr kumimoji="1" lang="ja-JP" altLang="en-US" sz="1300">
              <a:latin typeface="ＭＳ Ｐゴシック" panose="020B0600070205080204" pitchFamily="50" charset="-128"/>
              <a:ea typeface="ＭＳ Ｐゴシック" panose="020B0600070205080204" pitchFamily="50" charset="-128"/>
            </a:rPr>
            <a:t>百万円の減少となった。</a:t>
          </a:r>
        </a:p>
        <a:p>
          <a:r>
            <a:rPr kumimoji="1" lang="ja-JP" altLang="en-US" sz="1300">
              <a:latin typeface="ＭＳ Ｐゴシック" panose="020B0600070205080204" pitchFamily="50" charset="-128"/>
              <a:ea typeface="ＭＳ Ｐゴシック" panose="020B0600070205080204" pitchFamily="50" charset="-128"/>
            </a:rPr>
            <a:t>　引き続き、持続可能な財政構造への転換に努める。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148449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549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120526</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92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148449</xdr:rowOff>
    </xdr:from>
    <xdr:to>
      <xdr:col>81</xdr:col>
      <xdr:colOff>133350</xdr:colOff>
      <xdr:row>22</xdr:row>
      <xdr:rowOff>148449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20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145979</xdr:rowOff>
    </xdr:from>
    <xdr:to>
      <xdr:col>77</xdr:col>
      <xdr:colOff>95250</xdr:colOff>
      <xdr:row>14</xdr:row>
      <xdr:rowOff>76129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86306</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143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170109</xdr:rowOff>
    </xdr:from>
    <xdr:to>
      <xdr:col>73</xdr:col>
      <xdr:colOff>44450</xdr:colOff>
      <xdr:row>14</xdr:row>
      <xdr:rowOff>100259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110436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97719</xdr:rowOff>
    </xdr:from>
    <xdr:to>
      <xdr:col>68</xdr:col>
      <xdr:colOff>203200</xdr:colOff>
      <xdr:row>14</xdr:row>
      <xdr:rowOff>27869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38046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127212</xdr:rowOff>
    </xdr:from>
    <xdr:to>
      <xdr:col>64</xdr:col>
      <xdr:colOff>152400</xdr:colOff>
      <xdr:row>14</xdr:row>
      <xdr:rowOff>57362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67539</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12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職員数の減少などにより、人件費に充当した一般財源は前年度から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278</a:t>
          </a:r>
          <a:r>
            <a:rPr kumimoji="1" lang="ja-JP" altLang="en-US" sz="1300">
              <a:latin typeface="ＭＳ Ｐゴシック" panose="020B0600070205080204" pitchFamily="50" charset="-128"/>
              <a:ea typeface="ＭＳ Ｐゴシック" panose="020B0600070205080204" pitchFamily="50" charset="-128"/>
            </a:rPr>
            <a:t>百万円減少した一方、国が臨時財政対策債の発行を抑制したことなどにより、分母の経常一般財源総額が減少した。これにより、経常収支比率は前年度と同水準となり、引き続き、類似団体平均、全国平均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今後も引き続き、適正な定員管理や、民間活力の導入、行政デジタル化の推進などにより、人件費総額の削減に努める。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19050</xdr:rowOff>
    </xdr:from>
    <xdr:to>
      <xdr:col>24</xdr:col>
      <xdr:colOff>25400</xdr:colOff>
      <xdr:row>40</xdr:row>
      <xdr:rowOff>139700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769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111777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139700</xdr:rowOff>
    </xdr:from>
    <xdr:to>
      <xdr:col>24</xdr:col>
      <xdr:colOff>114300</xdr:colOff>
      <xdr:row>40</xdr:row>
      <xdr:rowOff>139700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9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105427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19050</xdr:rowOff>
    </xdr:from>
    <xdr:to>
      <xdr:col>24</xdr:col>
      <xdr:colOff>114300</xdr:colOff>
      <xdr:row>33</xdr:row>
      <xdr:rowOff>19050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19050</xdr:rowOff>
    </xdr:from>
    <xdr:to>
      <xdr:col>24</xdr:col>
      <xdr:colOff>25400</xdr:colOff>
      <xdr:row>39</xdr:row>
      <xdr:rowOff>19050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0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4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127000</xdr:rowOff>
    </xdr:from>
    <xdr:to>
      <xdr:col>24</xdr:col>
      <xdr:colOff>76200</xdr:colOff>
      <xdr:row>37</xdr:row>
      <xdr:rowOff>57150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95250</xdr:rowOff>
    </xdr:from>
    <xdr:to>
      <xdr:col>19</xdr:col>
      <xdr:colOff>187325</xdr:colOff>
      <xdr:row>39</xdr:row>
      <xdr:rowOff>19050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389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63500</xdr:rowOff>
    </xdr:from>
    <xdr:to>
      <xdr:col>20</xdr:col>
      <xdr:colOff>38100</xdr:colOff>
      <xdr:row>36</xdr:row>
      <xdr:rowOff>165100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0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44450</xdr:rowOff>
    </xdr:from>
    <xdr:to>
      <xdr:col>15</xdr:col>
      <xdr:colOff>98425</xdr:colOff>
      <xdr:row>37</xdr:row>
      <xdr:rowOff>95250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45200"/>
          <a:ext cx="8890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152400</xdr:rowOff>
    </xdr:from>
    <xdr:to>
      <xdr:col>11</xdr:col>
      <xdr:colOff>9525</xdr:colOff>
      <xdr:row>35</xdr:row>
      <xdr:rowOff>44450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81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107950</xdr:rowOff>
    </xdr:from>
    <xdr:to>
      <xdr:col>11</xdr:col>
      <xdr:colOff>60325</xdr:colOff>
      <xdr:row>36</xdr:row>
      <xdr:rowOff>38100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22877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107950</xdr:rowOff>
    </xdr:from>
    <xdr:to>
      <xdr:col>6</xdr:col>
      <xdr:colOff>171450</xdr:colOff>
      <xdr:row>36</xdr:row>
      <xdr:rowOff>38100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22877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139700</xdr:rowOff>
    </xdr:from>
    <xdr:to>
      <xdr:col>24</xdr:col>
      <xdr:colOff>76200</xdr:colOff>
      <xdr:row>39</xdr:row>
      <xdr:rowOff>69850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111777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139700</xdr:rowOff>
    </xdr:from>
    <xdr:to>
      <xdr:col>20</xdr:col>
      <xdr:colOff>38100</xdr:colOff>
      <xdr:row>39</xdr:row>
      <xdr:rowOff>69850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54627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4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44450</xdr:rowOff>
    </xdr:from>
    <xdr:to>
      <xdr:col>15</xdr:col>
      <xdr:colOff>149225</xdr:colOff>
      <xdr:row>37</xdr:row>
      <xdr:rowOff>146050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156227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165100</xdr:rowOff>
    </xdr:from>
    <xdr:to>
      <xdr:col>11</xdr:col>
      <xdr:colOff>60325</xdr:colOff>
      <xdr:row>35</xdr:row>
      <xdr:rowOff>95250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101600</xdr:rowOff>
    </xdr:from>
    <xdr:to>
      <xdr:col>6</xdr:col>
      <xdr:colOff>171450</xdr:colOff>
      <xdr:row>35</xdr:row>
      <xdr:rowOff>31750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41927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公共施設の光熱費高騰や、各種業務の民間委託などにより、物件費に充当した一般財源は前年度から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281</a:t>
          </a:r>
          <a:r>
            <a:rPr kumimoji="1" lang="ja-JP" altLang="en-US" sz="1300">
              <a:latin typeface="ＭＳ Ｐゴシック" panose="020B0600070205080204" pitchFamily="50" charset="-128"/>
              <a:ea typeface="ＭＳ Ｐゴシック" panose="020B0600070205080204" pitchFamily="50" charset="-128"/>
            </a:rPr>
            <a:t>百万円増加し、経常収支比率は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当市は合併により非常に多くの公共施設やインフラ資産を有していることから、公共施設等総合管理計画に基づいて公共施設の適正配置などを進め、コスト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154214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26307</xdr:rowOff>
    </xdr:from>
    <xdr:to>
      <xdr:col>82</xdr:col>
      <xdr:colOff>107950</xdr:colOff>
      <xdr:row>13</xdr:row>
      <xdr:rowOff>167821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255157"/>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135363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35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163286</xdr:rowOff>
    </xdr:from>
    <xdr:to>
      <xdr:col>82</xdr:col>
      <xdr:colOff>158750</xdr:colOff>
      <xdr:row>15</xdr:row>
      <xdr:rowOff>93436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26307</xdr:rowOff>
    </xdr:from>
    <xdr:to>
      <xdr:col>78</xdr:col>
      <xdr:colOff>69850</xdr:colOff>
      <xdr:row>13</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255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32657</xdr:rowOff>
    </xdr:from>
    <xdr:to>
      <xdr:col>78</xdr:col>
      <xdr:colOff>120650</xdr:colOff>
      <xdr:row>14</xdr:row>
      <xdr:rowOff>134257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43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119034</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1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69850</xdr:rowOff>
    </xdr:from>
    <xdr:to>
      <xdr:col>73</xdr:col>
      <xdr:colOff>180975</xdr:colOff>
      <xdr:row>15</xdr:row>
      <xdr:rowOff>9979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298700"/>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119743</xdr:rowOff>
    </xdr:from>
    <xdr:to>
      <xdr:col>74</xdr:col>
      <xdr:colOff>31750</xdr:colOff>
      <xdr:row>15</xdr:row>
      <xdr:rowOff>49893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34670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159657</xdr:rowOff>
    </xdr:from>
    <xdr:to>
      <xdr:col>69</xdr:col>
      <xdr:colOff>92075</xdr:colOff>
      <xdr:row>15</xdr:row>
      <xdr:rowOff>9979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599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100693</xdr:rowOff>
    </xdr:from>
    <xdr:to>
      <xdr:col>69</xdr:col>
      <xdr:colOff>142875</xdr:colOff>
      <xdr:row>16</xdr:row>
      <xdr:rowOff>30843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89807</xdr:rowOff>
    </xdr:from>
    <xdr:to>
      <xdr:col>65</xdr:col>
      <xdr:colOff>53975</xdr:colOff>
      <xdr:row>16</xdr:row>
      <xdr:rowOff>19957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4734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117021</xdr:rowOff>
    </xdr:from>
    <xdr:to>
      <xdr:col>82</xdr:col>
      <xdr:colOff>158750</xdr:colOff>
      <xdr:row>14</xdr:row>
      <xdr:rowOff>47171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133548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146957</xdr:rowOff>
    </xdr:from>
    <xdr:to>
      <xdr:col>78</xdr:col>
      <xdr:colOff>120650</xdr:colOff>
      <xdr:row>13</xdr:row>
      <xdr:rowOff>77107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2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87284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197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19050</xdr:rowOff>
    </xdr:from>
    <xdr:to>
      <xdr:col>74</xdr:col>
      <xdr:colOff>31750</xdr:colOff>
      <xdr:row>13</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130827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108857</xdr:rowOff>
    </xdr:from>
    <xdr:to>
      <xdr:col>65</xdr:col>
      <xdr:colOff>53975</xdr:colOff>
      <xdr:row>15</xdr:row>
      <xdr:rowOff>39007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49184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7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しょうがい者自立支援給付の増加や出産・子育て応援交付金の開始などにより、扶助費に充当した一般財源は前年度から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百万円増加した。これにより、経常収支比率は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類似団体平均、全国平均及び県平均を下回っているものの、今後も社会保障経費の増大等による扶助費の増加が見込まれることから、扶助費の適正化を図るとともに、持続可能な財政構造への転換に努める。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138430</xdr:rowOff>
    </xdr:from>
    <xdr:to>
      <xdr:col>24</xdr:col>
      <xdr:colOff>25400</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2252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59707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3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87630</xdr:rowOff>
    </xdr:from>
    <xdr:to>
      <xdr:col>24</xdr:col>
      <xdr:colOff>76200</xdr:colOff>
      <xdr:row>58</xdr:row>
      <xdr:rowOff>17780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138430</xdr:rowOff>
    </xdr:from>
    <xdr:to>
      <xdr:col>19</xdr:col>
      <xdr:colOff>187325</xdr:colOff>
      <xdr:row>57</xdr:row>
      <xdr:rowOff>46990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225280"/>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144780</xdr:rowOff>
    </xdr:from>
    <xdr:to>
      <xdr:col>20</xdr:col>
      <xdr:colOff>38100</xdr:colOff>
      <xdr:row>57</xdr:row>
      <xdr:rowOff>74930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104140</xdr:rowOff>
    </xdr:from>
    <xdr:to>
      <xdr:col>15</xdr:col>
      <xdr:colOff>98425</xdr:colOff>
      <xdr:row>57</xdr:row>
      <xdr:rowOff>46990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053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35560</xdr:rowOff>
    </xdr:from>
    <xdr:to>
      <xdr:col>11</xdr:col>
      <xdr:colOff>9525</xdr:colOff>
      <xdr:row>56</xdr:row>
      <xdr:rowOff>104140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636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121920</xdr:rowOff>
    </xdr:from>
    <xdr:to>
      <xdr:col>11</xdr:col>
      <xdr:colOff>60325</xdr:colOff>
      <xdr:row>59</xdr:row>
      <xdr:rowOff>52070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36847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xdr:rowOff>
    </xdr:from>
    <xdr:to>
      <xdr:col>6</xdr:col>
      <xdr:colOff>171450</xdr:colOff>
      <xdr:row>58</xdr:row>
      <xdr:rowOff>109220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93997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87630</xdr:rowOff>
    </xdr:from>
    <xdr:to>
      <xdr:col>20</xdr:col>
      <xdr:colOff>38100</xdr:colOff>
      <xdr:row>54</xdr:row>
      <xdr:rowOff>17780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27957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4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167640</xdr:rowOff>
    </xdr:from>
    <xdr:to>
      <xdr:col>15</xdr:col>
      <xdr:colOff>149225</xdr:colOff>
      <xdr:row>57</xdr:row>
      <xdr:rowOff>97790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107967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53340</xdr:rowOff>
    </xdr:from>
    <xdr:to>
      <xdr:col>11</xdr:col>
      <xdr:colOff>60325</xdr:colOff>
      <xdr:row>56</xdr:row>
      <xdr:rowOff>154940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165117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156210</xdr:rowOff>
    </xdr:from>
    <xdr:to>
      <xdr:col>6</xdr:col>
      <xdr:colOff>171450</xdr:colOff>
      <xdr:row>56</xdr:row>
      <xdr:rowOff>86360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96537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積雪の減少に伴う雪寒対策費の減少などにより、経常収支比率は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類似団体平均、全国平均及び県平均よりも高い水準となっており、今後も公営企業会計等における職員数や事業費の適正化を進め、普通会計の負担の抑制に努める必要がある。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57150</xdr:rowOff>
    </xdr:from>
    <xdr:to>
      <xdr:col>82</xdr:col>
      <xdr:colOff>107950</xdr:colOff>
      <xdr:row>61</xdr:row>
      <xdr:rowOff>6350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40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149877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6350</xdr:rowOff>
    </xdr:from>
    <xdr:to>
      <xdr:col>82</xdr:col>
      <xdr:colOff>196850</xdr:colOff>
      <xdr:row>61</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143527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57150</xdr:rowOff>
    </xdr:from>
    <xdr:to>
      <xdr:col>82</xdr:col>
      <xdr:colOff>196850</xdr:colOff>
      <xdr:row>53</xdr:row>
      <xdr:rowOff>57150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59</xdr:row>
      <xdr:rowOff>19050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838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111777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114300</xdr:rowOff>
    </xdr:from>
    <xdr:to>
      <xdr:col>78</xdr:col>
      <xdr:colOff>69850</xdr:colOff>
      <xdr:row>59</xdr:row>
      <xdr:rowOff>19050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58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156227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58</xdr:row>
      <xdr:rowOff>127000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05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114300</xdr:rowOff>
    </xdr:from>
    <xdr:to>
      <xdr:col>69</xdr:col>
      <xdr:colOff>92075</xdr:colOff>
      <xdr:row>58</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05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101600</xdr:rowOff>
    </xdr:from>
    <xdr:to>
      <xdr:col>69</xdr:col>
      <xdr:colOff>142875</xdr:colOff>
      <xdr:row>59</xdr:row>
      <xdr:rowOff>31750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16527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88900</xdr:rowOff>
    </xdr:from>
    <xdr:to>
      <xdr:col>82</xdr:col>
      <xdr:colOff>158750</xdr:colOff>
      <xdr:row>59</xdr:row>
      <xdr:rowOff>19050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60977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139700</xdr:rowOff>
    </xdr:from>
    <xdr:to>
      <xdr:col>78</xdr:col>
      <xdr:colOff>120650</xdr:colOff>
      <xdr:row>59</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54627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7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63500</xdr:rowOff>
    </xdr:from>
    <xdr:to>
      <xdr:col>74</xdr:col>
      <xdr:colOff>31750</xdr:colOff>
      <xdr:row>58</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211</a:t>
          </a:r>
          <a:r>
            <a:rPr kumimoji="1" lang="ja-JP" altLang="en-US" sz="1300">
              <a:latin typeface="ＭＳ Ｐゴシック" panose="020B0600070205080204" pitchFamily="50" charset="-128"/>
              <a:ea typeface="ＭＳ Ｐゴシック" panose="020B0600070205080204" pitchFamily="50" charset="-128"/>
            </a:rPr>
            <a:t>百万円減少した一方、国が臨時財政対策債の発行を抑制したことなどにより、分母の経常一般財源総額が減少したことから、経常収支比率は前年度と同水準となり、引き続き、類似団体平均、全国平均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今後も補助金の公益上の必要性や効果等の検証・見直しを行うなど、補助金制度ガイドラインに基づき、あり方の検討を進める。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40</xdr:row>
      <xdr:rowOff>165100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598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104140</xdr:rowOff>
    </xdr:from>
    <xdr:to>
      <xdr:col>82</xdr:col>
      <xdr:colOff>107950</xdr:colOff>
      <xdr:row>38</xdr:row>
      <xdr:rowOff>104140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6192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119397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48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104140</xdr:rowOff>
    </xdr:from>
    <xdr:to>
      <xdr:col>78</xdr:col>
      <xdr:colOff>69850</xdr:colOff>
      <xdr:row>39</xdr:row>
      <xdr:rowOff>1270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619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49530</xdr:rowOff>
    </xdr:from>
    <xdr:to>
      <xdr:col>78</xdr:col>
      <xdr:colOff>120650</xdr:colOff>
      <xdr:row>35</xdr:row>
      <xdr:rowOff>151130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161307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1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127000</xdr:rowOff>
    </xdr:from>
    <xdr:to>
      <xdr:col>73</xdr:col>
      <xdr:colOff>180975</xdr:colOff>
      <xdr:row>39</xdr:row>
      <xdr:rowOff>1270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642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102870</xdr:rowOff>
    </xdr:from>
    <xdr:to>
      <xdr:col>74</xdr:col>
      <xdr:colOff>31750</xdr:colOff>
      <xdr:row>36</xdr:row>
      <xdr:rowOff>33020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43197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127000</xdr:rowOff>
    </xdr:from>
    <xdr:to>
      <xdr:col>69</xdr:col>
      <xdr:colOff>92075</xdr:colOff>
      <xdr:row>39</xdr:row>
      <xdr:rowOff>31750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642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41910</xdr:rowOff>
    </xdr:from>
    <xdr:to>
      <xdr:col>69</xdr:col>
      <xdr:colOff>142875</xdr:colOff>
      <xdr:row>35</xdr:row>
      <xdr:rowOff>143510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53340</xdr:rowOff>
    </xdr:from>
    <xdr:to>
      <xdr:col>78</xdr:col>
      <xdr:colOff>120650</xdr:colOff>
      <xdr:row>38</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139717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76200</xdr:rowOff>
    </xdr:from>
    <xdr:to>
      <xdr:col>69</xdr:col>
      <xdr:colOff>142875</xdr:colOff>
      <xdr:row>39</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162577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152400</xdr:rowOff>
    </xdr:from>
    <xdr:to>
      <xdr:col>65</xdr:col>
      <xdr:colOff>53975</xdr:colOff>
      <xdr:row>39</xdr:row>
      <xdr:rowOff>82550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67327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充当した一般財源はこれまでの計画的な繰上償還の実施などにより、減少傾向にあるものの、国が臨時財政対策債の発行を抑制したことなどにより、分母の経常一般財源総額が減少した。これにより、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ポイント上昇したが、引き続き、類似団体平均、全国平均及び県平均を下回った。</a:t>
          </a:r>
        </a:p>
        <a:p>
          <a:r>
            <a:rPr kumimoji="1" lang="ja-JP" altLang="en-US" sz="1300">
              <a:latin typeface="ＭＳ Ｐゴシック" panose="020B0600070205080204" pitchFamily="50" charset="-128"/>
              <a:ea typeface="ＭＳ Ｐゴシック" panose="020B0600070205080204" pitchFamily="50" charset="-128"/>
            </a:rPr>
            <a:t>　今後も繰上償還の実施等により、公債費負担の軽減に努める。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3952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16510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860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170197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xdr:rowOff>
    </xdr:from>
    <xdr:to>
      <xdr:col>19</xdr:col>
      <xdr:colOff>187325</xdr:colOff>
      <xdr:row>75</xdr:row>
      <xdr:rowOff>77470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28600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130810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93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49530</xdr:rowOff>
    </xdr:from>
    <xdr:to>
      <xdr:col>15</xdr:col>
      <xdr:colOff>149225</xdr:colOff>
      <xdr:row>77</xdr:row>
      <xdr:rowOff>151130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135907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76</xdr:row>
      <xdr:rowOff>20320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989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121920</xdr:rowOff>
    </xdr:from>
    <xdr:to>
      <xdr:col>20</xdr:col>
      <xdr:colOff>38100</xdr:colOff>
      <xdr:row>75</xdr:row>
      <xdr:rowOff>52070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62247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138447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80010</xdr:rowOff>
    </xdr:from>
    <xdr:to>
      <xdr:col>11</xdr:col>
      <xdr:colOff>60325</xdr:colOff>
      <xdr:row>76</xdr:row>
      <xdr:rowOff>10161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20337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職員の減少に伴う人件費の減少や積雪の減少に伴う雪寒対策費の減少などにより、公債費以外に充当される一般財源は前年度から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387</a:t>
          </a:r>
          <a:r>
            <a:rPr kumimoji="1" lang="ja-JP" altLang="en-US" sz="1300">
              <a:latin typeface="ＭＳ Ｐゴシック" panose="020B0600070205080204" pitchFamily="50" charset="-128"/>
              <a:ea typeface="ＭＳ Ｐゴシック" panose="020B0600070205080204" pitchFamily="50" charset="-128"/>
            </a:rPr>
            <a:t>百万円減少したものの、それ以上に経常一般財源が減少したことから、経常収支比率は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類似団体平均、全国平均及び県平均よりも高い水準となっており、今後も、財政計画等に基づき、持続可能な財政構造への転換に努める。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131572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8097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99568</xdr:rowOff>
    </xdr:from>
    <xdr:to>
      <xdr:col>82</xdr:col>
      <xdr:colOff>107950</xdr:colOff>
      <xdr:row>79</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47266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40149</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99568</xdr:rowOff>
    </xdr:from>
    <xdr:to>
      <xdr:col>78</xdr:col>
      <xdr:colOff>69850</xdr:colOff>
      <xdr:row>78</xdr:row>
      <xdr:rowOff>154432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4726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44196</xdr:rowOff>
    </xdr:from>
    <xdr:to>
      <xdr:col>78</xdr:col>
      <xdr:colOff>120650</xdr:colOff>
      <xdr:row>76</xdr:row>
      <xdr:rowOff>145796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155973</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85852</xdr:rowOff>
    </xdr:from>
    <xdr:to>
      <xdr:col>73</xdr:col>
      <xdr:colOff>180975</xdr:colOff>
      <xdr:row>78</xdr:row>
      <xdr:rowOff>154432</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45895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64770</xdr:rowOff>
    </xdr:from>
    <xdr:to>
      <xdr:col>74</xdr:col>
      <xdr:colOff>31750</xdr:colOff>
      <xdr:row>77</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81280</xdr:rowOff>
    </xdr:from>
    <xdr:to>
      <xdr:col>69</xdr:col>
      <xdr:colOff>92075</xdr:colOff>
      <xdr:row>78</xdr:row>
      <xdr:rowOff>85852</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004800" y="134543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121683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48768</xdr:rowOff>
    </xdr:from>
    <xdr:to>
      <xdr:col>78</xdr:col>
      <xdr:colOff>120650</xdr:colOff>
      <xdr:row>78</xdr:row>
      <xdr:rowOff>150368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135145</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508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103632</xdr:rowOff>
    </xdr:from>
    <xdr:to>
      <xdr:col>74</xdr:col>
      <xdr:colOff>31750</xdr:colOff>
      <xdr:row>79</xdr:row>
      <xdr:rowOff>33782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18559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35052</xdr:rowOff>
    </xdr:from>
    <xdr:to>
      <xdr:col>69</xdr:col>
      <xdr:colOff>142875</xdr:colOff>
      <xdr:row>78</xdr:row>
      <xdr:rowOff>136652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121429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18</xdr:row>
      <xdr:rowOff>143764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0570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115841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9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143764</xdr:rowOff>
    </xdr:from>
    <xdr:to>
      <xdr:col>30</xdr:col>
      <xdr:colOff>25400</xdr:colOff>
      <xdr:row>18</xdr:row>
      <xdr:rowOff>143764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7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9557</xdr:rowOff>
    </xdr:from>
    <xdr:to>
      <xdr:col>29</xdr:col>
      <xdr:colOff>127000</xdr:colOff>
      <xdr:row>13</xdr:row>
      <xdr:rowOff>28854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286032"/>
          <a:ext cx="647700" cy="19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65708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56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93631</xdr:rowOff>
    </xdr:from>
    <xdr:to>
      <xdr:col>29</xdr:col>
      <xdr:colOff>177800</xdr:colOff>
      <xdr:row>17</xdr:row>
      <xdr:rowOff>23781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84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9557</xdr:rowOff>
    </xdr:from>
    <xdr:to>
      <xdr:col>26</xdr:col>
      <xdr:colOff>50800</xdr:colOff>
      <xdr:row>14</xdr:row>
      <xdr:rowOff>33045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286032"/>
          <a:ext cx="698500" cy="194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103156</xdr:rowOff>
    </xdr:from>
    <xdr:to>
      <xdr:col>26</xdr:col>
      <xdr:colOff>101600</xdr:colOff>
      <xdr:row>17</xdr:row>
      <xdr:rowOff>33306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939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18083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80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33045</xdr:rowOff>
    </xdr:from>
    <xdr:to>
      <xdr:col>22</xdr:col>
      <xdr:colOff>114300</xdr:colOff>
      <xdr:row>14</xdr:row>
      <xdr:rowOff>51619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480970"/>
          <a:ext cx="698500" cy="18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163906</xdr:rowOff>
    </xdr:from>
    <xdr:to>
      <xdr:col>22</xdr:col>
      <xdr:colOff>165100</xdr:colOff>
      <xdr:row>17</xdr:row>
      <xdr:rowOff>94056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78833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4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51619</xdr:rowOff>
    </xdr:from>
    <xdr:to>
      <xdr:col>18</xdr:col>
      <xdr:colOff>177800</xdr:colOff>
      <xdr:row>14</xdr:row>
      <xdr:rowOff>67793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499544"/>
          <a:ext cx="698500" cy="16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13564</xdr:rowOff>
    </xdr:from>
    <xdr:to>
      <xdr:col>19</xdr:col>
      <xdr:colOff>38100</xdr:colOff>
      <xdr:row>17</xdr:row>
      <xdr:rowOff>115164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99941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52940</xdr:rowOff>
    </xdr:from>
    <xdr:to>
      <xdr:col>15</xdr:col>
      <xdr:colOff>101600</xdr:colOff>
      <xdr:row>17</xdr:row>
      <xdr:rowOff>154540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139317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149504</xdr:rowOff>
    </xdr:from>
    <xdr:to>
      <xdr:col>29</xdr:col>
      <xdr:colOff>177800</xdr:colOff>
      <xdr:row>13</xdr:row>
      <xdr:rowOff>79654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254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58081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6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130207</xdr:rowOff>
    </xdr:from>
    <xdr:to>
      <xdr:col>26</xdr:col>
      <xdr:colOff>101600</xdr:colOff>
      <xdr:row>13</xdr:row>
      <xdr:rowOff>60357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235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70534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004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153695</xdr:rowOff>
    </xdr:from>
    <xdr:to>
      <xdr:col>22</xdr:col>
      <xdr:colOff>165100</xdr:colOff>
      <xdr:row>14</xdr:row>
      <xdr:rowOff>83845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30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94022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1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819</xdr:rowOff>
    </xdr:from>
    <xdr:to>
      <xdr:col>19</xdr:col>
      <xdr:colOff>38100</xdr:colOff>
      <xdr:row>14</xdr:row>
      <xdr:rowOff>102419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48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112596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1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16993</xdr:rowOff>
    </xdr:from>
    <xdr:to>
      <xdr:col>15</xdr:col>
      <xdr:colOff>101600</xdr:colOff>
      <xdr:row>14</xdr:row>
      <xdr:rowOff>118593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464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128770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3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55677</xdr:rowOff>
    </xdr:from>
    <xdr:to>
      <xdr:col>29</xdr:col>
      <xdr:colOff>127000</xdr:colOff>
      <xdr:row>37</xdr:row>
      <xdr:rowOff>342021</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23127"/>
          <a:ext cx="0" cy="11435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314098</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43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342021</xdr:rowOff>
    </xdr:from>
    <xdr:to>
      <xdr:col>30</xdr:col>
      <xdr:colOff>25400</xdr:colOff>
      <xdr:row>37</xdr:row>
      <xdr:rowOff>342021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667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142054</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66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55677</xdr:rowOff>
    </xdr:from>
    <xdr:to>
      <xdr:col>30</xdr:col>
      <xdr:colOff>25400</xdr:colOff>
      <xdr:row>34</xdr:row>
      <xdr:rowOff>55677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23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221869</xdr:rowOff>
    </xdr:from>
    <xdr:to>
      <xdr:col>29</xdr:col>
      <xdr:colOff>127000</xdr:colOff>
      <xdr:row>37</xdr:row>
      <xdr:rowOff>233528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346569"/>
          <a:ext cx="647700" cy="11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158335</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8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313258</xdr:rowOff>
    </xdr:from>
    <xdr:to>
      <xdr:col>29</xdr:col>
      <xdr:colOff>177800</xdr:colOff>
      <xdr:row>36</xdr:row>
      <xdr:rowOff>71958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23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233528</xdr:rowOff>
    </xdr:from>
    <xdr:to>
      <xdr:col>26</xdr:col>
      <xdr:colOff>50800</xdr:colOff>
      <xdr:row>37</xdr:row>
      <xdr:rowOff>258948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358228"/>
          <a:ext cx="698500" cy="25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327751</xdr:rowOff>
    </xdr:from>
    <xdr:to>
      <xdr:col>26</xdr:col>
      <xdr:colOff>101600</xdr:colOff>
      <xdr:row>36</xdr:row>
      <xdr:rowOff>86451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96628</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06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172034</xdr:rowOff>
    </xdr:from>
    <xdr:to>
      <xdr:col>22</xdr:col>
      <xdr:colOff>114300</xdr:colOff>
      <xdr:row>37</xdr:row>
      <xdr:rowOff>258948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296734"/>
          <a:ext cx="698500" cy="86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17450</xdr:rowOff>
    </xdr:from>
    <xdr:to>
      <xdr:col>22</xdr:col>
      <xdr:colOff>165100</xdr:colOff>
      <xdr:row>36</xdr:row>
      <xdr:rowOff>119050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129227</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140991</xdr:rowOff>
    </xdr:from>
    <xdr:to>
      <xdr:col>18</xdr:col>
      <xdr:colOff>177800</xdr:colOff>
      <xdr:row>37</xdr:row>
      <xdr:rowOff>172034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265691"/>
          <a:ext cx="698500" cy="31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27966</xdr:rowOff>
    </xdr:from>
    <xdr:to>
      <xdr:col>19</xdr:col>
      <xdr:colOff>38100</xdr:colOff>
      <xdr:row>36</xdr:row>
      <xdr:rowOff>129566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139743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5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64953</xdr:rowOff>
    </xdr:from>
    <xdr:to>
      <xdr:col>15</xdr:col>
      <xdr:colOff>101600</xdr:colOff>
      <xdr:row>36</xdr:row>
      <xdr:rowOff>166553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176730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87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171069</xdr:rowOff>
    </xdr:from>
    <xdr:to>
      <xdr:col>29</xdr:col>
      <xdr:colOff>177800</xdr:colOff>
      <xdr:row>37</xdr:row>
      <xdr:rowOff>272669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295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79646</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204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182728</xdr:rowOff>
    </xdr:from>
    <xdr:to>
      <xdr:col>26</xdr:col>
      <xdr:colOff>101600</xdr:colOff>
      <xdr:row>37</xdr:row>
      <xdr:rowOff>284328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307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269105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393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208148</xdr:rowOff>
    </xdr:from>
    <xdr:to>
      <xdr:col>22</xdr:col>
      <xdr:colOff>165100</xdr:colOff>
      <xdr:row>37</xdr:row>
      <xdr:rowOff>309748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332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294525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41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121234</xdr:rowOff>
    </xdr:from>
    <xdr:to>
      <xdr:col>19</xdr:col>
      <xdr:colOff>38100</xdr:colOff>
      <xdr:row>37</xdr:row>
      <xdr:rowOff>222834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245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207611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33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90191</xdr:rowOff>
    </xdr:from>
    <xdr:to>
      <xdr:col>15</xdr:col>
      <xdr:colOff>101600</xdr:colOff>
      <xdr:row>37</xdr:row>
      <xdr:rowOff>191791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214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176568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30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42393</xdr:rowOff>
    </xdr:from>
    <xdr:to>
      <xdr:col>24</xdr:col>
      <xdr:colOff>62865</xdr:colOff>
      <xdr:row>39</xdr:row>
      <xdr:rowOff>38430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85893"/>
          <a:ext cx="1270" cy="1539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42257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2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38430</xdr:rowOff>
    </xdr:from>
    <xdr:to>
      <xdr:col>24</xdr:col>
      <xdr:colOff>152400</xdr:colOff>
      <xdr:row>39</xdr:row>
      <xdr:rowOff>38430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160520</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6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42393</xdr:rowOff>
    </xdr:from>
    <xdr:to>
      <xdr:col>24</xdr:col>
      <xdr:colOff>152400</xdr:colOff>
      <xdr:row>30</xdr:row>
      <xdr:rowOff>42393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8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23838</xdr:rowOff>
    </xdr:from>
    <xdr:to>
      <xdr:col>24</xdr:col>
      <xdr:colOff>63500</xdr:colOff>
      <xdr:row>30</xdr:row>
      <xdr:rowOff>42393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167338"/>
          <a:ext cx="8382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38866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9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60439</xdr:rowOff>
    </xdr:from>
    <xdr:to>
      <xdr:col>24</xdr:col>
      <xdr:colOff>114300</xdr:colOff>
      <xdr:row>35</xdr:row>
      <xdr:rowOff>162039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23838</xdr:rowOff>
    </xdr:from>
    <xdr:to>
      <xdr:col>19</xdr:col>
      <xdr:colOff>177800</xdr:colOff>
      <xdr:row>32</xdr:row>
      <xdr:rowOff>123203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167338"/>
          <a:ext cx="889000" cy="44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61049</xdr:rowOff>
    </xdr:from>
    <xdr:to>
      <xdr:col>20</xdr:col>
      <xdr:colOff>38100</xdr:colOff>
      <xdr:row>35</xdr:row>
      <xdr:rowOff>162649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153776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123203</xdr:rowOff>
    </xdr:from>
    <xdr:to>
      <xdr:col>15</xdr:col>
      <xdr:colOff>50800</xdr:colOff>
      <xdr:row>35</xdr:row>
      <xdr:rowOff>56413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09603"/>
          <a:ext cx="889000" cy="44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171005</xdr:rowOff>
    </xdr:from>
    <xdr:to>
      <xdr:col>15</xdr:col>
      <xdr:colOff>101600</xdr:colOff>
      <xdr:row>36</xdr:row>
      <xdr:rowOff>101155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92282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43650</xdr:rowOff>
    </xdr:from>
    <xdr:to>
      <xdr:col>10</xdr:col>
      <xdr:colOff>114300</xdr:colOff>
      <xdr:row>35</xdr:row>
      <xdr:rowOff>56413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44400"/>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82309</xdr:rowOff>
    </xdr:from>
    <xdr:to>
      <xdr:col>10</xdr:col>
      <xdr:colOff>165100</xdr:colOff>
      <xdr:row>38</xdr:row>
      <xdr:rowOff>12458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3586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106464</xdr:rowOff>
    </xdr:from>
    <xdr:to>
      <xdr:col>6</xdr:col>
      <xdr:colOff>38100</xdr:colOff>
      <xdr:row>38</xdr:row>
      <xdr:rowOff>36614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27741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163043</xdr:rowOff>
    </xdr:from>
    <xdr:to>
      <xdr:col>24</xdr:col>
      <xdr:colOff>114300</xdr:colOff>
      <xdr:row>30</xdr:row>
      <xdr:rowOff>93193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13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116070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08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29</xdr:row>
      <xdr:rowOff>144488</xdr:rowOff>
    </xdr:from>
    <xdr:to>
      <xdr:col>20</xdr:col>
      <xdr:colOff>38100</xdr:colOff>
      <xdr:row>30</xdr:row>
      <xdr:rowOff>74638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11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28</xdr:row>
      <xdr:rowOff>91165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489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72403</xdr:rowOff>
    </xdr:from>
    <xdr:to>
      <xdr:col>15</xdr:col>
      <xdr:colOff>101600</xdr:colOff>
      <xdr:row>33</xdr:row>
      <xdr:rowOff>2553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5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19080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33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5613</xdr:rowOff>
    </xdr:from>
    <xdr:to>
      <xdr:col>10</xdr:col>
      <xdr:colOff>165100</xdr:colOff>
      <xdr:row>35</xdr:row>
      <xdr:rowOff>107213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123740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8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164300</xdr:rowOff>
    </xdr:from>
    <xdr:to>
      <xdr:col>6</xdr:col>
      <xdr:colOff>38100</xdr:colOff>
      <xdr:row>35</xdr:row>
      <xdr:rowOff>94450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9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110977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76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48750</xdr:rowOff>
    </xdr:from>
    <xdr:to>
      <xdr:col>24</xdr:col>
      <xdr:colOff>62865</xdr:colOff>
      <xdr:row>59</xdr:row>
      <xdr:rowOff>115370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92700"/>
          <a:ext cx="1270" cy="143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119197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3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115370</xdr:rowOff>
    </xdr:from>
    <xdr:to>
      <xdr:col>24</xdr:col>
      <xdr:colOff>152400</xdr:colOff>
      <xdr:row>59</xdr:row>
      <xdr:rowOff>115370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3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166877</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48750</xdr:rowOff>
    </xdr:from>
    <xdr:to>
      <xdr:col>24</xdr:col>
      <xdr:colOff>152400</xdr:colOff>
      <xdr:row>51</xdr:row>
      <xdr:rowOff>48750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9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40063</xdr:rowOff>
    </xdr:from>
    <xdr:to>
      <xdr:col>24</xdr:col>
      <xdr:colOff>63500</xdr:colOff>
      <xdr:row>56</xdr:row>
      <xdr:rowOff>71087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69813"/>
          <a:ext cx="838200" cy="20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149689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79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171262</xdr:rowOff>
    </xdr:from>
    <xdr:to>
      <xdr:col>24</xdr:col>
      <xdr:colOff>114300</xdr:colOff>
      <xdr:row>56</xdr:row>
      <xdr:rowOff>101412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0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71087</xdr:rowOff>
    </xdr:from>
    <xdr:to>
      <xdr:col>19</xdr:col>
      <xdr:colOff>177800</xdr:colOff>
      <xdr:row>57</xdr:row>
      <xdr:rowOff>64295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72287"/>
          <a:ext cx="889000" cy="16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113622</xdr:rowOff>
    </xdr:from>
    <xdr:to>
      <xdr:col>20</xdr:col>
      <xdr:colOff>38100</xdr:colOff>
      <xdr:row>57</xdr:row>
      <xdr:rowOff>43772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1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34899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0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64295</xdr:rowOff>
    </xdr:from>
    <xdr:to>
      <xdr:col>15</xdr:col>
      <xdr:colOff>50800</xdr:colOff>
      <xdr:row>57</xdr:row>
      <xdr:rowOff>163082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36945"/>
          <a:ext cx="889000" cy="9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94713</xdr:rowOff>
    </xdr:from>
    <xdr:to>
      <xdr:col>15</xdr:col>
      <xdr:colOff>101600</xdr:colOff>
      <xdr:row>58</xdr:row>
      <xdr:rowOff>24863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15990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6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163082</xdr:rowOff>
    </xdr:from>
    <xdr:to>
      <xdr:col>10</xdr:col>
      <xdr:colOff>114300</xdr:colOff>
      <xdr:row>58</xdr:row>
      <xdr:rowOff>61747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35732"/>
          <a:ext cx="889000" cy="7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95431</xdr:rowOff>
    </xdr:from>
    <xdr:to>
      <xdr:col>10</xdr:col>
      <xdr:colOff>165100</xdr:colOff>
      <xdr:row>58</xdr:row>
      <xdr:rowOff>25581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42108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4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20124</xdr:rowOff>
    </xdr:from>
    <xdr:to>
      <xdr:col>6</xdr:col>
      <xdr:colOff>38100</xdr:colOff>
      <xdr:row>58</xdr:row>
      <xdr:rowOff>121724</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112851</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160713</xdr:rowOff>
    </xdr:from>
    <xdr:to>
      <xdr:col>24</xdr:col>
      <xdr:colOff>114300</xdr:colOff>
      <xdr:row>55</xdr:row>
      <xdr:rowOff>90863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1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12140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7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20287</xdr:rowOff>
    </xdr:from>
    <xdr:to>
      <xdr:col>20</xdr:col>
      <xdr:colOff>38100</xdr:colOff>
      <xdr:row>56</xdr:row>
      <xdr:rowOff>121887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2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138414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9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13495</xdr:rowOff>
    </xdr:from>
    <xdr:to>
      <xdr:col>15</xdr:col>
      <xdr:colOff>101600</xdr:colOff>
      <xdr:row>57</xdr:row>
      <xdr:rowOff>115095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131622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6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112282</xdr:rowOff>
    </xdr:from>
    <xdr:to>
      <xdr:col>10</xdr:col>
      <xdr:colOff>165100</xdr:colOff>
      <xdr:row>58</xdr:row>
      <xdr:rowOff>42432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8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33559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7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10947</xdr:rowOff>
    </xdr:from>
    <xdr:to>
      <xdr:col>6</xdr:col>
      <xdr:colOff>38100</xdr:colOff>
      <xdr:row>58</xdr:row>
      <xdr:rowOff>112547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129074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73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1397</xdr:rowOff>
    </xdr:from>
    <xdr:to>
      <xdr:col>24</xdr:col>
      <xdr:colOff>62865</xdr:colOff>
      <xdr:row>78</xdr:row>
      <xdr:rowOff>31114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02897"/>
          <a:ext cx="1270" cy="1401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34941</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0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31114</xdr:rowOff>
    </xdr:from>
    <xdr:to>
      <xdr:col>24</xdr:col>
      <xdr:colOff>152400</xdr:colOff>
      <xdr:row>78</xdr:row>
      <xdr:rowOff>31114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04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119524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7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1397</xdr:rowOff>
    </xdr:from>
    <xdr:to>
      <xdr:col>24</xdr:col>
      <xdr:colOff>152400</xdr:colOff>
      <xdr:row>70</xdr:row>
      <xdr:rowOff>1397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02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126746</xdr:rowOff>
    </xdr:from>
    <xdr:to>
      <xdr:col>24</xdr:col>
      <xdr:colOff>63500</xdr:colOff>
      <xdr:row>76</xdr:row>
      <xdr:rowOff>28575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2814046"/>
          <a:ext cx="838200" cy="24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101617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788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78740</xdr:rowOff>
    </xdr:from>
    <xdr:to>
      <xdr:col>24</xdr:col>
      <xdr:colOff>114300</xdr:colOff>
      <xdr:row>76</xdr:row>
      <xdr:rowOff>8889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126746</xdr:rowOff>
    </xdr:from>
    <xdr:to>
      <xdr:col>19</xdr:col>
      <xdr:colOff>177800</xdr:colOff>
      <xdr:row>77</xdr:row>
      <xdr:rowOff>4318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2814046"/>
          <a:ext cx="889000" cy="39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87376</xdr:rowOff>
    </xdr:from>
    <xdr:to>
      <xdr:col>20</xdr:col>
      <xdr:colOff>38100</xdr:colOff>
      <xdr:row>76</xdr:row>
      <xdr:rowOff>17526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8653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3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4318</xdr:rowOff>
    </xdr:from>
    <xdr:to>
      <xdr:col>15</xdr:col>
      <xdr:colOff>50800</xdr:colOff>
      <xdr:row>77</xdr:row>
      <xdr:rowOff>47371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205968"/>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148717</xdr:rowOff>
    </xdr:from>
    <xdr:to>
      <xdr:col>15</xdr:col>
      <xdr:colOff>101600</xdr:colOff>
      <xdr:row>76</xdr:row>
      <xdr:rowOff>78867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95394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114046</xdr:rowOff>
    </xdr:from>
    <xdr:to>
      <xdr:col>10</xdr:col>
      <xdr:colOff>114300</xdr:colOff>
      <xdr:row>77</xdr:row>
      <xdr:rowOff>47371</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144246"/>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156463</xdr:rowOff>
    </xdr:from>
    <xdr:to>
      <xdr:col>10</xdr:col>
      <xdr:colOff>165100</xdr:colOff>
      <xdr:row>76</xdr:row>
      <xdr:rowOff>86613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1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103141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9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139700</xdr:rowOff>
    </xdr:from>
    <xdr:to>
      <xdr:col>6</xdr:col>
      <xdr:colOff>38100</xdr:colOff>
      <xdr:row>76</xdr:row>
      <xdr:rowOff>69850</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299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86377</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7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149225</xdr:rowOff>
    </xdr:from>
    <xdr:to>
      <xdr:col>24</xdr:col>
      <xdr:colOff>114300</xdr:colOff>
      <xdr:row>76</xdr:row>
      <xdr:rowOff>79375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00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127652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9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75946</xdr:rowOff>
    </xdr:from>
    <xdr:to>
      <xdr:col>20</xdr:col>
      <xdr:colOff>38100</xdr:colOff>
      <xdr:row>75</xdr:row>
      <xdr:rowOff>6096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27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22623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5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124968</xdr:rowOff>
    </xdr:from>
    <xdr:to>
      <xdr:col>15</xdr:col>
      <xdr:colOff>101600</xdr:colOff>
      <xdr:row>77</xdr:row>
      <xdr:rowOff>55118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5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46245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24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168021</xdr:rowOff>
    </xdr:from>
    <xdr:to>
      <xdr:col>10</xdr:col>
      <xdr:colOff>165100</xdr:colOff>
      <xdr:row>77</xdr:row>
      <xdr:rowOff>98171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19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89298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29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63246</xdr:rowOff>
    </xdr:from>
    <xdr:to>
      <xdr:col>6</xdr:col>
      <xdr:colOff>38100</xdr:colOff>
      <xdr:row>76</xdr:row>
      <xdr:rowOff>164846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09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155973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18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46431</xdr:rowOff>
    </xdr:from>
    <xdr:to>
      <xdr:col>24</xdr:col>
      <xdr:colOff>62865</xdr:colOff>
      <xdr:row>98</xdr:row>
      <xdr:rowOff>111277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76931"/>
          <a:ext cx="1270" cy="143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115104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111277</xdr:rowOff>
    </xdr:from>
    <xdr:to>
      <xdr:col>24</xdr:col>
      <xdr:colOff>152400</xdr:colOff>
      <xdr:row>98</xdr:row>
      <xdr:rowOff>111277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13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164558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5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46431</xdr:rowOff>
    </xdr:from>
    <xdr:to>
      <xdr:col>24</xdr:col>
      <xdr:colOff>152400</xdr:colOff>
      <xdr:row>90</xdr:row>
      <xdr:rowOff>46431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7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2121</xdr:rowOff>
    </xdr:from>
    <xdr:to>
      <xdr:col>24</xdr:col>
      <xdr:colOff>63500</xdr:colOff>
      <xdr:row>95</xdr:row>
      <xdr:rowOff>11951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5775521"/>
          <a:ext cx="838200" cy="52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95584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040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72707</xdr:rowOff>
    </xdr:from>
    <xdr:to>
      <xdr:col>24</xdr:col>
      <xdr:colOff>114300</xdr:colOff>
      <xdr:row>95</xdr:row>
      <xdr:rowOff>2857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89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2121</xdr:rowOff>
    </xdr:from>
    <xdr:to>
      <xdr:col>19</xdr:col>
      <xdr:colOff>177800</xdr:colOff>
      <xdr:row>96</xdr:row>
      <xdr:rowOff>20410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5775521"/>
          <a:ext cx="889000" cy="70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122580</xdr:rowOff>
    </xdr:from>
    <xdr:to>
      <xdr:col>20</xdr:col>
      <xdr:colOff>38100</xdr:colOff>
      <xdr:row>92</xdr:row>
      <xdr:rowOff>52730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572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69257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549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20410</xdr:rowOff>
    </xdr:from>
    <xdr:to>
      <xdr:col>15</xdr:col>
      <xdr:colOff>50800</xdr:colOff>
      <xdr:row>97</xdr:row>
      <xdr:rowOff>43041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79610"/>
          <a:ext cx="889000" cy="19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163957</xdr:rowOff>
    </xdr:from>
    <xdr:to>
      <xdr:col>15</xdr:col>
      <xdr:colOff>101600</xdr:colOff>
      <xdr:row>97</xdr:row>
      <xdr:rowOff>94107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2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85234</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1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43041</xdr:rowOff>
    </xdr:from>
    <xdr:to>
      <xdr:col>10</xdr:col>
      <xdr:colOff>114300</xdr:colOff>
      <xdr:row>97</xdr:row>
      <xdr:rowOff>137871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73691"/>
          <a:ext cx="889000" cy="9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138545</xdr:rowOff>
    </xdr:from>
    <xdr:to>
      <xdr:col>10</xdr:col>
      <xdr:colOff>165100</xdr:colOff>
      <xdr:row>98</xdr:row>
      <xdr:rowOff>68695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6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59822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86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1918</xdr:rowOff>
    </xdr:from>
    <xdr:to>
      <xdr:col>6</xdr:col>
      <xdr:colOff>38100</xdr:colOff>
      <xdr:row>99</xdr:row>
      <xdr:rowOff>103518</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94645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6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132601</xdr:rowOff>
    </xdr:from>
    <xdr:to>
      <xdr:col>24</xdr:col>
      <xdr:colOff>114300</xdr:colOff>
      <xdr:row>95</xdr:row>
      <xdr:rowOff>62751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4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111028</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2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122771</xdr:rowOff>
    </xdr:from>
    <xdr:to>
      <xdr:col>20</xdr:col>
      <xdr:colOff>38100</xdr:colOff>
      <xdr:row>92</xdr:row>
      <xdr:rowOff>52921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72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44048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81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141060</xdr:rowOff>
    </xdr:from>
    <xdr:to>
      <xdr:col>15</xdr:col>
      <xdr:colOff>101600</xdr:colOff>
      <xdr:row>96</xdr:row>
      <xdr:rowOff>71210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2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87737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20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163691</xdr:rowOff>
    </xdr:from>
    <xdr:to>
      <xdr:col>10</xdr:col>
      <xdr:colOff>165100</xdr:colOff>
      <xdr:row>97</xdr:row>
      <xdr:rowOff>93841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2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110368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39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87071</xdr:rowOff>
    </xdr:from>
    <xdr:to>
      <xdr:col>6</xdr:col>
      <xdr:colOff>38100</xdr:colOff>
      <xdr:row>98</xdr:row>
      <xdr:rowOff>17221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1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33748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9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67778</xdr:rowOff>
    </xdr:from>
    <xdr:to>
      <xdr:col>54</xdr:col>
      <xdr:colOff>189865</xdr:colOff>
      <xdr:row>38</xdr:row>
      <xdr:rowOff>25162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11278"/>
          <a:ext cx="1270" cy="132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28989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4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25162</xdr:rowOff>
    </xdr:from>
    <xdr:to>
      <xdr:col>55</xdr:col>
      <xdr:colOff>88900</xdr:colOff>
      <xdr:row>38</xdr:row>
      <xdr:rowOff>25162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4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14455</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986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67778</xdr:rowOff>
    </xdr:from>
    <xdr:to>
      <xdr:col>55</xdr:col>
      <xdr:colOff>88900</xdr:colOff>
      <xdr:row>30</xdr:row>
      <xdr:rowOff>67778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75719</xdr:rowOff>
    </xdr:from>
    <xdr:to>
      <xdr:col>55</xdr:col>
      <xdr:colOff>0</xdr:colOff>
      <xdr:row>36</xdr:row>
      <xdr:rowOff>117539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247919"/>
          <a:ext cx="838200" cy="4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165616</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37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15739</xdr:rowOff>
    </xdr:from>
    <xdr:to>
      <xdr:col>55</xdr:col>
      <xdr:colOff>50800</xdr:colOff>
      <xdr:row>37</xdr:row>
      <xdr:rowOff>117339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5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27115</xdr:rowOff>
    </xdr:from>
    <xdr:to>
      <xdr:col>50</xdr:col>
      <xdr:colOff>114300</xdr:colOff>
      <xdr:row>36</xdr:row>
      <xdr:rowOff>117539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684965"/>
          <a:ext cx="889000" cy="60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23721</xdr:rowOff>
    </xdr:from>
    <xdr:to>
      <xdr:col>50</xdr:col>
      <xdr:colOff>165100</xdr:colOff>
      <xdr:row>37</xdr:row>
      <xdr:rowOff>125321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6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116448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6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27115</xdr:rowOff>
    </xdr:from>
    <xdr:to>
      <xdr:col>45</xdr:col>
      <xdr:colOff>177800</xdr:colOff>
      <xdr:row>36</xdr:row>
      <xdr:rowOff>134945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684965"/>
          <a:ext cx="889000" cy="62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86303</xdr:rowOff>
    </xdr:from>
    <xdr:to>
      <xdr:col>46</xdr:col>
      <xdr:colOff>38100</xdr:colOff>
      <xdr:row>35</xdr:row>
      <xdr:rowOff>16453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91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7580</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008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69364</xdr:rowOff>
    </xdr:from>
    <xdr:to>
      <xdr:col>41</xdr:col>
      <xdr:colOff>50800</xdr:colOff>
      <xdr:row>36</xdr:row>
      <xdr:rowOff>134945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241564"/>
          <a:ext cx="889000" cy="6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74727</xdr:rowOff>
    </xdr:from>
    <xdr:to>
      <xdr:col>41</xdr:col>
      <xdr:colOff>101600</xdr:colOff>
      <xdr:row>38</xdr:row>
      <xdr:rowOff>4877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1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167453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51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87917</xdr:rowOff>
    </xdr:from>
    <xdr:to>
      <xdr:col>36</xdr:col>
      <xdr:colOff>165100</xdr:colOff>
      <xdr:row>38</xdr:row>
      <xdr:rowOff>18067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3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9194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5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24919</xdr:rowOff>
    </xdr:from>
    <xdr:to>
      <xdr:col>55</xdr:col>
      <xdr:colOff>50800</xdr:colOff>
      <xdr:row>36</xdr:row>
      <xdr:rowOff>126519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9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47796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4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66739</xdr:rowOff>
    </xdr:from>
    <xdr:to>
      <xdr:col>50</xdr:col>
      <xdr:colOff>165100</xdr:colOff>
      <xdr:row>36</xdr:row>
      <xdr:rowOff>168339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3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13416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14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147765</xdr:rowOff>
    </xdr:from>
    <xdr:to>
      <xdr:col>46</xdr:col>
      <xdr:colOff>38100</xdr:colOff>
      <xdr:row>33</xdr:row>
      <xdr:rowOff>77915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63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94442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40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84145</xdr:rowOff>
    </xdr:from>
    <xdr:to>
      <xdr:col>41</xdr:col>
      <xdr:colOff>101600</xdr:colOff>
      <xdr:row>37</xdr:row>
      <xdr:rowOff>14295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5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30822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3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18564</xdr:rowOff>
    </xdr:from>
    <xdr:to>
      <xdr:col>36</xdr:col>
      <xdr:colOff>165100</xdr:colOff>
      <xdr:row>36</xdr:row>
      <xdr:rowOff>120164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136691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596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90189</xdr:rowOff>
    </xdr:from>
    <xdr:to>
      <xdr:col>54</xdr:col>
      <xdr:colOff>189865</xdr:colOff>
      <xdr:row>59</xdr:row>
      <xdr:rowOff>83941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62689"/>
          <a:ext cx="1270" cy="15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87768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0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83941</xdr:rowOff>
    </xdr:from>
    <xdr:to>
      <xdr:col>55</xdr:col>
      <xdr:colOff>88900</xdr:colOff>
      <xdr:row>59</xdr:row>
      <xdr:rowOff>83941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9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36866</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3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90189</xdr:rowOff>
    </xdr:from>
    <xdr:to>
      <xdr:col>55</xdr:col>
      <xdr:colOff>88900</xdr:colOff>
      <xdr:row>50</xdr:row>
      <xdr:rowOff>90189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6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132423</xdr:rowOff>
    </xdr:from>
    <xdr:to>
      <xdr:col>55</xdr:col>
      <xdr:colOff>0</xdr:colOff>
      <xdr:row>58</xdr:row>
      <xdr:rowOff>88741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733623"/>
          <a:ext cx="838200" cy="29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145857</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04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122980</xdr:rowOff>
    </xdr:from>
    <xdr:to>
      <xdr:col>55</xdr:col>
      <xdr:colOff>50800</xdr:colOff>
      <xdr:row>56</xdr:row>
      <xdr:rowOff>53130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55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75406</xdr:rowOff>
    </xdr:from>
    <xdr:to>
      <xdr:col>50</xdr:col>
      <xdr:colOff>114300</xdr:colOff>
      <xdr:row>56</xdr:row>
      <xdr:rowOff>132423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676606"/>
          <a:ext cx="889000" cy="57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122866</xdr:rowOff>
    </xdr:from>
    <xdr:to>
      <xdr:col>50</xdr:col>
      <xdr:colOff>165100</xdr:colOff>
      <xdr:row>56</xdr:row>
      <xdr:rowOff>53016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2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69543</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2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28848</xdr:rowOff>
    </xdr:from>
    <xdr:to>
      <xdr:col>45</xdr:col>
      <xdr:colOff>177800</xdr:colOff>
      <xdr:row>56</xdr:row>
      <xdr:rowOff>75406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8944248"/>
          <a:ext cx="889000" cy="73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157175</xdr:rowOff>
    </xdr:from>
    <xdr:to>
      <xdr:col>46</xdr:col>
      <xdr:colOff>38100</xdr:colOff>
      <xdr:row>55</xdr:row>
      <xdr:rowOff>87325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41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103852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190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28848</xdr:rowOff>
    </xdr:from>
    <xdr:to>
      <xdr:col>41</xdr:col>
      <xdr:colOff>50800</xdr:colOff>
      <xdr:row>54</xdr:row>
      <xdr:rowOff>147777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8944248"/>
          <a:ext cx="889000" cy="46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139516</xdr:rowOff>
    </xdr:from>
    <xdr:to>
      <xdr:col>41</xdr:col>
      <xdr:colOff>101600</xdr:colOff>
      <xdr:row>54</xdr:row>
      <xdr:rowOff>69666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22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60793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31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5042</xdr:rowOff>
    </xdr:from>
    <xdr:to>
      <xdr:col>36</xdr:col>
      <xdr:colOff>165100</xdr:colOff>
      <xdr:row>56</xdr:row>
      <xdr:rowOff>106642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0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97769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69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37941</xdr:rowOff>
    </xdr:from>
    <xdr:to>
      <xdr:col>55</xdr:col>
      <xdr:colOff>50800</xdr:colOff>
      <xdr:row>58</xdr:row>
      <xdr:rowOff>139541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9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16368</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6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81623</xdr:rowOff>
    </xdr:from>
    <xdr:to>
      <xdr:col>50</xdr:col>
      <xdr:colOff>165100</xdr:colOff>
      <xdr:row>57</xdr:row>
      <xdr:rowOff>11773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8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2900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77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24606</xdr:rowOff>
    </xdr:from>
    <xdr:to>
      <xdr:col>46</xdr:col>
      <xdr:colOff>38100</xdr:colOff>
      <xdr:row>56</xdr:row>
      <xdr:rowOff>126206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62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117333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71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149498</xdr:rowOff>
    </xdr:from>
    <xdr:to>
      <xdr:col>41</xdr:col>
      <xdr:colOff>101600</xdr:colOff>
      <xdr:row>52</xdr:row>
      <xdr:rowOff>79648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889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96175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866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96977</xdr:rowOff>
    </xdr:from>
    <xdr:to>
      <xdr:col>36</xdr:col>
      <xdr:colOff>165100</xdr:colOff>
      <xdr:row>55</xdr:row>
      <xdr:rowOff>27127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35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43654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13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72949</xdr:rowOff>
    </xdr:from>
    <xdr:to>
      <xdr:col>54</xdr:col>
      <xdr:colOff>189865</xdr:colOff>
      <xdr:row>79</xdr:row>
      <xdr:rowOff>43174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45899"/>
          <a:ext cx="1270" cy="1341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47001</xdr:rowOff>
    </xdr:from>
    <xdr:ext cx="313932"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15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43174</xdr:rowOff>
    </xdr:from>
    <xdr:to>
      <xdr:col>55</xdr:col>
      <xdr:colOff>88900</xdr:colOff>
      <xdr:row>79</xdr:row>
      <xdr:rowOff>43174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19626</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72949</xdr:rowOff>
    </xdr:from>
    <xdr:to>
      <xdr:col>55</xdr:col>
      <xdr:colOff>88900</xdr:colOff>
      <xdr:row>71</xdr:row>
      <xdr:rowOff>72949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4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114725</xdr:rowOff>
    </xdr:from>
    <xdr:to>
      <xdr:col>55</xdr:col>
      <xdr:colOff>0</xdr:colOff>
      <xdr:row>78</xdr:row>
      <xdr:rowOff>152464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316375"/>
          <a:ext cx="838200" cy="20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162983</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3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140106</xdr:rowOff>
    </xdr:from>
    <xdr:to>
      <xdr:col>55</xdr:col>
      <xdr:colOff>50800</xdr:colOff>
      <xdr:row>78</xdr:row>
      <xdr:rowOff>70256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4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114725</xdr:rowOff>
    </xdr:from>
    <xdr:to>
      <xdr:col>50</xdr:col>
      <xdr:colOff>114300</xdr:colOff>
      <xdr:row>78</xdr:row>
      <xdr:rowOff>38488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316375"/>
          <a:ext cx="889000" cy="9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113742</xdr:rowOff>
    </xdr:from>
    <xdr:to>
      <xdr:col>50</xdr:col>
      <xdr:colOff>165100</xdr:colOff>
      <xdr:row>78</xdr:row>
      <xdr:rowOff>43892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1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35019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08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112649</xdr:rowOff>
    </xdr:from>
    <xdr:to>
      <xdr:col>45</xdr:col>
      <xdr:colOff>177800</xdr:colOff>
      <xdr:row>78</xdr:row>
      <xdr:rowOff>38488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2799949"/>
          <a:ext cx="889000" cy="61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36074</xdr:rowOff>
    </xdr:from>
    <xdr:to>
      <xdr:col>46</xdr:col>
      <xdr:colOff>38100</xdr:colOff>
      <xdr:row>77</xdr:row>
      <xdr:rowOff>137674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154201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1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112649</xdr:rowOff>
    </xdr:from>
    <xdr:to>
      <xdr:col>41</xdr:col>
      <xdr:colOff>50800</xdr:colOff>
      <xdr:row>77</xdr:row>
      <xdr:rowOff>132099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2799949"/>
          <a:ext cx="889000" cy="5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46323</xdr:rowOff>
    </xdr:from>
    <xdr:to>
      <xdr:col>41</xdr:col>
      <xdr:colOff>101600</xdr:colOff>
      <xdr:row>76</xdr:row>
      <xdr:rowOff>147923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7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139050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6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92520</xdr:rowOff>
    </xdr:from>
    <xdr:to>
      <xdr:col>36</xdr:col>
      <xdr:colOff>165100</xdr:colOff>
      <xdr:row>78</xdr:row>
      <xdr:rowOff>22670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9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13797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3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101664</xdr:rowOff>
    </xdr:from>
    <xdr:to>
      <xdr:col>55</xdr:col>
      <xdr:colOff>50800</xdr:colOff>
      <xdr:row>79</xdr:row>
      <xdr:rowOff>31814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7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16591</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63925</xdr:rowOff>
    </xdr:from>
    <xdr:to>
      <xdr:col>50</xdr:col>
      <xdr:colOff>165100</xdr:colOff>
      <xdr:row>77</xdr:row>
      <xdr:rowOff>165525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6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10602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04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159138</xdr:rowOff>
    </xdr:from>
    <xdr:to>
      <xdr:col>46</xdr:col>
      <xdr:colOff>38100</xdr:colOff>
      <xdr:row>78</xdr:row>
      <xdr:rowOff>89288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6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80415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45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61849</xdr:rowOff>
    </xdr:from>
    <xdr:to>
      <xdr:col>41</xdr:col>
      <xdr:colOff>101600</xdr:colOff>
      <xdr:row>74</xdr:row>
      <xdr:rowOff>163449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274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8526</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52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81299</xdr:rowOff>
    </xdr:from>
    <xdr:to>
      <xdr:col>36</xdr:col>
      <xdr:colOff>165100</xdr:colOff>
      <xdr:row>78</xdr:row>
      <xdr:rowOff>11449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8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27976</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05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151301</xdr:rowOff>
    </xdr:from>
    <xdr:to>
      <xdr:col>54</xdr:col>
      <xdr:colOff>189865</xdr:colOff>
      <xdr:row>98</xdr:row>
      <xdr:rowOff>106172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753251"/>
          <a:ext cx="1270" cy="1155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109999</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106172</xdr:rowOff>
    </xdr:from>
    <xdr:to>
      <xdr:col>55</xdr:col>
      <xdr:colOff>88900</xdr:colOff>
      <xdr:row>98</xdr:row>
      <xdr:rowOff>106172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97978</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52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151301</xdr:rowOff>
    </xdr:from>
    <xdr:to>
      <xdr:col>55</xdr:col>
      <xdr:colOff>88900</xdr:colOff>
      <xdr:row>91</xdr:row>
      <xdr:rowOff>151301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753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78112</xdr:rowOff>
    </xdr:from>
    <xdr:to>
      <xdr:col>55</xdr:col>
      <xdr:colOff>0</xdr:colOff>
      <xdr:row>97</xdr:row>
      <xdr:rowOff>78645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708762"/>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136941</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53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114064</xdr:rowOff>
    </xdr:from>
    <xdr:to>
      <xdr:col>55</xdr:col>
      <xdr:colOff>50800</xdr:colOff>
      <xdr:row>96</xdr:row>
      <xdr:rowOff>44214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0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98933</xdr:rowOff>
    </xdr:from>
    <xdr:to>
      <xdr:col>50</xdr:col>
      <xdr:colOff>114300</xdr:colOff>
      <xdr:row>97</xdr:row>
      <xdr:rowOff>78112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558133"/>
          <a:ext cx="889000" cy="15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168948</xdr:rowOff>
    </xdr:from>
    <xdr:to>
      <xdr:col>50</xdr:col>
      <xdr:colOff>165100</xdr:colOff>
      <xdr:row>96</xdr:row>
      <xdr:rowOff>99098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115625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23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98933</xdr:rowOff>
    </xdr:from>
    <xdr:to>
      <xdr:col>45</xdr:col>
      <xdr:colOff>177800</xdr:colOff>
      <xdr:row>96</xdr:row>
      <xdr:rowOff>157741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558133"/>
          <a:ext cx="889000" cy="5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77451</xdr:rowOff>
    </xdr:from>
    <xdr:to>
      <xdr:col>46</xdr:col>
      <xdr:colOff>38100</xdr:colOff>
      <xdr:row>96</xdr:row>
      <xdr:rowOff>7601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24128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4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44431</xdr:rowOff>
    </xdr:from>
    <xdr:to>
      <xdr:col>41</xdr:col>
      <xdr:colOff>50800</xdr:colOff>
      <xdr:row>96</xdr:row>
      <xdr:rowOff>157741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503631"/>
          <a:ext cx="889000" cy="11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156851</xdr:rowOff>
    </xdr:from>
    <xdr:to>
      <xdr:col>41</xdr:col>
      <xdr:colOff>101600</xdr:colOff>
      <xdr:row>96</xdr:row>
      <xdr:rowOff>87001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103528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2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76079</xdr:rowOff>
    </xdr:from>
    <xdr:to>
      <xdr:col>36</xdr:col>
      <xdr:colOff>165100</xdr:colOff>
      <xdr:row>97</xdr:row>
      <xdr:rowOff>6229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3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168806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27845</xdr:rowOff>
    </xdr:from>
    <xdr:to>
      <xdr:col>55</xdr:col>
      <xdr:colOff>50800</xdr:colOff>
      <xdr:row>97</xdr:row>
      <xdr:rowOff>129445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6272</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3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27312</xdr:rowOff>
    </xdr:from>
    <xdr:to>
      <xdr:col>50</xdr:col>
      <xdr:colOff>165100</xdr:colOff>
      <xdr:row>97</xdr:row>
      <xdr:rowOff>128912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5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120039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7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48133</xdr:rowOff>
    </xdr:from>
    <xdr:to>
      <xdr:col>46</xdr:col>
      <xdr:colOff>38100</xdr:colOff>
      <xdr:row>96</xdr:row>
      <xdr:rowOff>149733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5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140860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60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106941</xdr:rowOff>
    </xdr:from>
    <xdr:to>
      <xdr:col>41</xdr:col>
      <xdr:colOff>101600</xdr:colOff>
      <xdr:row>97</xdr:row>
      <xdr:rowOff>37091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56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28218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5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165081</xdr:rowOff>
    </xdr:from>
    <xdr:to>
      <xdr:col>36</xdr:col>
      <xdr:colOff>165100</xdr:colOff>
      <xdr:row>96</xdr:row>
      <xdr:rowOff>95231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4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111758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22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76378</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19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23055</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9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76378</xdr:rowOff>
    </xdr:from>
    <xdr:to>
      <xdr:col>86</xdr:col>
      <xdr:colOff>25400</xdr:colOff>
      <xdr:row>30</xdr:row>
      <xdr:rowOff>76378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19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137566</xdr:rowOff>
    </xdr:from>
    <xdr:to>
      <xdr:col>85</xdr:col>
      <xdr:colOff>127000</xdr:colOff>
      <xdr:row>39</xdr:row>
      <xdr:rowOff>22352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652666"/>
          <a:ext cx="8382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59275</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02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36399</xdr:rowOff>
    </xdr:from>
    <xdr:to>
      <xdr:col>85</xdr:col>
      <xdr:colOff>177800</xdr:colOff>
      <xdr:row>38</xdr:row>
      <xdr:rowOff>137999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5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135433</xdr:rowOff>
    </xdr:from>
    <xdr:to>
      <xdr:col>81</xdr:col>
      <xdr:colOff>50800</xdr:colOff>
      <xdr:row>39</xdr:row>
      <xdr:rowOff>22352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0533"/>
          <a:ext cx="889000" cy="5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110617</xdr:rowOff>
    </xdr:from>
    <xdr:to>
      <xdr:col>81</xdr:col>
      <xdr:colOff>101600</xdr:colOff>
      <xdr:row>39</xdr:row>
      <xdr:rowOff>40767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57294</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400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112954</xdr:rowOff>
    </xdr:from>
    <xdr:to>
      <xdr:col>76</xdr:col>
      <xdr:colOff>114300</xdr:colOff>
      <xdr:row>38</xdr:row>
      <xdr:rowOff>135433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28054"/>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30607</xdr:rowOff>
    </xdr:from>
    <xdr:to>
      <xdr:col>76</xdr:col>
      <xdr:colOff>165100</xdr:colOff>
      <xdr:row>38</xdr:row>
      <xdr:rowOff>132207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4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148734</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20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147701</xdr:rowOff>
    </xdr:from>
    <xdr:to>
      <xdr:col>71</xdr:col>
      <xdr:colOff>177800</xdr:colOff>
      <xdr:row>38</xdr:row>
      <xdr:rowOff>112954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491351"/>
          <a:ext cx="8890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1956</xdr:rowOff>
    </xdr:from>
    <xdr:to>
      <xdr:col>72</xdr:col>
      <xdr:colOff>38100</xdr:colOff>
      <xdr:row>36</xdr:row>
      <xdr:rowOff>103556</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17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120083</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594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66345</xdr:rowOff>
    </xdr:from>
    <xdr:to>
      <xdr:col>67</xdr:col>
      <xdr:colOff>101600</xdr:colOff>
      <xdr:row>38</xdr:row>
      <xdr:rowOff>167945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159072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674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86766</xdr:rowOff>
    </xdr:from>
    <xdr:to>
      <xdr:col>85</xdr:col>
      <xdr:colOff>177800</xdr:colOff>
      <xdr:row>39</xdr:row>
      <xdr:rowOff>16916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14825</xdr:rowOff>
    </xdr:from>
    <xdr:ext cx="469744"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2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143002</xdr:rowOff>
    </xdr:from>
    <xdr:to>
      <xdr:col>81</xdr:col>
      <xdr:colOff>101600</xdr:colOff>
      <xdr:row>39</xdr:row>
      <xdr:rowOff>73152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5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64279</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2017" y="6750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84633</xdr:rowOff>
    </xdr:from>
    <xdr:to>
      <xdr:col>76</xdr:col>
      <xdr:colOff>165100</xdr:colOff>
      <xdr:row>39</xdr:row>
      <xdr:rowOff>14783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59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5910</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6692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62154</xdr:rowOff>
    </xdr:from>
    <xdr:to>
      <xdr:col>72</xdr:col>
      <xdr:colOff>38100</xdr:colOff>
      <xdr:row>38</xdr:row>
      <xdr:rowOff>163754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57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154881</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68428" y="66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96901</xdr:rowOff>
    </xdr:from>
    <xdr:to>
      <xdr:col>67</xdr:col>
      <xdr:colOff>101600</xdr:colOff>
      <xdr:row>38</xdr:row>
      <xdr:rowOff>27051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44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43578</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215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119621</xdr:rowOff>
    </xdr:from>
    <xdr:to>
      <xdr:col>85</xdr:col>
      <xdr:colOff>126364</xdr:colOff>
      <xdr:row>78</xdr:row>
      <xdr:rowOff>48718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292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52545</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25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48718</xdr:rowOff>
    </xdr:from>
    <xdr:to>
      <xdr:col>86</xdr:col>
      <xdr:colOff>25400</xdr:colOff>
      <xdr:row>78</xdr:row>
      <xdr:rowOff>48718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2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66298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206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119621</xdr:rowOff>
    </xdr:from>
    <xdr:to>
      <xdr:col>86</xdr:col>
      <xdr:colOff>25400</xdr:colOff>
      <xdr:row>71</xdr:row>
      <xdr:rowOff>119621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292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155683</xdr:rowOff>
    </xdr:from>
    <xdr:to>
      <xdr:col>85</xdr:col>
      <xdr:colOff>127000</xdr:colOff>
      <xdr:row>75</xdr:row>
      <xdr:rowOff>20580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2842983"/>
          <a:ext cx="8382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135399</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651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112522</xdr:rowOff>
    </xdr:from>
    <xdr:to>
      <xdr:col>85</xdr:col>
      <xdr:colOff>177800</xdr:colOff>
      <xdr:row>75</xdr:row>
      <xdr:rowOff>42672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68529</xdr:rowOff>
    </xdr:from>
    <xdr:to>
      <xdr:col>81</xdr:col>
      <xdr:colOff>50800</xdr:colOff>
      <xdr:row>74</xdr:row>
      <xdr:rowOff>155683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2755829"/>
          <a:ext cx="889000" cy="8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113455</xdr:rowOff>
    </xdr:from>
    <xdr:to>
      <xdr:col>81</xdr:col>
      <xdr:colOff>101600</xdr:colOff>
      <xdr:row>75</xdr:row>
      <xdr:rowOff>43605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34732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89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51727</xdr:rowOff>
    </xdr:from>
    <xdr:to>
      <xdr:col>76</xdr:col>
      <xdr:colOff>114300</xdr:colOff>
      <xdr:row>74</xdr:row>
      <xdr:rowOff>68529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739027"/>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157328</xdr:rowOff>
    </xdr:from>
    <xdr:to>
      <xdr:col>76</xdr:col>
      <xdr:colOff>165100</xdr:colOff>
      <xdr:row>75</xdr:row>
      <xdr:rowOff>87478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78605</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9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51727</xdr:rowOff>
    </xdr:from>
    <xdr:to>
      <xdr:col>71</xdr:col>
      <xdr:colOff>177800</xdr:colOff>
      <xdr:row>74</xdr:row>
      <xdr:rowOff>63595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739027"/>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168510</xdr:rowOff>
    </xdr:from>
    <xdr:to>
      <xdr:col>72</xdr:col>
      <xdr:colOff>38100</xdr:colOff>
      <xdr:row>75</xdr:row>
      <xdr:rowOff>98660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89787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9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17043</xdr:rowOff>
    </xdr:from>
    <xdr:to>
      <xdr:col>67</xdr:col>
      <xdr:colOff>101600</xdr:colOff>
      <xdr:row>75</xdr:row>
      <xdr:rowOff>118643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8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109770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96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141230</xdr:rowOff>
    </xdr:from>
    <xdr:to>
      <xdr:col>85</xdr:col>
      <xdr:colOff>177800</xdr:colOff>
      <xdr:row>75</xdr:row>
      <xdr:rowOff>71380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119657</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104883</xdr:rowOff>
    </xdr:from>
    <xdr:to>
      <xdr:col>81</xdr:col>
      <xdr:colOff>101600</xdr:colOff>
      <xdr:row>75</xdr:row>
      <xdr:rowOff>35033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79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51560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56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17729</xdr:rowOff>
    </xdr:from>
    <xdr:to>
      <xdr:col>76</xdr:col>
      <xdr:colOff>165100</xdr:colOff>
      <xdr:row>74</xdr:row>
      <xdr:rowOff>119329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7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135856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48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927</xdr:rowOff>
    </xdr:from>
    <xdr:to>
      <xdr:col>72</xdr:col>
      <xdr:colOff>38100</xdr:colOff>
      <xdr:row>74</xdr:row>
      <xdr:rowOff>102527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68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119054</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46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12795</xdr:rowOff>
    </xdr:from>
    <xdr:to>
      <xdr:col>67</xdr:col>
      <xdr:colOff>101600</xdr:colOff>
      <xdr:row>74</xdr:row>
      <xdr:rowOff>114395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70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130922</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47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129908</xdr:rowOff>
    </xdr:from>
    <xdr:to>
      <xdr:col>85</xdr:col>
      <xdr:colOff>126364</xdr:colOff>
      <xdr:row>99</xdr:row>
      <xdr:rowOff>19286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388958"/>
          <a:ext cx="1269" cy="1603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23113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19286</xdr:rowOff>
    </xdr:from>
    <xdr:to>
      <xdr:col>86</xdr:col>
      <xdr:colOff>25400</xdr:colOff>
      <xdr:row>99</xdr:row>
      <xdr:rowOff>19286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9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76585</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6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129908</xdr:rowOff>
    </xdr:from>
    <xdr:to>
      <xdr:col>86</xdr:col>
      <xdr:colOff>25400</xdr:colOff>
      <xdr:row>89</xdr:row>
      <xdr:rowOff>129908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38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95808</xdr:rowOff>
    </xdr:from>
    <xdr:to>
      <xdr:col>85</xdr:col>
      <xdr:colOff>127000</xdr:colOff>
      <xdr:row>97</xdr:row>
      <xdr:rowOff>72206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555008"/>
          <a:ext cx="838200" cy="1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57878</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17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79451</xdr:rowOff>
    </xdr:from>
    <xdr:to>
      <xdr:col>85</xdr:col>
      <xdr:colOff>177800</xdr:colOff>
      <xdr:row>97</xdr:row>
      <xdr:rowOff>9601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108229</xdr:rowOff>
    </xdr:from>
    <xdr:to>
      <xdr:col>81</xdr:col>
      <xdr:colOff>50800</xdr:colOff>
      <xdr:row>97</xdr:row>
      <xdr:rowOff>72206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395979"/>
          <a:ext cx="889000" cy="30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63545</xdr:rowOff>
    </xdr:from>
    <xdr:to>
      <xdr:col>81</xdr:col>
      <xdr:colOff>101600</xdr:colOff>
      <xdr:row>96</xdr:row>
      <xdr:rowOff>165145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10222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29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108229</xdr:rowOff>
    </xdr:from>
    <xdr:to>
      <xdr:col>76</xdr:col>
      <xdr:colOff>114300</xdr:colOff>
      <xdr:row>96</xdr:row>
      <xdr:rowOff>86055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395979"/>
          <a:ext cx="889000" cy="14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88348</xdr:rowOff>
    </xdr:from>
    <xdr:to>
      <xdr:col>76</xdr:col>
      <xdr:colOff>165100</xdr:colOff>
      <xdr:row>98</xdr:row>
      <xdr:rowOff>18498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9625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8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86055</xdr:rowOff>
    </xdr:from>
    <xdr:to>
      <xdr:col>71</xdr:col>
      <xdr:colOff>177800</xdr:colOff>
      <xdr:row>96</xdr:row>
      <xdr:rowOff>117335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545255"/>
          <a:ext cx="889000" cy="3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72689</xdr:rowOff>
    </xdr:from>
    <xdr:to>
      <xdr:col>72</xdr:col>
      <xdr:colOff>38100</xdr:colOff>
      <xdr:row>97</xdr:row>
      <xdr:rowOff>2839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165416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2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135973</xdr:rowOff>
    </xdr:from>
    <xdr:to>
      <xdr:col>67</xdr:col>
      <xdr:colOff>101600</xdr:colOff>
      <xdr:row>98</xdr:row>
      <xdr:rowOff>66123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57250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45008</xdr:rowOff>
    </xdr:from>
    <xdr:to>
      <xdr:col>85</xdr:col>
      <xdr:colOff>177800</xdr:colOff>
      <xdr:row>96</xdr:row>
      <xdr:rowOff>146608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0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67885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35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21406</xdr:rowOff>
    </xdr:from>
    <xdr:to>
      <xdr:col>81</xdr:col>
      <xdr:colOff>101600</xdr:colOff>
      <xdr:row>97</xdr:row>
      <xdr:rowOff>123006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5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114133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4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57429</xdr:rowOff>
    </xdr:from>
    <xdr:to>
      <xdr:col>76</xdr:col>
      <xdr:colOff>165100</xdr:colOff>
      <xdr:row>95</xdr:row>
      <xdr:rowOff>159029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3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4106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12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35255</xdr:rowOff>
    </xdr:from>
    <xdr:to>
      <xdr:col>72</xdr:col>
      <xdr:colOff>38100</xdr:colOff>
      <xdr:row>96</xdr:row>
      <xdr:rowOff>136855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9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153382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26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66535</xdr:rowOff>
    </xdr:from>
    <xdr:to>
      <xdr:col>67</xdr:col>
      <xdr:colOff>101600</xdr:colOff>
      <xdr:row>96</xdr:row>
      <xdr:rowOff>168135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52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13212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0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53975</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68925"/>
          <a:ext cx="1269"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652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14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53975</xdr:rowOff>
    </xdr:from>
    <xdr:to>
      <xdr:col>116</xdr:col>
      <xdr:colOff>152400</xdr:colOff>
      <xdr:row>31</xdr:row>
      <xdr:rowOff>53975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68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78740</xdr:rowOff>
    </xdr:from>
    <xdr:to>
      <xdr:col>116</xdr:col>
      <xdr:colOff>63500</xdr:colOff>
      <xdr:row>33</xdr:row>
      <xdr:rowOff>91694</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5736590"/>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93870</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66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115443</xdr:rowOff>
    </xdr:from>
    <xdr:to>
      <xdr:col>116</xdr:col>
      <xdr:colOff>114300</xdr:colOff>
      <xdr:row>37</xdr:row>
      <xdr:rowOff>45593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2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91694</xdr:rowOff>
    </xdr:from>
    <xdr:to>
      <xdr:col>111</xdr:col>
      <xdr:colOff>177800</xdr:colOff>
      <xdr:row>34</xdr:row>
      <xdr:rowOff>10033</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5749544"/>
          <a:ext cx="889000" cy="8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160274</xdr:rowOff>
    </xdr:from>
    <xdr:to>
      <xdr:col>112</xdr:col>
      <xdr:colOff>38100</xdr:colOff>
      <xdr:row>37</xdr:row>
      <xdr:rowOff>90424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81551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42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10033</xdr:rowOff>
    </xdr:from>
    <xdr:to>
      <xdr:col>107</xdr:col>
      <xdr:colOff>50800</xdr:colOff>
      <xdr:row>34</xdr:row>
      <xdr:rowOff>95123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5839333"/>
          <a:ext cx="889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5842</xdr:rowOff>
    </xdr:from>
    <xdr:to>
      <xdr:col>107</xdr:col>
      <xdr:colOff>101600</xdr:colOff>
      <xdr:row>37</xdr:row>
      <xdr:rowOff>107442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98569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95123</xdr:rowOff>
    </xdr:from>
    <xdr:to>
      <xdr:col>102</xdr:col>
      <xdr:colOff>114300</xdr:colOff>
      <xdr:row>34</xdr:row>
      <xdr:rowOff>99060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5924423"/>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35941</xdr:rowOff>
    </xdr:from>
    <xdr:to>
      <xdr:col>102</xdr:col>
      <xdr:colOff>165100</xdr:colOff>
      <xdr:row>37</xdr:row>
      <xdr:rowOff>137541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128668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47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69977</xdr:rowOff>
    </xdr:from>
    <xdr:to>
      <xdr:col>98</xdr:col>
      <xdr:colOff>38100</xdr:colOff>
      <xdr:row>38</xdr:row>
      <xdr:rowOff>127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162704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50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27940</xdr:rowOff>
    </xdr:from>
    <xdr:to>
      <xdr:col>116</xdr:col>
      <xdr:colOff>114300</xdr:colOff>
      <xdr:row>33</xdr:row>
      <xdr:rowOff>129540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568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50817</xdr:rowOff>
    </xdr:from>
    <xdr:ext cx="469744"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53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40894</xdr:rowOff>
    </xdr:from>
    <xdr:to>
      <xdr:col>112</xdr:col>
      <xdr:colOff>38100</xdr:colOff>
      <xdr:row>33</xdr:row>
      <xdr:rowOff>142494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56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159021</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088428" y="547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130683</xdr:rowOff>
    </xdr:from>
    <xdr:to>
      <xdr:col>107</xdr:col>
      <xdr:colOff>101600</xdr:colOff>
      <xdr:row>34</xdr:row>
      <xdr:rowOff>60833</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57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77360</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5563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44323</xdr:rowOff>
    </xdr:from>
    <xdr:to>
      <xdr:col>102</xdr:col>
      <xdr:colOff>165100</xdr:colOff>
      <xdr:row>34</xdr:row>
      <xdr:rowOff>145923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587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162450</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10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48260</xdr:rowOff>
    </xdr:from>
    <xdr:to>
      <xdr:col>98</xdr:col>
      <xdr:colOff>38100</xdr:colOff>
      <xdr:row>34</xdr:row>
      <xdr:rowOff>149860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166387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21428" y="565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36430</xdr:rowOff>
    </xdr:from>
    <xdr:to>
      <xdr:col>116</xdr:col>
      <xdr:colOff>62864</xdr:colOff>
      <xdr:row>58</xdr:row>
      <xdr:rowOff>25057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80380"/>
          <a:ext cx="1269" cy="1188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28884</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99729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25057</xdr:rowOff>
    </xdr:from>
    <xdr:to>
      <xdr:col>116</xdr:col>
      <xdr:colOff>152400</xdr:colOff>
      <xdr:row>58</xdr:row>
      <xdr:rowOff>25057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99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154557</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55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36430</xdr:rowOff>
    </xdr:from>
    <xdr:to>
      <xdr:col>116</xdr:col>
      <xdr:colOff>152400</xdr:colOff>
      <xdr:row>51</xdr:row>
      <xdr:rowOff>36430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8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11399</xdr:rowOff>
    </xdr:from>
    <xdr:to>
      <xdr:col>116</xdr:col>
      <xdr:colOff>63500</xdr:colOff>
      <xdr:row>58</xdr:row>
      <xdr:rowOff>13856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9955499"/>
          <a:ext cx="8382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53598</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483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30721</xdr:rowOff>
    </xdr:from>
    <xdr:to>
      <xdr:col>116</xdr:col>
      <xdr:colOff>114300</xdr:colOff>
      <xdr:row>56</xdr:row>
      <xdr:rowOff>132321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63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11399</xdr:rowOff>
    </xdr:from>
    <xdr:to>
      <xdr:col>111</xdr:col>
      <xdr:colOff>177800</xdr:colOff>
      <xdr:row>58</xdr:row>
      <xdr:rowOff>11684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9955499"/>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29064</xdr:rowOff>
    </xdr:from>
    <xdr:to>
      <xdr:col>112</xdr:col>
      <xdr:colOff>38100</xdr:colOff>
      <xdr:row>56</xdr:row>
      <xdr:rowOff>130664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147191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40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4940</xdr:rowOff>
    </xdr:from>
    <xdr:to>
      <xdr:col>107</xdr:col>
      <xdr:colOff>50800</xdr:colOff>
      <xdr:row>58</xdr:row>
      <xdr:rowOff>11684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9949040"/>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31521</xdr:rowOff>
    </xdr:from>
    <xdr:to>
      <xdr:col>107</xdr:col>
      <xdr:colOff>101600</xdr:colOff>
      <xdr:row>56</xdr:row>
      <xdr:rowOff>133121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149648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1969</xdr:rowOff>
    </xdr:from>
    <xdr:to>
      <xdr:col>102</xdr:col>
      <xdr:colOff>114300</xdr:colOff>
      <xdr:row>58</xdr:row>
      <xdr:rowOff>4940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9946069"/>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47752</xdr:rowOff>
    </xdr:from>
    <xdr:to>
      <xdr:col>102</xdr:col>
      <xdr:colOff>165100</xdr:colOff>
      <xdr:row>56</xdr:row>
      <xdr:rowOff>149352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165879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89</xdr:rowOff>
    </xdr:from>
    <xdr:to>
      <xdr:col>98</xdr:col>
      <xdr:colOff>38100</xdr:colOff>
      <xdr:row>56</xdr:row>
      <xdr:rowOff>101689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118216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134506</xdr:rowOff>
    </xdr:from>
    <xdr:to>
      <xdr:col>116</xdr:col>
      <xdr:colOff>114300</xdr:colOff>
      <xdr:row>58</xdr:row>
      <xdr:rowOff>64656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90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49433</xdr:rowOff>
    </xdr:from>
    <xdr:ext cx="378565"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822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132049</xdr:rowOff>
    </xdr:from>
    <xdr:to>
      <xdr:col>112</xdr:col>
      <xdr:colOff>38100</xdr:colOff>
      <xdr:row>58</xdr:row>
      <xdr:rowOff>62199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9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53326</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4017" y="9997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132334</xdr:rowOff>
    </xdr:from>
    <xdr:to>
      <xdr:col>107</xdr:col>
      <xdr:colOff>101600</xdr:colOff>
      <xdr:row>58</xdr:row>
      <xdr:rowOff>62484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9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53611</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5017" y="999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125590</xdr:rowOff>
    </xdr:from>
    <xdr:to>
      <xdr:col>102</xdr:col>
      <xdr:colOff>165100</xdr:colOff>
      <xdr:row>58</xdr:row>
      <xdr:rowOff>55740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89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46867</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6017" y="9990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122619</xdr:rowOff>
    </xdr:from>
    <xdr:to>
      <xdr:col>98</xdr:col>
      <xdr:colOff>38100</xdr:colOff>
      <xdr:row>58</xdr:row>
      <xdr:rowOff>52769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89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43896</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7017" y="9987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96815</xdr:rowOff>
    </xdr:from>
    <xdr:to>
      <xdr:col>116</xdr:col>
      <xdr:colOff>62864</xdr:colOff>
      <xdr:row>79</xdr:row>
      <xdr:rowOff>3180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98315"/>
          <a:ext cx="1269" cy="1449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7007</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3180</xdr:rowOff>
    </xdr:from>
    <xdr:to>
      <xdr:col>116</xdr:col>
      <xdr:colOff>152400</xdr:colOff>
      <xdr:row>79</xdr:row>
      <xdr:rowOff>3180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4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43492</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7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96815</xdr:rowOff>
    </xdr:from>
    <xdr:to>
      <xdr:col>116</xdr:col>
      <xdr:colOff>152400</xdr:colOff>
      <xdr:row>70</xdr:row>
      <xdr:rowOff>96815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98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98735</xdr:rowOff>
    </xdr:from>
    <xdr:to>
      <xdr:col>116</xdr:col>
      <xdr:colOff>63500</xdr:colOff>
      <xdr:row>72</xdr:row>
      <xdr:rowOff>150078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443135"/>
          <a:ext cx="838200" cy="5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10726</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69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32299</xdr:rowOff>
    </xdr:from>
    <xdr:to>
      <xdr:col>116</xdr:col>
      <xdr:colOff>114300</xdr:colOff>
      <xdr:row>74</xdr:row>
      <xdr:rowOff>133899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139700</xdr:rowOff>
    </xdr:from>
    <xdr:to>
      <xdr:col>111</xdr:col>
      <xdr:colOff>177800</xdr:colOff>
      <xdr:row>72</xdr:row>
      <xdr:rowOff>150078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2484100"/>
          <a:ext cx="889000" cy="1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63388</xdr:rowOff>
    </xdr:from>
    <xdr:to>
      <xdr:col>112</xdr:col>
      <xdr:colOff>38100</xdr:colOff>
      <xdr:row>74</xdr:row>
      <xdr:rowOff>164988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156115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139700</xdr:rowOff>
    </xdr:from>
    <xdr:to>
      <xdr:col>107</xdr:col>
      <xdr:colOff>50800</xdr:colOff>
      <xdr:row>73</xdr:row>
      <xdr:rowOff>17490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2484100"/>
          <a:ext cx="889000" cy="4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122641</xdr:rowOff>
    </xdr:from>
    <xdr:to>
      <xdr:col>107</xdr:col>
      <xdr:colOff>101600</xdr:colOff>
      <xdr:row>75</xdr:row>
      <xdr:rowOff>52791</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43918</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9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17490</xdr:rowOff>
    </xdr:from>
    <xdr:to>
      <xdr:col>102</xdr:col>
      <xdr:colOff>114300</xdr:colOff>
      <xdr:row>73</xdr:row>
      <xdr:rowOff>41402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533340"/>
          <a:ext cx="889000" cy="2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71</xdr:row>
      <xdr:rowOff>64577</xdr:rowOff>
    </xdr:from>
    <xdr:to>
      <xdr:col>102</xdr:col>
      <xdr:colOff>165100</xdr:colOff>
      <xdr:row>71</xdr:row>
      <xdr:rowOff>166177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23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11254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01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100833</xdr:rowOff>
    </xdr:from>
    <xdr:to>
      <xdr:col>98</xdr:col>
      <xdr:colOff>38100</xdr:colOff>
      <xdr:row>74</xdr:row>
      <xdr:rowOff>30983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61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22110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70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47935</xdr:rowOff>
    </xdr:from>
    <xdr:to>
      <xdr:col>116</xdr:col>
      <xdr:colOff>114300</xdr:colOff>
      <xdr:row>72</xdr:row>
      <xdr:rowOff>149535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3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70812</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24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99278</xdr:rowOff>
    </xdr:from>
    <xdr:to>
      <xdr:col>112</xdr:col>
      <xdr:colOff>38100</xdr:colOff>
      <xdr:row>73</xdr:row>
      <xdr:rowOff>29428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44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45955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21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88900</xdr:rowOff>
    </xdr:from>
    <xdr:to>
      <xdr:col>107</xdr:col>
      <xdr:colOff>101600</xdr:colOff>
      <xdr:row>73</xdr:row>
      <xdr:rowOff>19050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4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35577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20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138140</xdr:rowOff>
    </xdr:from>
    <xdr:to>
      <xdr:col>102</xdr:col>
      <xdr:colOff>165100</xdr:colOff>
      <xdr:row>73</xdr:row>
      <xdr:rowOff>68290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48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59417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57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162052</xdr:rowOff>
    </xdr:from>
    <xdr:to>
      <xdr:col>98</xdr:col>
      <xdr:colOff>38100</xdr:colOff>
      <xdr:row>73</xdr:row>
      <xdr:rowOff>92202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50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108729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28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a:t>
          </a:r>
          <a:r>
            <a:rPr kumimoji="1" lang="en-US" altLang="ja-JP" sz="1300">
              <a:latin typeface="ＭＳ Ｐゴシック" panose="020B0600070205080204" pitchFamily="50" charset="-128"/>
              <a:ea typeface="ＭＳ Ｐゴシック" panose="020B0600070205080204" pitchFamily="50" charset="-128"/>
            </a:rPr>
            <a:t>496,064</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504,822</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8,758</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増加した主な項目としては、物件費、補助費等、積立金であり、減少した主な項目としては、扶助費、普通建設事業費となる。物件費は、庁内情報基盤ネットワークの更改や小学校へのタブレット配備、公共施設の光熱費高騰などによって</a:t>
          </a:r>
          <a:r>
            <a:rPr kumimoji="1" lang="en-US" altLang="ja-JP" sz="1300">
              <a:latin typeface="ＭＳ Ｐゴシック" panose="020B0600070205080204" pitchFamily="50" charset="-128"/>
              <a:ea typeface="ＭＳ Ｐゴシック" panose="020B0600070205080204" pitchFamily="50" charset="-128"/>
            </a:rPr>
            <a:t>6,200</a:t>
          </a:r>
          <a:r>
            <a:rPr kumimoji="1" lang="ja-JP" altLang="en-US" sz="1300">
              <a:latin typeface="ＭＳ Ｐゴシック" panose="020B0600070205080204" pitchFamily="50" charset="-128"/>
              <a:ea typeface="ＭＳ Ｐゴシック" panose="020B0600070205080204" pitchFamily="50" charset="-128"/>
            </a:rPr>
            <a:t>円増加した。補助費等は、新時代開拓支援事業補助金や企業誘致に伴う</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次産業化施設等企業立地促進助成金によって</a:t>
          </a:r>
          <a:r>
            <a:rPr kumimoji="1" lang="en-US" altLang="ja-JP" sz="1300">
              <a:latin typeface="ＭＳ Ｐゴシック" panose="020B0600070205080204" pitchFamily="50" charset="-128"/>
              <a:ea typeface="ＭＳ Ｐゴシック" panose="020B0600070205080204" pitchFamily="50" charset="-128"/>
            </a:rPr>
            <a:t>9,147</a:t>
          </a:r>
          <a:r>
            <a:rPr kumimoji="1" lang="ja-JP" altLang="en-US" sz="1300">
              <a:latin typeface="ＭＳ Ｐゴシック" panose="020B0600070205080204" pitchFamily="50" charset="-128"/>
              <a:ea typeface="ＭＳ Ｐゴシック" panose="020B0600070205080204" pitchFamily="50" charset="-128"/>
            </a:rPr>
            <a:t>円増加した。積立金は、ふるさと寄附等を財源とした特定目的基金への積立を行ったことから、</a:t>
          </a:r>
          <a:r>
            <a:rPr kumimoji="1" lang="en-US" altLang="ja-JP" sz="1300">
              <a:latin typeface="ＭＳ Ｐゴシック" panose="020B0600070205080204" pitchFamily="50" charset="-128"/>
              <a:ea typeface="ＭＳ Ｐゴシック" panose="020B0600070205080204" pitchFamily="50" charset="-128"/>
            </a:rPr>
            <a:t>7,761</a:t>
          </a:r>
          <a:r>
            <a:rPr kumimoji="1" lang="ja-JP" altLang="en-US" sz="1300">
              <a:latin typeface="ＭＳ Ｐゴシック" panose="020B0600070205080204" pitchFamily="50" charset="-128"/>
              <a:ea typeface="ＭＳ Ｐゴシック" panose="020B0600070205080204" pitchFamily="50" charset="-128"/>
            </a:rPr>
            <a:t>円増加した。一方、扶助費は、しょうがい者自立支援給付や新たに給付を開始した出産・子育て応援交付金などが増加したが、子育て世帯臨時特別給付金の終了が大きく影響し、</a:t>
          </a:r>
          <a:r>
            <a:rPr kumimoji="1" lang="en-US" altLang="ja-JP" sz="1300">
              <a:latin typeface="ＭＳ Ｐゴシック" panose="020B0600070205080204" pitchFamily="50" charset="-128"/>
              <a:ea typeface="ＭＳ Ｐゴシック" panose="020B0600070205080204" pitchFamily="50" charset="-128"/>
            </a:rPr>
            <a:t>13,758</a:t>
          </a:r>
          <a:r>
            <a:rPr kumimoji="1" lang="ja-JP" altLang="en-US" sz="1300">
              <a:latin typeface="ＭＳ Ｐゴシック" panose="020B0600070205080204" pitchFamily="50" charset="-128"/>
              <a:ea typeface="ＭＳ Ｐゴシック" panose="020B0600070205080204" pitchFamily="50" charset="-128"/>
            </a:rPr>
            <a:t>円減少した。普通建設事業費は、北新団地建替整備事業や南田附神前線整備事業などの大型建設事業の終了・縮小によって</a:t>
          </a:r>
          <a:r>
            <a:rPr kumimoji="1" lang="en-US" altLang="ja-JP" sz="1300">
              <a:latin typeface="ＭＳ Ｐゴシック" panose="020B0600070205080204" pitchFamily="50" charset="-128"/>
              <a:ea typeface="ＭＳ Ｐゴシック" panose="020B0600070205080204" pitchFamily="50" charset="-128"/>
            </a:rPr>
            <a:t>15,707</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類似団体平均、全国平均及び県平均と比較すると、人件費や補助費等の水準が高くなっており、今後も適正な定員管理や補助金の効果等の検証・見直しなどを進め、経費削減に努める。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115,009
111,100
681.02
59,368,658
57,051,770
1,852,695
33,974,491
41,912,093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161472</xdr:rowOff>
    </xdr:from>
    <xdr:to>
      <xdr:col>24</xdr:col>
      <xdr:colOff>62865</xdr:colOff>
      <xdr:row>39</xdr:row>
      <xdr:rowOff>66222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4972"/>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70049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66222</xdr:rowOff>
    </xdr:from>
    <xdr:to>
      <xdr:col>24</xdr:col>
      <xdr:colOff>152400</xdr:colOff>
      <xdr:row>39</xdr:row>
      <xdr:rowOff>66222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5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108149</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161472</xdr:rowOff>
    </xdr:from>
    <xdr:to>
      <xdr:col>24</xdr:col>
      <xdr:colOff>152400</xdr:colOff>
      <xdr:row>30</xdr:row>
      <xdr:rowOff>161472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20501</xdr:rowOff>
    </xdr:from>
    <xdr:to>
      <xdr:col>24</xdr:col>
      <xdr:colOff>63500</xdr:colOff>
      <xdr:row>37</xdr:row>
      <xdr:rowOff>135890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364151"/>
          <a:ext cx="838200" cy="11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19793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90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168366</xdr:rowOff>
    </xdr:from>
    <xdr:to>
      <xdr:col>24</xdr:col>
      <xdr:colOff>114300</xdr:colOff>
      <xdr:row>35</xdr:row>
      <xdr:rowOff>98516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20501</xdr:rowOff>
    </xdr:from>
    <xdr:to>
      <xdr:col>19</xdr:col>
      <xdr:colOff>177800</xdr:colOff>
      <xdr:row>37</xdr:row>
      <xdr:rowOff>48804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364151"/>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29573</xdr:rowOff>
    </xdr:from>
    <xdr:to>
      <xdr:col>20</xdr:col>
      <xdr:colOff>38100</xdr:colOff>
      <xdr:row>35</xdr:row>
      <xdr:rowOff>131173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147700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138611</xdr:rowOff>
    </xdr:from>
    <xdr:to>
      <xdr:col>15</xdr:col>
      <xdr:colOff>50800</xdr:colOff>
      <xdr:row>37</xdr:row>
      <xdr:rowOff>48804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31081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81824</xdr:rowOff>
    </xdr:from>
    <xdr:to>
      <xdr:col>15</xdr:col>
      <xdr:colOff>101600</xdr:colOff>
      <xdr:row>36</xdr:row>
      <xdr:rowOff>11974</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28501</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138611</xdr:rowOff>
    </xdr:from>
    <xdr:to>
      <xdr:col>10</xdr:col>
      <xdr:colOff>114300</xdr:colOff>
      <xdr:row>37</xdr:row>
      <xdr:rowOff>64044</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310811"/>
          <a:ext cx="889000" cy="9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104157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37193</xdr:rowOff>
    </xdr:from>
    <xdr:to>
      <xdr:col>6</xdr:col>
      <xdr:colOff>38100</xdr:colOff>
      <xdr:row>35</xdr:row>
      <xdr:rowOff>138793</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155320</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85090</xdr:rowOff>
    </xdr:from>
    <xdr:to>
      <xdr:col>24</xdr:col>
      <xdr:colOff>114300</xdr:colOff>
      <xdr:row>38</xdr:row>
      <xdr:rowOff>15240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4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63517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141151</xdr:rowOff>
    </xdr:from>
    <xdr:to>
      <xdr:col>20</xdr:col>
      <xdr:colOff>38100</xdr:colOff>
      <xdr:row>37</xdr:row>
      <xdr:rowOff>71301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1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62428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0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169454</xdr:rowOff>
    </xdr:from>
    <xdr:to>
      <xdr:col>15</xdr:col>
      <xdr:colOff>101600</xdr:colOff>
      <xdr:row>37</xdr:row>
      <xdr:rowOff>99604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3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90731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4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87811</xdr:rowOff>
    </xdr:from>
    <xdr:to>
      <xdr:col>10</xdr:col>
      <xdr:colOff>165100</xdr:colOff>
      <xdr:row>37</xdr:row>
      <xdr:rowOff>17961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2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9088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35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13244</xdr:rowOff>
    </xdr:from>
    <xdr:to>
      <xdr:col>6</xdr:col>
      <xdr:colOff>38100</xdr:colOff>
      <xdr:row>37</xdr:row>
      <xdr:rowOff>114844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5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105971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169320</xdr:rowOff>
    </xdr:from>
    <xdr:to>
      <xdr:col>24</xdr:col>
      <xdr:colOff>62865</xdr:colOff>
      <xdr:row>59</xdr:row>
      <xdr:rowOff>117754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427620"/>
          <a:ext cx="1270" cy="805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121581</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3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117754</xdr:rowOff>
    </xdr:from>
    <xdr:to>
      <xdr:col>24</xdr:col>
      <xdr:colOff>152400</xdr:colOff>
      <xdr:row>59</xdr:row>
      <xdr:rowOff>117754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33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115997</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0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102,279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169320</xdr:rowOff>
    </xdr:from>
    <xdr:to>
      <xdr:col>24</xdr:col>
      <xdr:colOff>152400</xdr:colOff>
      <xdr:row>54</xdr:row>
      <xdr:rowOff>169320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42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85805</xdr:rowOff>
    </xdr:from>
    <xdr:to>
      <xdr:col>24</xdr:col>
      <xdr:colOff>63500</xdr:colOff>
      <xdr:row>57</xdr:row>
      <xdr:rowOff>124134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858455"/>
          <a:ext cx="838200" cy="3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38154</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810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59727</xdr:rowOff>
    </xdr:from>
    <xdr:to>
      <xdr:col>24</xdr:col>
      <xdr:colOff>114300</xdr:colOff>
      <xdr:row>57</xdr:row>
      <xdr:rowOff>161327</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83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161493</xdr:rowOff>
    </xdr:from>
    <xdr:to>
      <xdr:col>19</xdr:col>
      <xdr:colOff>177800</xdr:colOff>
      <xdr:row>57</xdr:row>
      <xdr:rowOff>124134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8733993"/>
          <a:ext cx="889000" cy="116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40796</xdr:rowOff>
    </xdr:from>
    <xdr:to>
      <xdr:col>20</xdr:col>
      <xdr:colOff>38100</xdr:colOff>
      <xdr:row>57</xdr:row>
      <xdr:rowOff>142396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158923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58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161493</xdr:rowOff>
    </xdr:from>
    <xdr:to>
      <xdr:col>15</xdr:col>
      <xdr:colOff>50800</xdr:colOff>
      <xdr:row>57</xdr:row>
      <xdr:rowOff>65949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8733993"/>
          <a:ext cx="889000" cy="110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74737</xdr:rowOff>
    </xdr:from>
    <xdr:to>
      <xdr:col>15</xdr:col>
      <xdr:colOff>101600</xdr:colOff>
      <xdr:row>52</xdr:row>
      <xdr:rowOff>4887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167464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08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65949</xdr:rowOff>
    </xdr:from>
    <xdr:to>
      <xdr:col>10</xdr:col>
      <xdr:colOff>114300</xdr:colOff>
      <xdr:row>57</xdr:row>
      <xdr:rowOff>168873</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9838599"/>
          <a:ext cx="889000" cy="10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73540</xdr:rowOff>
    </xdr:from>
    <xdr:to>
      <xdr:col>10</xdr:col>
      <xdr:colOff>165100</xdr:colOff>
      <xdr:row>58</xdr:row>
      <xdr:rowOff>3690</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8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166267</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93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76457</xdr:rowOff>
    </xdr:from>
    <xdr:to>
      <xdr:col>6</xdr:col>
      <xdr:colOff>38100</xdr:colOff>
      <xdr:row>59</xdr:row>
      <xdr:rowOff>6607</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1002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169184</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101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35005</xdr:rowOff>
    </xdr:from>
    <xdr:to>
      <xdr:col>24</xdr:col>
      <xdr:colOff>114300</xdr:colOff>
      <xdr:row>57</xdr:row>
      <xdr:rowOff>136605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80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57882</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65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73334</xdr:rowOff>
    </xdr:from>
    <xdr:to>
      <xdr:col>20</xdr:col>
      <xdr:colOff>38100</xdr:colOff>
      <xdr:row>58</xdr:row>
      <xdr:rowOff>3484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84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166061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93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110693</xdr:rowOff>
    </xdr:from>
    <xdr:to>
      <xdr:col>15</xdr:col>
      <xdr:colOff>101600</xdr:colOff>
      <xdr:row>51</xdr:row>
      <xdr:rowOff>40843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868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57370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08795" y="845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15149</xdr:rowOff>
    </xdr:from>
    <xdr:to>
      <xdr:col>10</xdr:col>
      <xdr:colOff>165100</xdr:colOff>
      <xdr:row>57</xdr:row>
      <xdr:rowOff>116749</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78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133276</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56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118073</xdr:rowOff>
    </xdr:from>
    <xdr:to>
      <xdr:col>6</xdr:col>
      <xdr:colOff>38100</xdr:colOff>
      <xdr:row>58</xdr:row>
      <xdr:rowOff>48223</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8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64750</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966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30638</xdr:rowOff>
    </xdr:from>
    <xdr:to>
      <xdr:col>24</xdr:col>
      <xdr:colOff>62865</xdr:colOff>
      <xdr:row>78</xdr:row>
      <xdr:rowOff>10046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03588"/>
          <a:ext cx="1270" cy="1179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38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10046</xdr:rowOff>
    </xdr:from>
    <xdr:to>
      <xdr:col>24</xdr:col>
      <xdr:colOff>152400</xdr:colOff>
      <xdr:row>78</xdr:row>
      <xdr:rowOff>10046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383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148765</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7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30638</xdr:rowOff>
    </xdr:from>
    <xdr:to>
      <xdr:col>24</xdr:col>
      <xdr:colOff>152400</xdr:colOff>
      <xdr:row>71</xdr:row>
      <xdr:rowOff>30638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0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45955</xdr:rowOff>
    </xdr:from>
    <xdr:to>
      <xdr:col>24</xdr:col>
      <xdr:colOff>63500</xdr:colOff>
      <xdr:row>72</xdr:row>
      <xdr:rowOff>61557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3797300" y="12218905"/>
          <a:ext cx="838200" cy="18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47344</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7346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68917</xdr:rowOff>
    </xdr:from>
    <xdr:to>
      <xdr:col>24</xdr:col>
      <xdr:colOff>114300</xdr:colOff>
      <xdr:row>74</xdr:row>
      <xdr:rowOff>170517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75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45955</xdr:rowOff>
    </xdr:from>
    <xdr:to>
      <xdr:col>19</xdr:col>
      <xdr:colOff>177800</xdr:colOff>
      <xdr:row>73</xdr:row>
      <xdr:rowOff>119774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218905"/>
          <a:ext cx="889000" cy="41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72174</xdr:rowOff>
    </xdr:from>
    <xdr:to>
      <xdr:col>20</xdr:col>
      <xdr:colOff>38100</xdr:colOff>
      <xdr:row>74</xdr:row>
      <xdr:rowOff>2324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258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164901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68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119774</xdr:rowOff>
    </xdr:from>
    <xdr:to>
      <xdr:col>15</xdr:col>
      <xdr:colOff>50800</xdr:colOff>
      <xdr:row>75</xdr:row>
      <xdr:rowOff>7398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2635624"/>
          <a:ext cx="889000" cy="23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19825</xdr:rowOff>
    </xdr:from>
    <xdr:to>
      <xdr:col>15</xdr:col>
      <xdr:colOff>101600</xdr:colOff>
      <xdr:row>76</xdr:row>
      <xdr:rowOff>121425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0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112552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14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7398</xdr:rowOff>
    </xdr:from>
    <xdr:to>
      <xdr:col>10</xdr:col>
      <xdr:colOff>114300</xdr:colOff>
      <xdr:row>75</xdr:row>
      <xdr:rowOff>25495</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86614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115760</xdr:rowOff>
    </xdr:from>
    <xdr:to>
      <xdr:col>10</xdr:col>
      <xdr:colOff>165100</xdr:colOff>
      <xdr:row>77</xdr:row>
      <xdr:rowOff>45910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37037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23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97644</xdr:rowOff>
    </xdr:from>
    <xdr:to>
      <xdr:col>6</xdr:col>
      <xdr:colOff>38100</xdr:colOff>
      <xdr:row>78</xdr:row>
      <xdr:rowOff>27794</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29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18921</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39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10757</xdr:rowOff>
    </xdr:from>
    <xdr:to>
      <xdr:col>24</xdr:col>
      <xdr:colOff>114300</xdr:colOff>
      <xdr:row>72</xdr:row>
      <xdr:rowOff>112357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35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33634</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206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166605</xdr:rowOff>
    </xdr:from>
    <xdr:to>
      <xdr:col>20</xdr:col>
      <xdr:colOff>38100</xdr:colOff>
      <xdr:row>71</xdr:row>
      <xdr:rowOff>96755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16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113282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1943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68974</xdr:rowOff>
    </xdr:from>
    <xdr:to>
      <xdr:col>15</xdr:col>
      <xdr:colOff>101600</xdr:colOff>
      <xdr:row>73</xdr:row>
      <xdr:rowOff>170574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5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15651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360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128048</xdr:rowOff>
    </xdr:from>
    <xdr:to>
      <xdr:col>10</xdr:col>
      <xdr:colOff>165100</xdr:colOff>
      <xdr:row>75</xdr:row>
      <xdr:rowOff>58198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81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74725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590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146145</xdr:rowOff>
    </xdr:from>
    <xdr:to>
      <xdr:col>6</xdr:col>
      <xdr:colOff>38100</xdr:colOff>
      <xdr:row>75</xdr:row>
      <xdr:rowOff>76295</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8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92822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608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52307</xdr:rowOff>
    </xdr:from>
    <xdr:to>
      <xdr:col>24</xdr:col>
      <xdr:colOff>62865</xdr:colOff>
      <xdr:row>97</xdr:row>
      <xdr:rowOff>35139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82807"/>
          <a:ext cx="1270" cy="118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38966</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35139</xdr:rowOff>
    </xdr:from>
    <xdr:to>
      <xdr:col>24</xdr:col>
      <xdr:colOff>152400</xdr:colOff>
      <xdr:row>97</xdr:row>
      <xdr:rowOff>35139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170434</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5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52307</xdr:rowOff>
    </xdr:from>
    <xdr:to>
      <xdr:col>24</xdr:col>
      <xdr:colOff>152400</xdr:colOff>
      <xdr:row>90</xdr:row>
      <xdr:rowOff>52307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8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144935</xdr:rowOff>
    </xdr:from>
    <xdr:to>
      <xdr:col>24</xdr:col>
      <xdr:colOff>63500</xdr:colOff>
      <xdr:row>95</xdr:row>
      <xdr:rowOff>13650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261235"/>
          <a:ext cx="838200" cy="4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304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38151</xdr:rowOff>
    </xdr:from>
    <xdr:to>
      <xdr:col>24</xdr:col>
      <xdr:colOff>114300</xdr:colOff>
      <xdr:row>95</xdr:row>
      <xdr:rowOff>139751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325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4918</xdr:rowOff>
    </xdr:from>
    <xdr:to>
      <xdr:col>19</xdr:col>
      <xdr:colOff>177800</xdr:colOff>
      <xdr:row>94</xdr:row>
      <xdr:rowOff>144935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949768"/>
          <a:ext cx="889000" cy="3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32252</xdr:rowOff>
    </xdr:from>
    <xdr:to>
      <xdr:col>20</xdr:col>
      <xdr:colOff>38100</xdr:colOff>
      <xdr:row>95</xdr:row>
      <xdr:rowOff>133852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32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124979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4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4918</xdr:rowOff>
    </xdr:from>
    <xdr:to>
      <xdr:col>15</xdr:col>
      <xdr:colOff>50800</xdr:colOff>
      <xdr:row>96</xdr:row>
      <xdr:rowOff>32235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5949768"/>
          <a:ext cx="889000" cy="54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53649</xdr:rowOff>
    </xdr:from>
    <xdr:to>
      <xdr:col>15</xdr:col>
      <xdr:colOff>101600</xdr:colOff>
      <xdr:row>96</xdr:row>
      <xdr:rowOff>155249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146376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0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6998</xdr:rowOff>
    </xdr:from>
    <xdr:to>
      <xdr:col>10</xdr:col>
      <xdr:colOff>114300</xdr:colOff>
      <xdr:row>96</xdr:row>
      <xdr:rowOff>32235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1130300" y="16466198"/>
          <a:ext cx="889000" cy="2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87506</xdr:rowOff>
    </xdr:from>
    <xdr:to>
      <xdr:col>10</xdr:col>
      <xdr:colOff>165100</xdr:colOff>
      <xdr:row>97</xdr:row>
      <xdr:rowOff>17656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8783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63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77608</xdr:rowOff>
    </xdr:from>
    <xdr:to>
      <xdr:col>6</xdr:col>
      <xdr:colOff>38100</xdr:colOff>
      <xdr:row>97</xdr:row>
      <xdr:rowOff>7758</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170335</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62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134300</xdr:rowOff>
    </xdr:from>
    <xdr:to>
      <xdr:col>24</xdr:col>
      <xdr:colOff>114300</xdr:colOff>
      <xdr:row>95</xdr:row>
      <xdr:rowOff>64450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25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157177</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10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94135</xdr:rowOff>
    </xdr:from>
    <xdr:to>
      <xdr:col>20</xdr:col>
      <xdr:colOff>38100</xdr:colOff>
      <xdr:row>95</xdr:row>
      <xdr:rowOff>24285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21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40812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98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125568</xdr:rowOff>
    </xdr:from>
    <xdr:to>
      <xdr:col>15</xdr:col>
      <xdr:colOff>101600</xdr:colOff>
      <xdr:row>93</xdr:row>
      <xdr:rowOff>55718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89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72245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567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152885</xdr:rowOff>
    </xdr:from>
    <xdr:to>
      <xdr:col>10</xdr:col>
      <xdr:colOff>165100</xdr:colOff>
      <xdr:row>96</xdr:row>
      <xdr:rowOff>83035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44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99562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21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127648</xdr:rowOff>
    </xdr:from>
    <xdr:to>
      <xdr:col>6</xdr:col>
      <xdr:colOff>38100</xdr:colOff>
      <xdr:row>96</xdr:row>
      <xdr:rowOff>57798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41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74325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19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78344</xdr:rowOff>
    </xdr:from>
    <xdr:to>
      <xdr:col>54</xdr:col>
      <xdr:colOff>189865</xdr:colOff>
      <xdr:row>38</xdr:row>
      <xdr:rowOff>131287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21844"/>
          <a:ext cx="1270" cy="1424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135114</xdr:rowOff>
    </xdr:from>
    <xdr:ext cx="313932"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502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131287</xdr:rowOff>
    </xdr:from>
    <xdr:to>
      <xdr:col>55</xdr:col>
      <xdr:colOff>88900</xdr:colOff>
      <xdr:row>38</xdr:row>
      <xdr:rowOff>131287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25021</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78344</xdr:rowOff>
    </xdr:from>
    <xdr:to>
      <xdr:col>55</xdr:col>
      <xdr:colOff>88900</xdr:colOff>
      <xdr:row>30</xdr:row>
      <xdr:rowOff>78344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2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115194</xdr:rowOff>
    </xdr:from>
    <xdr:to>
      <xdr:col>55</xdr:col>
      <xdr:colOff>0</xdr:colOff>
      <xdr:row>38</xdr:row>
      <xdr:rowOff>116566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630294"/>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92209</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4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69332</xdr:rowOff>
    </xdr:from>
    <xdr:to>
      <xdr:col>55</xdr:col>
      <xdr:colOff>50800</xdr:colOff>
      <xdr:row>37</xdr:row>
      <xdr:rowOff>170932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114188</xdr:rowOff>
    </xdr:from>
    <xdr:to>
      <xdr:col>50</xdr:col>
      <xdr:colOff>114300</xdr:colOff>
      <xdr:row>38</xdr:row>
      <xdr:rowOff>115194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629288"/>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65034</xdr:rowOff>
    </xdr:from>
    <xdr:to>
      <xdr:col>50</xdr:col>
      <xdr:colOff>165100</xdr:colOff>
      <xdr:row>37</xdr:row>
      <xdr:rowOff>166634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11711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113731</xdr:rowOff>
    </xdr:from>
    <xdr:to>
      <xdr:col>45</xdr:col>
      <xdr:colOff>177800</xdr:colOff>
      <xdr:row>38</xdr:row>
      <xdr:rowOff>114188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2883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61651</xdr:rowOff>
    </xdr:from>
    <xdr:to>
      <xdr:col>46</xdr:col>
      <xdr:colOff>38100</xdr:colOff>
      <xdr:row>37</xdr:row>
      <xdr:rowOff>163251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8328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113548</xdr:rowOff>
    </xdr:from>
    <xdr:to>
      <xdr:col>41</xdr:col>
      <xdr:colOff>50800</xdr:colOff>
      <xdr:row>38</xdr:row>
      <xdr:rowOff>113731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628648"/>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43271</xdr:rowOff>
    </xdr:from>
    <xdr:to>
      <xdr:col>41</xdr:col>
      <xdr:colOff>101600</xdr:colOff>
      <xdr:row>37</xdr:row>
      <xdr:rowOff>144871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161398</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43729</xdr:rowOff>
    </xdr:from>
    <xdr:to>
      <xdr:col>36</xdr:col>
      <xdr:colOff>165100</xdr:colOff>
      <xdr:row>37</xdr:row>
      <xdr:rowOff>145329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161856</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65766</xdr:rowOff>
    </xdr:from>
    <xdr:to>
      <xdr:col>55</xdr:col>
      <xdr:colOff>50800</xdr:colOff>
      <xdr:row>38</xdr:row>
      <xdr:rowOff>167366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8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152143</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9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64394</xdr:rowOff>
    </xdr:from>
    <xdr:to>
      <xdr:col>50</xdr:col>
      <xdr:colOff>165100</xdr:colOff>
      <xdr:row>38</xdr:row>
      <xdr:rowOff>165994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7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157121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72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63388</xdr:rowOff>
    </xdr:from>
    <xdr:to>
      <xdr:col>46</xdr:col>
      <xdr:colOff>38100</xdr:colOff>
      <xdr:row>38</xdr:row>
      <xdr:rowOff>164988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156115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71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62931</xdr:rowOff>
    </xdr:from>
    <xdr:to>
      <xdr:col>41</xdr:col>
      <xdr:colOff>101600</xdr:colOff>
      <xdr:row>38</xdr:row>
      <xdr:rowOff>164531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7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155658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70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62748</xdr:rowOff>
    </xdr:from>
    <xdr:to>
      <xdr:col>36</xdr:col>
      <xdr:colOff>165100</xdr:colOff>
      <xdr:row>38</xdr:row>
      <xdr:rowOff>164348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7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155475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70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107376</xdr:rowOff>
    </xdr:from>
    <xdr:to>
      <xdr:col>54</xdr:col>
      <xdr:colOff>189865</xdr:colOff>
      <xdr:row>58</xdr:row>
      <xdr:rowOff>73909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9022776"/>
          <a:ext cx="1270" cy="995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77736</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2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73909</xdr:rowOff>
    </xdr:from>
    <xdr:to>
      <xdr:col>55</xdr:col>
      <xdr:colOff>88900</xdr:colOff>
      <xdr:row>58</xdr:row>
      <xdr:rowOff>73909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18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54053</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79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107376</xdr:rowOff>
    </xdr:from>
    <xdr:to>
      <xdr:col>55</xdr:col>
      <xdr:colOff>88900</xdr:colOff>
      <xdr:row>52</xdr:row>
      <xdr:rowOff>107376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022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107376</xdr:rowOff>
    </xdr:from>
    <xdr:to>
      <xdr:col>55</xdr:col>
      <xdr:colOff>0</xdr:colOff>
      <xdr:row>53</xdr:row>
      <xdr:rowOff>99603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022776"/>
          <a:ext cx="838200" cy="16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163430</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9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13553</xdr:rowOff>
    </xdr:from>
    <xdr:to>
      <xdr:col>55</xdr:col>
      <xdr:colOff>50800</xdr:colOff>
      <xdr:row>56</xdr:row>
      <xdr:rowOff>115153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14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99603</xdr:rowOff>
    </xdr:from>
    <xdr:to>
      <xdr:col>50</xdr:col>
      <xdr:colOff>114300</xdr:colOff>
      <xdr:row>53</xdr:row>
      <xdr:rowOff>116108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186453"/>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25578</xdr:rowOff>
    </xdr:from>
    <xdr:to>
      <xdr:col>50</xdr:col>
      <xdr:colOff>165100</xdr:colOff>
      <xdr:row>56</xdr:row>
      <xdr:rowOff>127178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118305</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71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95306</xdr:rowOff>
    </xdr:from>
    <xdr:to>
      <xdr:col>45</xdr:col>
      <xdr:colOff>177800</xdr:colOff>
      <xdr:row>53</xdr:row>
      <xdr:rowOff>116108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182156"/>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73401</xdr:rowOff>
    </xdr:from>
    <xdr:to>
      <xdr:col>46</xdr:col>
      <xdr:colOff>38100</xdr:colOff>
      <xdr:row>57</xdr:row>
      <xdr:rowOff>3551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166128</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76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95306</xdr:rowOff>
    </xdr:from>
    <xdr:to>
      <xdr:col>41</xdr:col>
      <xdr:colOff>50800</xdr:colOff>
      <xdr:row>53</xdr:row>
      <xdr:rowOff>99421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182156"/>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136723</xdr:rowOff>
    </xdr:from>
    <xdr:to>
      <xdr:col>41</xdr:col>
      <xdr:colOff>101600</xdr:colOff>
      <xdr:row>56</xdr:row>
      <xdr:rowOff>66873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58000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65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89998</xdr:rowOff>
    </xdr:from>
    <xdr:to>
      <xdr:col>36</xdr:col>
      <xdr:colOff>165100</xdr:colOff>
      <xdr:row>57</xdr:row>
      <xdr:rowOff>20148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11275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7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56576</xdr:rowOff>
    </xdr:from>
    <xdr:to>
      <xdr:col>55</xdr:col>
      <xdr:colOff>50800</xdr:colOff>
      <xdr:row>52</xdr:row>
      <xdr:rowOff>158176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897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9603</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892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48803</xdr:rowOff>
    </xdr:from>
    <xdr:to>
      <xdr:col>50</xdr:col>
      <xdr:colOff>165100</xdr:colOff>
      <xdr:row>53</xdr:row>
      <xdr:rowOff>150403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13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166930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891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65308</xdr:rowOff>
    </xdr:from>
    <xdr:to>
      <xdr:col>46</xdr:col>
      <xdr:colOff>38100</xdr:colOff>
      <xdr:row>53</xdr:row>
      <xdr:rowOff>166908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15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11985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89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44506</xdr:rowOff>
    </xdr:from>
    <xdr:to>
      <xdr:col>41</xdr:col>
      <xdr:colOff>101600</xdr:colOff>
      <xdr:row>53</xdr:row>
      <xdr:rowOff>146106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1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162633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890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48621</xdr:rowOff>
    </xdr:from>
    <xdr:to>
      <xdr:col>36</xdr:col>
      <xdr:colOff>165100</xdr:colOff>
      <xdr:row>53</xdr:row>
      <xdr:rowOff>150221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1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166748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891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31877</xdr:rowOff>
    </xdr:from>
    <xdr:to>
      <xdr:col>54</xdr:col>
      <xdr:colOff>189865</xdr:colOff>
      <xdr:row>78</xdr:row>
      <xdr:rowOff>121983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04827"/>
          <a:ext cx="1270" cy="1290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125810</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9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121983</xdr:rowOff>
    </xdr:from>
    <xdr:to>
      <xdr:col>55</xdr:col>
      <xdr:colOff>88900</xdr:colOff>
      <xdr:row>78</xdr:row>
      <xdr:rowOff>121983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95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150004</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8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36,330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31877</xdr:rowOff>
    </xdr:from>
    <xdr:to>
      <xdr:col>55</xdr:col>
      <xdr:colOff>88900</xdr:colOff>
      <xdr:row>71</xdr:row>
      <xdr:rowOff>31877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04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18847</xdr:rowOff>
    </xdr:from>
    <xdr:to>
      <xdr:col>55</xdr:col>
      <xdr:colOff>0</xdr:colOff>
      <xdr:row>77</xdr:row>
      <xdr:rowOff>5778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049047"/>
          <a:ext cx="838200" cy="15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140466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827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117589</xdr:rowOff>
    </xdr:from>
    <xdr:to>
      <xdr:col>55</xdr:col>
      <xdr:colOff>50800</xdr:colOff>
      <xdr:row>76</xdr:row>
      <xdr:rowOff>47740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29763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104877</xdr:rowOff>
    </xdr:from>
    <xdr:to>
      <xdr:col>50</xdr:col>
      <xdr:colOff>114300</xdr:colOff>
      <xdr:row>77</xdr:row>
      <xdr:rowOff>5778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2792177"/>
          <a:ext cx="889000" cy="41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36017</xdr:rowOff>
    </xdr:from>
    <xdr:to>
      <xdr:col>50</xdr:col>
      <xdr:colOff>165100</xdr:colOff>
      <xdr:row>75</xdr:row>
      <xdr:rowOff>137617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28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154144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26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104877</xdr:rowOff>
    </xdr:from>
    <xdr:to>
      <xdr:col>45</xdr:col>
      <xdr:colOff>177800</xdr:colOff>
      <xdr:row>77</xdr:row>
      <xdr:rowOff>105257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2792177"/>
          <a:ext cx="889000" cy="51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127876</xdr:rowOff>
    </xdr:from>
    <xdr:to>
      <xdr:col>46</xdr:col>
      <xdr:colOff>38100</xdr:colOff>
      <xdr:row>76</xdr:row>
      <xdr:rowOff>58026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29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49153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07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83846</xdr:rowOff>
    </xdr:from>
    <xdr:to>
      <xdr:col>41</xdr:col>
      <xdr:colOff>50800</xdr:colOff>
      <xdr:row>77</xdr:row>
      <xdr:rowOff>105257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285496"/>
          <a:ext cx="889000" cy="2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97740</xdr:rowOff>
    </xdr:from>
    <xdr:to>
      <xdr:col>41</xdr:col>
      <xdr:colOff>101600</xdr:colOff>
      <xdr:row>77</xdr:row>
      <xdr:rowOff>27890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2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44416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290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118771</xdr:rowOff>
    </xdr:from>
    <xdr:to>
      <xdr:col>36</xdr:col>
      <xdr:colOff>165100</xdr:colOff>
      <xdr:row>77</xdr:row>
      <xdr:rowOff>48921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1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65447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292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139497</xdr:rowOff>
    </xdr:from>
    <xdr:to>
      <xdr:col>55</xdr:col>
      <xdr:colOff>50800</xdr:colOff>
      <xdr:row>76</xdr:row>
      <xdr:rowOff>69647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299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117924</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97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126428</xdr:rowOff>
    </xdr:from>
    <xdr:to>
      <xdr:col>50</xdr:col>
      <xdr:colOff>165100</xdr:colOff>
      <xdr:row>77</xdr:row>
      <xdr:rowOff>56578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15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47705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24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54077</xdr:rowOff>
    </xdr:from>
    <xdr:to>
      <xdr:col>46</xdr:col>
      <xdr:colOff>38100</xdr:colOff>
      <xdr:row>74</xdr:row>
      <xdr:rowOff>155677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274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754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251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54457</xdr:rowOff>
    </xdr:from>
    <xdr:to>
      <xdr:col>41</xdr:col>
      <xdr:colOff>101600</xdr:colOff>
      <xdr:row>77</xdr:row>
      <xdr:rowOff>156057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5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147184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348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33046</xdr:rowOff>
    </xdr:from>
    <xdr:to>
      <xdr:col>36</xdr:col>
      <xdr:colOff>165100</xdr:colOff>
      <xdr:row>77</xdr:row>
      <xdr:rowOff>134646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3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125773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327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61099</xdr:rowOff>
    </xdr:from>
    <xdr:to>
      <xdr:col>54</xdr:col>
      <xdr:colOff>189865</xdr:colOff>
      <xdr:row>98</xdr:row>
      <xdr:rowOff>25208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91599"/>
          <a:ext cx="1270" cy="1335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29035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3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25208</xdr:rowOff>
    </xdr:from>
    <xdr:to>
      <xdr:col>55</xdr:col>
      <xdr:colOff>88900</xdr:colOff>
      <xdr:row>98</xdr:row>
      <xdr:rowOff>25208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27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7776</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6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317,192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61099</xdr:rowOff>
    </xdr:from>
    <xdr:to>
      <xdr:col>55</xdr:col>
      <xdr:colOff>88900</xdr:colOff>
      <xdr:row>90</xdr:row>
      <xdr:rowOff>61099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9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32217</xdr:rowOff>
    </xdr:from>
    <xdr:to>
      <xdr:col>55</xdr:col>
      <xdr:colOff>0</xdr:colOff>
      <xdr:row>97</xdr:row>
      <xdr:rowOff>102493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662867"/>
          <a:ext cx="838200" cy="70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35620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666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57193</xdr:rowOff>
    </xdr:from>
    <xdr:to>
      <xdr:col>55</xdr:col>
      <xdr:colOff>50800</xdr:colOff>
      <xdr:row>97</xdr:row>
      <xdr:rowOff>158793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8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32217</xdr:rowOff>
    </xdr:from>
    <xdr:to>
      <xdr:col>50</xdr:col>
      <xdr:colOff>114300</xdr:colOff>
      <xdr:row>97</xdr:row>
      <xdr:rowOff>91539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62867"/>
          <a:ext cx="889000" cy="59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60370</xdr:rowOff>
    </xdr:from>
    <xdr:to>
      <xdr:col>50</xdr:col>
      <xdr:colOff>165100</xdr:colOff>
      <xdr:row>97</xdr:row>
      <xdr:rowOff>161970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153097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78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70850</xdr:rowOff>
    </xdr:from>
    <xdr:to>
      <xdr:col>45</xdr:col>
      <xdr:colOff>177800</xdr:colOff>
      <xdr:row>97</xdr:row>
      <xdr:rowOff>91539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701500"/>
          <a:ext cx="889000" cy="2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64001</xdr:rowOff>
    </xdr:from>
    <xdr:to>
      <xdr:col>46</xdr:col>
      <xdr:colOff>38100</xdr:colOff>
      <xdr:row>97</xdr:row>
      <xdr:rowOff>165601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9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156728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8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66018</xdr:rowOff>
    </xdr:from>
    <xdr:to>
      <xdr:col>41</xdr:col>
      <xdr:colOff>50800</xdr:colOff>
      <xdr:row>97</xdr:row>
      <xdr:rowOff>70850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696668"/>
          <a:ext cx="889000" cy="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158769</xdr:rowOff>
    </xdr:from>
    <xdr:to>
      <xdr:col>41</xdr:col>
      <xdr:colOff>101600</xdr:colOff>
      <xdr:row>97</xdr:row>
      <xdr:rowOff>88919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1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105446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39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60389</xdr:rowOff>
    </xdr:from>
    <xdr:to>
      <xdr:col>36</xdr:col>
      <xdr:colOff>165100</xdr:colOff>
      <xdr:row>97</xdr:row>
      <xdr:rowOff>161989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69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153116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78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51693</xdr:rowOff>
    </xdr:from>
    <xdr:to>
      <xdr:col>55</xdr:col>
      <xdr:colOff>50800</xdr:colOff>
      <xdr:row>97</xdr:row>
      <xdr:rowOff>153293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8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11070</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47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152867</xdr:rowOff>
    </xdr:from>
    <xdr:to>
      <xdr:col>50</xdr:col>
      <xdr:colOff>165100</xdr:colOff>
      <xdr:row>97</xdr:row>
      <xdr:rowOff>83017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1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99544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38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40739</xdr:rowOff>
    </xdr:from>
    <xdr:to>
      <xdr:col>46</xdr:col>
      <xdr:colOff>38100</xdr:colOff>
      <xdr:row>97</xdr:row>
      <xdr:rowOff>142339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158866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44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20050</xdr:rowOff>
    </xdr:from>
    <xdr:to>
      <xdr:col>41</xdr:col>
      <xdr:colOff>101600</xdr:colOff>
      <xdr:row>97</xdr:row>
      <xdr:rowOff>121650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5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112777</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74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15218</xdr:rowOff>
    </xdr:from>
    <xdr:to>
      <xdr:col>36</xdr:col>
      <xdr:colOff>165100</xdr:colOff>
      <xdr:row>97</xdr:row>
      <xdr:rowOff>116818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4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133345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42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91389</xdr:rowOff>
    </xdr:from>
    <xdr:to>
      <xdr:col>85</xdr:col>
      <xdr:colOff>126364</xdr:colOff>
      <xdr:row>38</xdr:row>
      <xdr:rowOff>162179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577789"/>
          <a:ext cx="1269" cy="1099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166006</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8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162179</xdr:rowOff>
    </xdr:from>
    <xdr:to>
      <xdr:col>86</xdr:col>
      <xdr:colOff>25400</xdr:colOff>
      <xdr:row>38</xdr:row>
      <xdr:rowOff>162179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7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38066</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3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91389</xdr:rowOff>
    </xdr:from>
    <xdr:to>
      <xdr:col>86</xdr:col>
      <xdr:colOff>25400</xdr:colOff>
      <xdr:row>32</xdr:row>
      <xdr:rowOff>91389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57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51384</xdr:rowOff>
    </xdr:from>
    <xdr:to>
      <xdr:col>85</xdr:col>
      <xdr:colOff>127000</xdr:colOff>
      <xdr:row>35</xdr:row>
      <xdr:rowOff>59842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052134"/>
          <a:ext cx="8382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123639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9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145212</xdr:rowOff>
    </xdr:from>
    <xdr:to>
      <xdr:col>85</xdr:col>
      <xdr:colOff>177800</xdr:colOff>
      <xdr:row>37</xdr:row>
      <xdr:rowOff>75362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125450</xdr:rowOff>
    </xdr:from>
    <xdr:to>
      <xdr:col>81</xdr:col>
      <xdr:colOff>50800</xdr:colOff>
      <xdr:row>35</xdr:row>
      <xdr:rowOff>51384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5783300"/>
          <a:ext cx="889000" cy="26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144678</xdr:rowOff>
    </xdr:from>
    <xdr:to>
      <xdr:col>81</xdr:col>
      <xdr:colOff>101600</xdr:colOff>
      <xdr:row>37</xdr:row>
      <xdr:rowOff>74828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65955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125450</xdr:rowOff>
    </xdr:from>
    <xdr:to>
      <xdr:col>76</xdr:col>
      <xdr:colOff>114300</xdr:colOff>
      <xdr:row>34</xdr:row>
      <xdr:rowOff>102438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5783300"/>
          <a:ext cx="889000" cy="14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69850</xdr:rowOff>
    </xdr:from>
    <xdr:to>
      <xdr:col>76</xdr:col>
      <xdr:colOff>165100</xdr:colOff>
      <xdr:row>37</xdr:row>
      <xdr:rowOff>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162577</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33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1702</xdr:rowOff>
    </xdr:from>
    <xdr:to>
      <xdr:col>71</xdr:col>
      <xdr:colOff>177800</xdr:colOff>
      <xdr:row>34</xdr:row>
      <xdr:rowOff>102438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5316652"/>
          <a:ext cx="8890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98349</xdr:rowOff>
    </xdr:from>
    <xdr:to>
      <xdr:col>72</xdr:col>
      <xdr:colOff>38100</xdr:colOff>
      <xdr:row>37</xdr:row>
      <xdr:rowOff>28499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19626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6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167767</xdr:rowOff>
    </xdr:from>
    <xdr:to>
      <xdr:col>67</xdr:col>
      <xdr:colOff>101600</xdr:colOff>
      <xdr:row>37</xdr:row>
      <xdr:rowOff>97917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89044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9042</xdr:rowOff>
    </xdr:from>
    <xdr:to>
      <xdr:col>85</xdr:col>
      <xdr:colOff>177800</xdr:colOff>
      <xdr:row>35</xdr:row>
      <xdr:rowOff>110642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00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31919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86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584</xdr:rowOff>
    </xdr:from>
    <xdr:to>
      <xdr:col>81</xdr:col>
      <xdr:colOff>101600</xdr:colOff>
      <xdr:row>35</xdr:row>
      <xdr:rowOff>102184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00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118711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77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74650</xdr:rowOff>
    </xdr:from>
    <xdr:to>
      <xdr:col>76</xdr:col>
      <xdr:colOff>165100</xdr:colOff>
      <xdr:row>34</xdr:row>
      <xdr:rowOff>4800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57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21327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50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51638</xdr:rowOff>
    </xdr:from>
    <xdr:to>
      <xdr:col>72</xdr:col>
      <xdr:colOff>38100</xdr:colOff>
      <xdr:row>34</xdr:row>
      <xdr:rowOff>153238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88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169765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65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122352</xdr:rowOff>
    </xdr:from>
    <xdr:to>
      <xdr:col>67</xdr:col>
      <xdr:colOff>101600</xdr:colOff>
      <xdr:row>31</xdr:row>
      <xdr:rowOff>52502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526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29</xdr:row>
      <xdr:rowOff>69029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04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1577</xdr:rowOff>
    </xdr:from>
    <xdr:to>
      <xdr:col>85</xdr:col>
      <xdr:colOff>126364</xdr:colOff>
      <xdr:row>58</xdr:row>
      <xdr:rowOff>61551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45527"/>
          <a:ext cx="1269" cy="126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65378</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0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61551</xdr:rowOff>
    </xdr:from>
    <xdr:to>
      <xdr:col>86</xdr:col>
      <xdr:colOff>25400</xdr:colOff>
      <xdr:row>58</xdr:row>
      <xdr:rowOff>61551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05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119704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2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1577</xdr:rowOff>
    </xdr:from>
    <xdr:to>
      <xdr:col>86</xdr:col>
      <xdr:colOff>25400</xdr:colOff>
      <xdr:row>51</xdr:row>
      <xdr:rowOff>1577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45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118211</xdr:rowOff>
    </xdr:from>
    <xdr:to>
      <xdr:col>85</xdr:col>
      <xdr:colOff>127000</xdr:colOff>
      <xdr:row>56</xdr:row>
      <xdr:rowOff>82795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547961"/>
          <a:ext cx="838200" cy="13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153378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83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3501</xdr:rowOff>
    </xdr:from>
    <xdr:to>
      <xdr:col>85</xdr:col>
      <xdr:colOff>177800</xdr:colOff>
      <xdr:row>56</xdr:row>
      <xdr:rowOff>105101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0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41435</xdr:rowOff>
    </xdr:from>
    <xdr:to>
      <xdr:col>81</xdr:col>
      <xdr:colOff>50800</xdr:colOff>
      <xdr:row>56</xdr:row>
      <xdr:rowOff>82795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471185"/>
          <a:ext cx="889000" cy="21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91480</xdr:rowOff>
    </xdr:from>
    <xdr:to>
      <xdr:col>81</xdr:col>
      <xdr:colOff>101600</xdr:colOff>
      <xdr:row>57</xdr:row>
      <xdr:rowOff>21630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9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12757</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8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55249</xdr:rowOff>
    </xdr:from>
    <xdr:to>
      <xdr:col>76</xdr:col>
      <xdr:colOff>114300</xdr:colOff>
      <xdr:row>55</xdr:row>
      <xdr:rowOff>41435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142099"/>
          <a:ext cx="889000" cy="32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143715</xdr:rowOff>
    </xdr:from>
    <xdr:to>
      <xdr:col>76</xdr:col>
      <xdr:colOff>165100</xdr:colOff>
      <xdr:row>56</xdr:row>
      <xdr:rowOff>73865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7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64992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6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55249</xdr:rowOff>
    </xdr:from>
    <xdr:to>
      <xdr:col>71</xdr:col>
      <xdr:colOff>177800</xdr:colOff>
      <xdr:row>54</xdr:row>
      <xdr:rowOff>142198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142099"/>
          <a:ext cx="889000" cy="25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28321</xdr:rowOff>
    </xdr:from>
    <xdr:to>
      <xdr:col>72</xdr:col>
      <xdr:colOff>38100</xdr:colOff>
      <xdr:row>56</xdr:row>
      <xdr:rowOff>129921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2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121048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2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154525</xdr:rowOff>
    </xdr:from>
    <xdr:to>
      <xdr:col>67</xdr:col>
      <xdr:colOff>101600</xdr:colOff>
      <xdr:row>57</xdr:row>
      <xdr:rowOff>84675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75802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4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67411</xdr:rowOff>
    </xdr:from>
    <xdr:to>
      <xdr:col>85</xdr:col>
      <xdr:colOff>177800</xdr:colOff>
      <xdr:row>55</xdr:row>
      <xdr:rowOff>169011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49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90288</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34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31995</xdr:rowOff>
    </xdr:from>
    <xdr:to>
      <xdr:col>81</xdr:col>
      <xdr:colOff>101600</xdr:colOff>
      <xdr:row>56</xdr:row>
      <xdr:rowOff>133595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63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150122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4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162085</xdr:rowOff>
    </xdr:from>
    <xdr:to>
      <xdr:col>76</xdr:col>
      <xdr:colOff>165100</xdr:colOff>
      <xdr:row>55</xdr:row>
      <xdr:rowOff>92235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42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108762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19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4449</xdr:rowOff>
    </xdr:from>
    <xdr:to>
      <xdr:col>72</xdr:col>
      <xdr:colOff>38100</xdr:colOff>
      <xdr:row>53</xdr:row>
      <xdr:rowOff>106049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09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122576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886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91398</xdr:rowOff>
    </xdr:from>
    <xdr:to>
      <xdr:col>67</xdr:col>
      <xdr:colOff>101600</xdr:colOff>
      <xdr:row>55</xdr:row>
      <xdr:rowOff>21548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34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38075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12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76378</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077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23055</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85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76378</xdr:rowOff>
    </xdr:from>
    <xdr:to>
      <xdr:col>86</xdr:col>
      <xdr:colOff>25400</xdr:colOff>
      <xdr:row>70</xdr:row>
      <xdr:rowOff>76378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07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137567</xdr:rowOff>
    </xdr:from>
    <xdr:to>
      <xdr:col>85</xdr:col>
      <xdr:colOff>127000</xdr:colOff>
      <xdr:row>79</xdr:row>
      <xdr:rowOff>22352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510667"/>
          <a:ext cx="838200" cy="5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59275</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60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36398</xdr:rowOff>
    </xdr:from>
    <xdr:to>
      <xdr:col>85</xdr:col>
      <xdr:colOff>177800</xdr:colOff>
      <xdr:row>78</xdr:row>
      <xdr:rowOff>137998</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0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135432</xdr:rowOff>
    </xdr:from>
    <xdr:to>
      <xdr:col>81</xdr:col>
      <xdr:colOff>50800</xdr:colOff>
      <xdr:row>79</xdr:row>
      <xdr:rowOff>22352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08532"/>
          <a:ext cx="889000" cy="5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110617</xdr:rowOff>
    </xdr:from>
    <xdr:to>
      <xdr:col>81</xdr:col>
      <xdr:colOff>101600</xdr:colOff>
      <xdr:row>79</xdr:row>
      <xdr:rowOff>40767</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8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57294</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58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112954</xdr:rowOff>
    </xdr:from>
    <xdr:to>
      <xdr:col>76</xdr:col>
      <xdr:colOff>114300</xdr:colOff>
      <xdr:row>78</xdr:row>
      <xdr:rowOff>135432</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486054"/>
          <a:ext cx="889000" cy="2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30607</xdr:rowOff>
    </xdr:from>
    <xdr:to>
      <xdr:col>76</xdr:col>
      <xdr:colOff>165100</xdr:colOff>
      <xdr:row>78</xdr:row>
      <xdr:rowOff>132207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0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148734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147701</xdr:rowOff>
    </xdr:from>
    <xdr:to>
      <xdr:col>71</xdr:col>
      <xdr:colOff>177800</xdr:colOff>
      <xdr:row>78</xdr:row>
      <xdr:rowOff>112954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349351"/>
          <a:ext cx="8890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1956</xdr:rowOff>
    </xdr:from>
    <xdr:to>
      <xdr:col>72</xdr:col>
      <xdr:colOff>38100</xdr:colOff>
      <xdr:row>76</xdr:row>
      <xdr:rowOff>103556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0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120083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280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66345</xdr:rowOff>
    </xdr:from>
    <xdr:to>
      <xdr:col>67</xdr:col>
      <xdr:colOff>101600</xdr:colOff>
      <xdr:row>78</xdr:row>
      <xdr:rowOff>167945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159072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53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86767</xdr:rowOff>
    </xdr:from>
    <xdr:to>
      <xdr:col>85</xdr:col>
      <xdr:colOff>177800</xdr:colOff>
      <xdr:row>79</xdr:row>
      <xdr:rowOff>16917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5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14826</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8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143002</xdr:rowOff>
    </xdr:from>
    <xdr:to>
      <xdr:col>81</xdr:col>
      <xdr:colOff>101600</xdr:colOff>
      <xdr:row>79</xdr:row>
      <xdr:rowOff>73152</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1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64279</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08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84632</xdr:rowOff>
    </xdr:from>
    <xdr:to>
      <xdr:col>76</xdr:col>
      <xdr:colOff>165100</xdr:colOff>
      <xdr:row>79</xdr:row>
      <xdr:rowOff>14782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5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5909</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5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62154</xdr:rowOff>
    </xdr:from>
    <xdr:to>
      <xdr:col>72</xdr:col>
      <xdr:colOff>38100</xdr:colOff>
      <xdr:row>78</xdr:row>
      <xdr:rowOff>163754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154881</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52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96901</xdr:rowOff>
    </xdr:from>
    <xdr:to>
      <xdr:col>67</xdr:col>
      <xdr:colOff>101600</xdr:colOff>
      <xdr:row>78</xdr:row>
      <xdr:rowOff>27051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29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43578</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073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119621</xdr:rowOff>
    </xdr:from>
    <xdr:to>
      <xdr:col>85</xdr:col>
      <xdr:colOff>126364</xdr:colOff>
      <xdr:row>98</xdr:row>
      <xdr:rowOff>48718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721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52545</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54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48718</xdr:rowOff>
    </xdr:from>
    <xdr:to>
      <xdr:col>86</xdr:col>
      <xdr:colOff>25400</xdr:colOff>
      <xdr:row>98</xdr:row>
      <xdr:rowOff>48718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50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66298</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49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119621</xdr:rowOff>
    </xdr:from>
    <xdr:to>
      <xdr:col>86</xdr:col>
      <xdr:colOff>25400</xdr:colOff>
      <xdr:row>91</xdr:row>
      <xdr:rowOff>119621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72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155684</xdr:rowOff>
    </xdr:from>
    <xdr:to>
      <xdr:col>85</xdr:col>
      <xdr:colOff>127000</xdr:colOff>
      <xdr:row>95</xdr:row>
      <xdr:rowOff>20580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271984"/>
          <a:ext cx="838200" cy="3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135399</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080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112522</xdr:rowOff>
    </xdr:from>
    <xdr:to>
      <xdr:col>85</xdr:col>
      <xdr:colOff>177800</xdr:colOff>
      <xdr:row>95</xdr:row>
      <xdr:rowOff>42672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68529</xdr:rowOff>
    </xdr:from>
    <xdr:to>
      <xdr:col>81</xdr:col>
      <xdr:colOff>50800</xdr:colOff>
      <xdr:row>94</xdr:row>
      <xdr:rowOff>155684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184829"/>
          <a:ext cx="889000" cy="8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113436</xdr:rowOff>
    </xdr:from>
    <xdr:to>
      <xdr:col>81</xdr:col>
      <xdr:colOff>101600</xdr:colOff>
      <xdr:row>95</xdr:row>
      <xdr:rowOff>43586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34713</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47803</xdr:rowOff>
    </xdr:from>
    <xdr:to>
      <xdr:col>76</xdr:col>
      <xdr:colOff>114300</xdr:colOff>
      <xdr:row>94</xdr:row>
      <xdr:rowOff>68529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164103"/>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157327</xdr:rowOff>
    </xdr:from>
    <xdr:to>
      <xdr:col>76</xdr:col>
      <xdr:colOff>165100</xdr:colOff>
      <xdr:row>95</xdr:row>
      <xdr:rowOff>87477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78604</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47803</xdr:rowOff>
    </xdr:from>
    <xdr:to>
      <xdr:col>71</xdr:col>
      <xdr:colOff>177800</xdr:colOff>
      <xdr:row>94</xdr:row>
      <xdr:rowOff>57899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164103"/>
          <a:ext cx="8890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168396</xdr:rowOff>
    </xdr:from>
    <xdr:to>
      <xdr:col>72</xdr:col>
      <xdr:colOff>38100</xdr:colOff>
      <xdr:row>95</xdr:row>
      <xdr:rowOff>98546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89673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3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16833</xdr:rowOff>
    </xdr:from>
    <xdr:to>
      <xdr:col>67</xdr:col>
      <xdr:colOff>101600</xdr:colOff>
      <xdr:row>95</xdr:row>
      <xdr:rowOff>118433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304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109560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39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141230</xdr:rowOff>
    </xdr:from>
    <xdr:to>
      <xdr:col>85</xdr:col>
      <xdr:colOff>177800</xdr:colOff>
      <xdr:row>95</xdr:row>
      <xdr:rowOff>71380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119657</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23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104884</xdr:rowOff>
    </xdr:from>
    <xdr:to>
      <xdr:col>81</xdr:col>
      <xdr:colOff>101600</xdr:colOff>
      <xdr:row>95</xdr:row>
      <xdr:rowOff>35034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22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51561</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599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17729</xdr:rowOff>
    </xdr:from>
    <xdr:to>
      <xdr:col>76</xdr:col>
      <xdr:colOff>165100</xdr:colOff>
      <xdr:row>94</xdr:row>
      <xdr:rowOff>119329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1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135856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590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168453</xdr:rowOff>
    </xdr:from>
    <xdr:to>
      <xdr:col>72</xdr:col>
      <xdr:colOff>38100</xdr:colOff>
      <xdr:row>94</xdr:row>
      <xdr:rowOff>98603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11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115130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588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7099</xdr:rowOff>
    </xdr:from>
    <xdr:to>
      <xdr:col>67</xdr:col>
      <xdr:colOff>101600</xdr:colOff>
      <xdr:row>94</xdr:row>
      <xdr:rowOff>108699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1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125226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589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27686</xdr:rowOff>
    </xdr:from>
    <xdr:to>
      <xdr:col>116</xdr:col>
      <xdr:colOff>62864</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342636"/>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145813</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11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27686</xdr:rowOff>
    </xdr:from>
    <xdr:to>
      <xdr:col>116</xdr:col>
      <xdr:colOff>152400</xdr:colOff>
      <xdr:row>31</xdr:row>
      <xdr:rowOff>27686</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34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112349</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28454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89472</xdr:rowOff>
    </xdr:from>
    <xdr:to>
      <xdr:col>116</xdr:col>
      <xdr:colOff>114300</xdr:colOff>
      <xdr:row>38</xdr:row>
      <xdr:rowOff>19622</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4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51753</xdr:rowOff>
    </xdr:from>
    <xdr:to>
      <xdr:col>112</xdr:col>
      <xdr:colOff>38100</xdr:colOff>
      <xdr:row>37</xdr:row>
      <xdr:rowOff>153353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39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169880</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170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110046</xdr:rowOff>
    </xdr:from>
    <xdr:to>
      <xdr:col>107</xdr:col>
      <xdr:colOff>101600</xdr:colOff>
      <xdr:row>38</xdr:row>
      <xdr:rowOff>40196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56723</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6033</xdr:rowOff>
    </xdr:from>
    <xdr:to>
      <xdr:col>102</xdr:col>
      <xdr:colOff>165100</xdr:colOff>
      <xdr:row>37</xdr:row>
      <xdr:rowOff>107633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34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124160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124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91758</xdr:rowOff>
    </xdr:from>
    <xdr:to>
      <xdr:col>98</xdr:col>
      <xdr:colOff>38100</xdr:colOff>
      <xdr:row>38</xdr:row>
      <xdr:rowOff>21907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4354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38435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2106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67899</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411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496,064</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504,822</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8,758</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増加した主な項目としては、農林水産業費、商工費、教育費であり、減少した主な項目としては、民生費、土木費となる。農林水産業費は、企業誘致に伴う</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次産業化施設等企業立地促進助成金や農業用燃油及び肥料価格高騰対策緊急支援事業補助金などによって</a:t>
          </a:r>
          <a:r>
            <a:rPr kumimoji="1" lang="en-US" altLang="ja-JP" sz="1300">
              <a:latin typeface="ＭＳ Ｐゴシック" panose="020B0600070205080204" pitchFamily="50" charset="-128"/>
              <a:ea typeface="ＭＳ Ｐゴシック" panose="020B0600070205080204" pitchFamily="50" charset="-128"/>
            </a:rPr>
            <a:t>3,580</a:t>
          </a:r>
          <a:r>
            <a:rPr kumimoji="1" lang="ja-JP" altLang="en-US" sz="1300">
              <a:latin typeface="ＭＳ Ｐゴシック" panose="020B0600070205080204" pitchFamily="50" charset="-128"/>
              <a:ea typeface="ＭＳ Ｐゴシック" panose="020B0600070205080204" pitchFamily="50" charset="-128"/>
            </a:rPr>
            <a:t>円増加した。商工費は、新時代開拓支援事業補助金やキャッシュレス決済ポイント還元事業などによって</a:t>
          </a:r>
          <a:r>
            <a:rPr kumimoji="1" lang="en-US" altLang="ja-JP" sz="1300">
              <a:latin typeface="ＭＳ Ｐゴシック" panose="020B0600070205080204" pitchFamily="50" charset="-128"/>
              <a:ea typeface="ＭＳ Ｐゴシック" panose="020B0600070205080204" pitchFamily="50" charset="-128"/>
            </a:rPr>
            <a:t>4,157</a:t>
          </a:r>
          <a:r>
            <a:rPr kumimoji="1" lang="ja-JP" altLang="en-US" sz="1300">
              <a:latin typeface="ＭＳ Ｐゴシック" panose="020B0600070205080204" pitchFamily="50" charset="-128"/>
              <a:ea typeface="ＭＳ Ｐゴシック" panose="020B0600070205080204" pitchFamily="50" charset="-128"/>
            </a:rPr>
            <a:t>円増加した。教育費は、小学校へのタブレット配備や小中学校の校舎改修、特定目的基金への積立などを行ったことによって</a:t>
          </a:r>
          <a:r>
            <a:rPr kumimoji="1" lang="en-US" altLang="ja-JP" sz="1300">
              <a:latin typeface="ＭＳ Ｐゴシック" panose="020B0600070205080204" pitchFamily="50" charset="-128"/>
              <a:ea typeface="ＭＳ Ｐゴシック" panose="020B0600070205080204" pitchFamily="50" charset="-128"/>
            </a:rPr>
            <a:t>8,331</a:t>
          </a:r>
          <a:r>
            <a:rPr kumimoji="1" lang="ja-JP" altLang="en-US" sz="1300">
              <a:latin typeface="ＭＳ Ｐゴシック" panose="020B0600070205080204" pitchFamily="50" charset="-128"/>
              <a:ea typeface="ＭＳ Ｐゴシック" panose="020B0600070205080204" pitchFamily="50" charset="-128"/>
            </a:rPr>
            <a:t>円増加した。一方、民生費は、物価高騰対策として実施した非課税世帯等臨時特別給付金の給付や特定目的基金基金への積立などを行ったが、子育て世帯臨時特別給付金事業の終了が大きく影響し、</a:t>
          </a:r>
          <a:r>
            <a:rPr kumimoji="1" lang="en-US" altLang="ja-JP" sz="1300">
              <a:latin typeface="ＭＳ Ｐゴシック" panose="020B0600070205080204" pitchFamily="50" charset="-128"/>
              <a:ea typeface="ＭＳ Ｐゴシック" panose="020B0600070205080204" pitchFamily="50" charset="-128"/>
            </a:rPr>
            <a:t>9,819</a:t>
          </a:r>
          <a:r>
            <a:rPr kumimoji="1" lang="ja-JP" altLang="en-US" sz="1300">
              <a:latin typeface="ＭＳ Ｐゴシック" panose="020B0600070205080204" pitchFamily="50" charset="-128"/>
              <a:ea typeface="ＭＳ Ｐゴシック" panose="020B0600070205080204" pitchFamily="50" charset="-128"/>
            </a:rPr>
            <a:t>円減少した。土木費は、市営住宅北新団地建替整備事業の終了や南田附神前線整備事業の縮小、積雪の減少に伴う雪寒対策費の減少などによって</a:t>
          </a:r>
          <a:r>
            <a:rPr kumimoji="1" lang="en-US" altLang="ja-JP" sz="1300">
              <a:latin typeface="ＭＳ Ｐゴシック" panose="020B0600070205080204" pitchFamily="50" charset="-128"/>
              <a:ea typeface="ＭＳ Ｐゴシック" panose="020B0600070205080204" pitchFamily="50" charset="-128"/>
            </a:rPr>
            <a:t>15,371</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と比較すると、民生費、農林水産業費、消防費の水準が高くなっており、特に消防費においては、湖北消防組合の消防庁舎移転統合整備事業によって今後の増大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百万円の積立を行った一方、</a:t>
          </a:r>
          <a:r>
            <a:rPr kumimoji="1" lang="en-US" altLang="ja-JP" sz="1400">
              <a:latin typeface="ＭＳ ゴシック" pitchFamily="49" charset="-128"/>
              <a:ea typeface="ＭＳ ゴシック" pitchFamily="49" charset="-128"/>
            </a:rPr>
            <a:t>441</a:t>
          </a:r>
          <a:r>
            <a:rPr kumimoji="1" lang="ja-JP" altLang="en-US" sz="1400">
              <a:latin typeface="ＭＳ ゴシック" pitchFamily="49" charset="-128"/>
              <a:ea typeface="ＭＳ ゴシック" pitchFamily="49" charset="-128"/>
            </a:rPr>
            <a:t>百万円の取崩を行ったことから、残高は</a:t>
          </a:r>
          <a:r>
            <a:rPr kumimoji="1" lang="en-US" altLang="ja-JP" sz="1400">
              <a:latin typeface="ＭＳ ゴシック" pitchFamily="49" charset="-128"/>
              <a:ea typeface="ＭＳ ゴシック" pitchFamily="49" charset="-128"/>
            </a:rPr>
            <a:t>423</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実質収支額は、市税の増収等により、前年度より</a:t>
          </a:r>
          <a:r>
            <a:rPr kumimoji="1" lang="en-US" altLang="ja-JP" sz="1400">
              <a:latin typeface="ＭＳ ゴシック" pitchFamily="49" charset="-128"/>
              <a:ea typeface="ＭＳ ゴシック" pitchFamily="49" charset="-128"/>
            </a:rPr>
            <a:t>614</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実質単年度収支は、財政調整基金の積立金が減少したことから、前年度より</a:t>
          </a:r>
          <a:r>
            <a:rPr kumimoji="1" lang="en-US" altLang="ja-JP" sz="1400">
              <a:latin typeface="ＭＳ ゴシック" pitchFamily="49" charset="-128"/>
              <a:ea typeface="ＭＳ ゴシック" pitchFamily="49" charset="-128"/>
            </a:rPr>
            <a:t>1,438</a:t>
          </a:r>
          <a:r>
            <a:rPr kumimoji="1" lang="ja-JP" altLang="en-US" sz="1400">
              <a:latin typeface="ＭＳ ゴシック" pitchFamily="49" charset="-128"/>
              <a:ea typeface="ＭＳ ゴシック" pitchFamily="49" charset="-128"/>
            </a:rPr>
            <a:t>百万円減少した。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年度以降、全ての会計において黒字決算を維持しており、直ちに資金不足が生じて財政運営に支障をきたす恐れはない。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年度においては、一般会計の実質収支は</a:t>
          </a:r>
          <a:r>
            <a:rPr kumimoji="1" lang="en-US" altLang="ja-JP" sz="1400">
              <a:latin typeface="ＭＳ ゴシック" pitchFamily="49" charset="-128"/>
              <a:ea typeface="ＭＳ ゴシック" pitchFamily="49" charset="-128"/>
            </a:rPr>
            <a:t>614</a:t>
          </a:r>
          <a:r>
            <a:rPr kumimoji="1" lang="ja-JP" altLang="en-US" sz="1400">
              <a:latin typeface="ＭＳ ゴシック" pitchFamily="49" charset="-128"/>
              <a:ea typeface="ＭＳ ゴシック" pitchFamily="49" charset="-128"/>
            </a:rPr>
            <a:t>百万円増加している。人口減少に伴う市税や普通交付税の減少により、一般財源総額の縮小による比率への影響が懸念されるため、引き続き、繰上償還による公債費負担の軽減や安定財源の確保に取り組んでいく。</a:t>
          </a:r>
        </a:p>
        <a:p>
          <a:r>
            <a:rPr kumimoji="1" lang="ja-JP" altLang="en-US" sz="1400">
              <a:latin typeface="ＭＳ ゴシック" pitchFamily="49" charset="-128"/>
              <a:ea typeface="ＭＳ ゴシック" pitchFamily="49" charset="-128"/>
            </a:rPr>
            <a:t>　病院事業会計の資金余剰額は、流動資産の増加により前年度から</a:t>
          </a:r>
          <a:r>
            <a:rPr kumimoji="1" lang="en-US" altLang="ja-JP" sz="1400">
              <a:latin typeface="ＭＳ ゴシック" pitchFamily="49" charset="-128"/>
              <a:ea typeface="ＭＳ ゴシック" pitchFamily="49" charset="-128"/>
            </a:rPr>
            <a:t>1,694</a:t>
          </a:r>
          <a:r>
            <a:rPr kumimoji="1" lang="ja-JP" altLang="en-US" sz="1400">
              <a:latin typeface="ＭＳ ゴシック" pitchFamily="49" charset="-128"/>
              <a:ea typeface="ＭＳ ゴシック" pitchFamily="49" charset="-128"/>
            </a:rPr>
            <a:t>百万円増加した。病院事業においては、病院事業中期経営計画に基づき、経営の健全化を図ることとしている。</a:t>
          </a:r>
        </a:p>
        <a:p>
          <a:r>
            <a:rPr kumimoji="1" lang="ja-JP" altLang="en-US" sz="1400">
              <a:latin typeface="ＭＳ ゴシック" pitchFamily="49" charset="-128"/>
              <a:ea typeface="ＭＳ ゴシック" pitchFamily="49" charset="-128"/>
            </a:rPr>
            <a:t>　公共下水道事業会計の資金余剰額は、流動負債の減少等により前年度より</a:t>
          </a:r>
          <a:r>
            <a:rPr kumimoji="1" lang="en-US" altLang="ja-JP" sz="1400">
              <a:latin typeface="ＭＳ ゴシック" pitchFamily="49" charset="-128"/>
              <a:ea typeface="ＭＳ ゴシック" pitchFamily="49" charset="-128"/>
            </a:rPr>
            <a:t>174</a:t>
          </a:r>
          <a:r>
            <a:rPr kumimoji="1" lang="ja-JP" altLang="en-US" sz="1400">
              <a:latin typeface="ＭＳ ゴシック" pitchFamily="49" charset="-128"/>
              <a:ea typeface="ＭＳ ゴシック" pitchFamily="49" charset="-128"/>
            </a:rPr>
            <a:t>百万円増加した。公共下水道事業においては、下水道ビジョンに基づき、効率的な経営を図ることとしている。</a:t>
          </a:r>
        </a:p>
        <a:p>
          <a:r>
            <a:rPr kumimoji="1" lang="ja-JP" altLang="en-US" sz="1400">
              <a:latin typeface="ＭＳ ゴシック" pitchFamily="49" charset="-128"/>
              <a:ea typeface="ＭＳ ゴシック" pitchFamily="49" charset="-128"/>
            </a:rPr>
            <a:t>　これらのことから、連結実質黒字額は前年度から</a:t>
          </a:r>
          <a:r>
            <a:rPr kumimoji="1" lang="en-US" altLang="ja-JP" sz="1400">
              <a:latin typeface="ＭＳ ゴシック" pitchFamily="49" charset="-128"/>
              <a:ea typeface="ＭＳ ゴシック" pitchFamily="49" charset="-128"/>
            </a:rPr>
            <a:t>2,559</a:t>
          </a:r>
          <a:r>
            <a:rPr kumimoji="1" lang="ja-JP" altLang="en-US" sz="1400">
              <a:latin typeface="ＭＳ ゴシック" pitchFamily="49" charset="-128"/>
              <a:ea typeface="ＭＳ ゴシック" pitchFamily="49" charset="-128"/>
            </a:rPr>
            <a:t>百万円増加し、連結実質赤字比率は前年度の△</a:t>
          </a:r>
          <a:r>
            <a:rPr kumimoji="1" lang="en-US" altLang="ja-JP" sz="1400">
              <a:latin typeface="ＭＳ ゴシック" pitchFamily="49" charset="-128"/>
              <a:ea typeface="ＭＳ ゴシック" pitchFamily="49" charset="-128"/>
            </a:rPr>
            <a:t>27.13</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35.15</a:t>
          </a:r>
          <a:r>
            <a:rPr kumimoji="1" lang="ja-JP" altLang="en-US" sz="1400">
              <a:latin typeface="ＭＳ ゴシック" pitchFamily="49" charset="-128"/>
              <a:ea typeface="ＭＳ ゴシック" pitchFamily="49" charset="-128"/>
            </a:rPr>
            <a:t>％へ</a:t>
          </a:r>
          <a:r>
            <a:rPr kumimoji="1" lang="en-US" altLang="ja-JP" sz="1400">
              <a:latin typeface="ＭＳ ゴシック" pitchFamily="49" charset="-128"/>
              <a:ea typeface="ＭＳ ゴシック" pitchFamily="49" charset="-128"/>
            </a:rPr>
            <a:t>8.02</a:t>
          </a:r>
          <a:r>
            <a:rPr kumimoji="1" lang="ja-JP" altLang="en-US" sz="1400">
              <a:latin typeface="ＭＳ ゴシック" pitchFamily="49" charset="-128"/>
              <a:ea typeface="ＭＳ ゴシック" pitchFamily="49" charset="-128"/>
            </a:rPr>
            <a:t>ポイント減少した。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81</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82</v>
      </c>
      <c r="C2" s="182"/>
      <c r="D2" s="183"/>
    </row>
    <row r="3" spans="1:119" ht="18.75" customHeight="1" thickBot="1" x14ac:dyDescent="0.2">
      <c r="A3" s="181"/>
      <c r="B3" s="628" t="s">
        <v>83</v>
      </c>
      <c r="C3" s="629"/>
      <c r="D3" s="629"/>
      <c r="E3" s="630"/>
      <c r="F3" s="630"/>
      <c r="G3" s="630"/>
      <c r="H3" s="630"/>
      <c r="I3" s="630"/>
      <c r="J3" s="630"/>
      <c r="K3" s="630"/>
      <c r="L3" s="630" t="s">
        <v>84</v>
      </c>
      <c r="M3" s="630"/>
      <c r="N3" s="630"/>
      <c r="O3" s="630"/>
      <c r="P3" s="630"/>
      <c r="Q3" s="630"/>
      <c r="R3" s="633"/>
      <c r="S3" s="633"/>
      <c r="T3" s="633"/>
      <c r="U3" s="633"/>
      <c r="V3" s="634"/>
      <c r="W3" s="524" t="s">
        <v>85</v>
      </c>
      <c r="X3" s="525"/>
      <c r="Y3" s="525"/>
      <c r="Z3" s="525"/>
      <c r="AA3" s="525"/>
      <c r="AB3" s="629"/>
      <c r="AC3" s="633" t="s">
        <v>86</v>
      </c>
      <c r="AD3" s="525"/>
      <c r="AE3" s="525"/>
      <c r="AF3" s="525"/>
      <c r="AG3" s="525"/>
      <c r="AH3" s="525"/>
      <c r="AI3" s="525"/>
      <c r="AJ3" s="525"/>
      <c r="AK3" s="525"/>
      <c r="AL3" s="595"/>
      <c r="AM3" s="524" t="s">
        <v>87</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88</v>
      </c>
      <c r="BO3" s="525"/>
      <c r="BP3" s="525"/>
      <c r="BQ3" s="525"/>
      <c r="BR3" s="525"/>
      <c r="BS3" s="525"/>
      <c r="BT3" s="525"/>
      <c r="BU3" s="595"/>
      <c r="BV3" s="524" t="s">
        <v>89</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90</v>
      </c>
      <c r="CU3" s="525"/>
      <c r="CV3" s="525"/>
      <c r="CW3" s="525"/>
      <c r="CX3" s="525"/>
      <c r="CY3" s="525"/>
      <c r="CZ3" s="525"/>
      <c r="DA3" s="595"/>
      <c r="DB3" s="524" t="s">
        <v>91</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92</v>
      </c>
      <c r="AZ4" s="482"/>
      <c r="BA4" s="482"/>
      <c r="BB4" s="482"/>
      <c r="BC4" s="482"/>
      <c r="BD4" s="482"/>
      <c r="BE4" s="482"/>
      <c r="BF4" s="482"/>
      <c r="BG4" s="482"/>
      <c r="BH4" s="482"/>
      <c r="BI4" s="482"/>
      <c r="BJ4" s="482"/>
      <c r="BK4" s="482"/>
      <c r="BL4" s="482"/>
      <c r="BM4" s="483"/>
      <c r="BN4" s="484">
        <v>59368658</v>
      </c>
      <c r="BO4" s="485"/>
      <c r="BP4" s="485"/>
      <c r="BQ4" s="485"/>
      <c r="BR4" s="485"/>
      <c r="BS4" s="485"/>
      <c r="BT4" s="485"/>
      <c r="BU4" s="486"/>
      <c r="BV4" s="484">
        <v>60762888</v>
      </c>
      <c r="BW4" s="485"/>
      <c r="BX4" s="485"/>
      <c r="BY4" s="485"/>
      <c r="BZ4" s="485"/>
      <c r="CA4" s="485"/>
      <c r="CB4" s="485"/>
      <c r="CC4" s="486"/>
      <c r="CD4" s="621" t="s">
        <v>93</v>
      </c>
      <c r="CE4" s="622"/>
      <c r="CF4" s="622"/>
      <c r="CG4" s="622"/>
      <c r="CH4" s="622"/>
      <c r="CI4" s="622"/>
      <c r="CJ4" s="622"/>
      <c r="CK4" s="622"/>
      <c r="CL4" s="622"/>
      <c r="CM4" s="622"/>
      <c r="CN4" s="622"/>
      <c r="CO4" s="622"/>
      <c r="CP4" s="622"/>
      <c r="CQ4" s="622"/>
      <c r="CR4" s="622"/>
      <c r="CS4" s="623"/>
      <c r="CT4" s="624">
        <v>5.5</v>
      </c>
      <c r="CU4" s="625"/>
      <c r="CV4" s="625"/>
      <c r="CW4" s="625"/>
      <c r="CX4" s="625"/>
      <c r="CY4" s="625"/>
      <c r="CZ4" s="625"/>
      <c r="DA4" s="626"/>
      <c r="DB4" s="624">
        <v>3.6</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94</v>
      </c>
      <c r="AN5" s="412"/>
      <c r="AO5" s="412"/>
      <c r="AP5" s="412"/>
      <c r="AQ5" s="412"/>
      <c r="AR5" s="412"/>
      <c r="AS5" s="412"/>
      <c r="AT5" s="413"/>
      <c r="AU5" s="513" t="s">
        <v>95</v>
      </c>
      <c r="AV5" s="514"/>
      <c r="AW5" s="514"/>
      <c r="AX5" s="514"/>
      <c r="AY5" s="469" t="s">
        <v>96</v>
      </c>
      <c r="AZ5" s="470"/>
      <c r="BA5" s="470"/>
      <c r="BB5" s="470"/>
      <c r="BC5" s="470"/>
      <c r="BD5" s="470"/>
      <c r="BE5" s="470"/>
      <c r="BF5" s="470"/>
      <c r="BG5" s="470"/>
      <c r="BH5" s="470"/>
      <c r="BI5" s="470"/>
      <c r="BJ5" s="470"/>
      <c r="BK5" s="470"/>
      <c r="BL5" s="470"/>
      <c r="BM5" s="471"/>
      <c r="BN5" s="455">
        <v>57051770</v>
      </c>
      <c r="BO5" s="456"/>
      <c r="BP5" s="456"/>
      <c r="BQ5" s="456"/>
      <c r="BR5" s="456"/>
      <c r="BS5" s="456"/>
      <c r="BT5" s="456"/>
      <c r="BU5" s="457"/>
      <c r="BV5" s="455">
        <v>58483666</v>
      </c>
      <c r="BW5" s="456"/>
      <c r="BX5" s="456"/>
      <c r="BY5" s="456"/>
      <c r="BZ5" s="456"/>
      <c r="CA5" s="456"/>
      <c r="CB5" s="456"/>
      <c r="CC5" s="457"/>
      <c r="CD5" s="495" t="s">
        <v>97</v>
      </c>
      <c r="CE5" s="415"/>
      <c r="CF5" s="415"/>
      <c r="CG5" s="415"/>
      <c r="CH5" s="415"/>
      <c r="CI5" s="415"/>
      <c r="CJ5" s="415"/>
      <c r="CK5" s="415"/>
      <c r="CL5" s="415"/>
      <c r="CM5" s="415"/>
      <c r="CN5" s="415"/>
      <c r="CO5" s="415"/>
      <c r="CP5" s="415"/>
      <c r="CQ5" s="415"/>
      <c r="CR5" s="415"/>
      <c r="CS5" s="496"/>
      <c r="CT5" s="452">
        <v>90.8</v>
      </c>
      <c r="CU5" s="453"/>
      <c r="CV5" s="453"/>
      <c r="CW5" s="453"/>
      <c r="CX5" s="453"/>
      <c r="CY5" s="453"/>
      <c r="CZ5" s="453"/>
      <c r="DA5" s="454"/>
      <c r="DB5" s="452">
        <v>89</v>
      </c>
      <c r="DC5" s="453"/>
      <c r="DD5" s="453"/>
      <c r="DE5" s="453"/>
      <c r="DF5" s="453"/>
      <c r="DG5" s="453"/>
      <c r="DH5" s="453"/>
      <c r="DI5" s="454"/>
    </row>
    <row r="6" spans="1:119" ht="18.75" customHeight="1" x14ac:dyDescent="0.15">
      <c r="A6" s="181"/>
      <c r="B6" s="601" t="s">
        <v>98</v>
      </c>
      <c r="C6" s="442"/>
      <c r="D6" s="442"/>
      <c r="E6" s="602"/>
      <c r="F6" s="602"/>
      <c r="G6" s="602"/>
      <c r="H6" s="602"/>
      <c r="I6" s="602"/>
      <c r="J6" s="602"/>
      <c r="K6" s="602"/>
      <c r="L6" s="602" t="s">
        <v>99</v>
      </c>
      <c r="M6" s="602"/>
      <c r="N6" s="602"/>
      <c r="O6" s="602"/>
      <c r="P6" s="602"/>
      <c r="Q6" s="602"/>
      <c r="R6" s="440"/>
      <c r="S6" s="440"/>
      <c r="T6" s="440"/>
      <c r="U6" s="440"/>
      <c r="V6" s="608"/>
      <c r="W6" s="545" t="s">
        <v>100</v>
      </c>
      <c r="X6" s="441"/>
      <c r="Y6" s="441"/>
      <c r="Z6" s="441"/>
      <c r="AA6" s="441"/>
      <c r="AB6" s="442"/>
      <c r="AC6" s="613" t="s">
        <v>101</v>
      </c>
      <c r="AD6" s="614"/>
      <c r="AE6" s="614"/>
      <c r="AF6" s="614"/>
      <c r="AG6" s="614"/>
      <c r="AH6" s="614"/>
      <c r="AI6" s="614"/>
      <c r="AJ6" s="614"/>
      <c r="AK6" s="614"/>
      <c r="AL6" s="615"/>
      <c r="AM6" s="512" t="s">
        <v>102</v>
      </c>
      <c r="AN6" s="412"/>
      <c r="AO6" s="412"/>
      <c r="AP6" s="412"/>
      <c r="AQ6" s="412"/>
      <c r="AR6" s="412"/>
      <c r="AS6" s="412"/>
      <c r="AT6" s="413"/>
      <c r="AU6" s="513" t="s">
        <v>95</v>
      </c>
      <c r="AV6" s="514"/>
      <c r="AW6" s="514"/>
      <c r="AX6" s="514"/>
      <c r="AY6" s="469" t="s">
        <v>103</v>
      </c>
      <c r="AZ6" s="470"/>
      <c r="BA6" s="470"/>
      <c r="BB6" s="470"/>
      <c r="BC6" s="470"/>
      <c r="BD6" s="470"/>
      <c r="BE6" s="470"/>
      <c r="BF6" s="470"/>
      <c r="BG6" s="470"/>
      <c r="BH6" s="470"/>
      <c r="BI6" s="470"/>
      <c r="BJ6" s="470"/>
      <c r="BK6" s="470"/>
      <c r="BL6" s="470"/>
      <c r="BM6" s="471"/>
      <c r="BN6" s="455">
        <v>2316888</v>
      </c>
      <c r="BO6" s="456"/>
      <c r="BP6" s="456"/>
      <c r="BQ6" s="456"/>
      <c r="BR6" s="456"/>
      <c r="BS6" s="456"/>
      <c r="BT6" s="456"/>
      <c r="BU6" s="457"/>
      <c r="BV6" s="455">
        <v>2279222</v>
      </c>
      <c r="BW6" s="456"/>
      <c r="BX6" s="456"/>
      <c r="BY6" s="456"/>
      <c r="BZ6" s="456"/>
      <c r="CA6" s="456"/>
      <c r="CB6" s="456"/>
      <c r="CC6" s="457"/>
      <c r="CD6" s="495" t="s">
        <v>104</v>
      </c>
      <c r="CE6" s="415"/>
      <c r="CF6" s="415"/>
      <c r="CG6" s="415"/>
      <c r="CH6" s="415"/>
      <c r="CI6" s="415"/>
      <c r="CJ6" s="415"/>
      <c r="CK6" s="415"/>
      <c r="CL6" s="415"/>
      <c r="CM6" s="415"/>
      <c r="CN6" s="415"/>
      <c r="CO6" s="415"/>
      <c r="CP6" s="415"/>
      <c r="CQ6" s="415"/>
      <c r="CR6" s="415"/>
      <c r="CS6" s="496"/>
      <c r="CT6" s="598">
        <v>92.2</v>
      </c>
      <c r="CU6" s="599"/>
      <c r="CV6" s="599"/>
      <c r="CW6" s="599"/>
      <c r="CX6" s="599"/>
      <c r="CY6" s="599"/>
      <c r="CZ6" s="599"/>
      <c r="DA6" s="600"/>
      <c r="DB6" s="598">
        <v>92.8</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105</v>
      </c>
      <c r="AN7" s="412"/>
      <c r="AO7" s="412"/>
      <c r="AP7" s="412"/>
      <c r="AQ7" s="412"/>
      <c r="AR7" s="412"/>
      <c r="AS7" s="412"/>
      <c r="AT7" s="413"/>
      <c r="AU7" s="513" t="s">
        <v>106</v>
      </c>
      <c r="AV7" s="514"/>
      <c r="AW7" s="514"/>
      <c r="AX7" s="514"/>
      <c r="AY7" s="469" t="s">
        <v>107</v>
      </c>
      <c r="AZ7" s="470"/>
      <c r="BA7" s="470"/>
      <c r="BB7" s="470"/>
      <c r="BC7" s="470"/>
      <c r="BD7" s="470"/>
      <c r="BE7" s="470"/>
      <c r="BF7" s="470"/>
      <c r="BG7" s="470"/>
      <c r="BH7" s="470"/>
      <c r="BI7" s="470"/>
      <c r="BJ7" s="470"/>
      <c r="BK7" s="470"/>
      <c r="BL7" s="470"/>
      <c r="BM7" s="471"/>
      <c r="BN7" s="455">
        <v>464193</v>
      </c>
      <c r="BO7" s="456"/>
      <c r="BP7" s="456"/>
      <c r="BQ7" s="456"/>
      <c r="BR7" s="456"/>
      <c r="BS7" s="456"/>
      <c r="BT7" s="456"/>
      <c r="BU7" s="457"/>
      <c r="BV7" s="455">
        <v>1040410</v>
      </c>
      <c r="BW7" s="456"/>
      <c r="BX7" s="456"/>
      <c r="BY7" s="456"/>
      <c r="BZ7" s="456"/>
      <c r="CA7" s="456"/>
      <c r="CB7" s="456"/>
      <c r="CC7" s="457"/>
      <c r="CD7" s="495" t="s">
        <v>108</v>
      </c>
      <c r="CE7" s="415"/>
      <c r="CF7" s="415"/>
      <c r="CG7" s="415"/>
      <c r="CH7" s="415"/>
      <c r="CI7" s="415"/>
      <c r="CJ7" s="415"/>
      <c r="CK7" s="415"/>
      <c r="CL7" s="415"/>
      <c r="CM7" s="415"/>
      <c r="CN7" s="415"/>
      <c r="CO7" s="415"/>
      <c r="CP7" s="415"/>
      <c r="CQ7" s="415"/>
      <c r="CR7" s="415"/>
      <c r="CS7" s="496"/>
      <c r="CT7" s="455">
        <v>33974491</v>
      </c>
      <c r="CU7" s="456"/>
      <c r="CV7" s="456"/>
      <c r="CW7" s="456"/>
      <c r="CX7" s="456"/>
      <c r="CY7" s="456"/>
      <c r="CZ7" s="456"/>
      <c r="DA7" s="457"/>
      <c r="DB7" s="455">
        <v>34584854</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109</v>
      </c>
      <c r="AN8" s="412"/>
      <c r="AO8" s="412"/>
      <c r="AP8" s="412"/>
      <c r="AQ8" s="412"/>
      <c r="AR8" s="412"/>
      <c r="AS8" s="412"/>
      <c r="AT8" s="413"/>
      <c r="AU8" s="513" t="s">
        <v>110</v>
      </c>
      <c r="AV8" s="514"/>
      <c r="AW8" s="514"/>
      <c r="AX8" s="514"/>
      <c r="AY8" s="469" t="s">
        <v>111</v>
      </c>
      <c r="AZ8" s="470"/>
      <c r="BA8" s="470"/>
      <c r="BB8" s="470"/>
      <c r="BC8" s="470"/>
      <c r="BD8" s="470"/>
      <c r="BE8" s="470"/>
      <c r="BF8" s="470"/>
      <c r="BG8" s="470"/>
      <c r="BH8" s="470"/>
      <c r="BI8" s="470"/>
      <c r="BJ8" s="470"/>
      <c r="BK8" s="470"/>
      <c r="BL8" s="470"/>
      <c r="BM8" s="471"/>
      <c r="BN8" s="455">
        <v>1852695</v>
      </c>
      <c r="BO8" s="456"/>
      <c r="BP8" s="456"/>
      <c r="BQ8" s="456"/>
      <c r="BR8" s="456"/>
      <c r="BS8" s="456"/>
      <c r="BT8" s="456"/>
      <c r="BU8" s="457"/>
      <c r="BV8" s="455">
        <v>1238812</v>
      </c>
      <c r="BW8" s="456"/>
      <c r="BX8" s="456"/>
      <c r="BY8" s="456"/>
      <c r="BZ8" s="456"/>
      <c r="CA8" s="456"/>
      <c r="CB8" s="456"/>
      <c r="CC8" s="457"/>
      <c r="CD8" s="495" t="s">
        <v>112</v>
      </c>
      <c r="CE8" s="415"/>
      <c r="CF8" s="415"/>
      <c r="CG8" s="415"/>
      <c r="CH8" s="415"/>
      <c r="CI8" s="415"/>
      <c r="CJ8" s="415"/>
      <c r="CK8" s="415"/>
      <c r="CL8" s="415"/>
      <c r="CM8" s="415"/>
      <c r="CN8" s="415"/>
      <c r="CO8" s="415"/>
      <c r="CP8" s="415"/>
      <c r="CQ8" s="415"/>
      <c r="CR8" s="415"/>
      <c r="CS8" s="496"/>
      <c r="CT8" s="558">
        <v>0.53</v>
      </c>
      <c r="CU8" s="559"/>
      <c r="CV8" s="559"/>
      <c r="CW8" s="559"/>
      <c r="CX8" s="559"/>
      <c r="CY8" s="559"/>
      <c r="CZ8" s="559"/>
      <c r="DA8" s="560"/>
      <c r="DB8" s="558">
        <v>0.53</v>
      </c>
      <c r="DC8" s="559"/>
      <c r="DD8" s="559"/>
      <c r="DE8" s="559"/>
      <c r="DF8" s="559"/>
      <c r="DG8" s="559"/>
      <c r="DH8" s="559"/>
      <c r="DI8" s="560"/>
    </row>
    <row r="9" spans="1:119" ht="18.75" customHeight="1" thickBot="1" x14ac:dyDescent="0.2">
      <c r="A9" s="181"/>
      <c r="B9" s="587" t="s">
        <v>113</v>
      </c>
      <c r="C9" s="588"/>
      <c r="D9" s="588"/>
      <c r="E9" s="588"/>
      <c r="F9" s="588"/>
      <c r="G9" s="588"/>
      <c r="H9" s="588"/>
      <c r="I9" s="588"/>
      <c r="J9" s="588"/>
      <c r="K9" s="506"/>
      <c r="L9" s="589" t="s">
        <v>114</v>
      </c>
      <c r="M9" s="590"/>
      <c r="N9" s="590"/>
      <c r="O9" s="590"/>
      <c r="P9" s="590"/>
      <c r="Q9" s="591"/>
      <c r="R9" s="592">
        <v>113636</v>
      </c>
      <c r="S9" s="593"/>
      <c r="T9" s="593"/>
      <c r="U9" s="593"/>
      <c r="V9" s="594"/>
      <c r="W9" s="524" t="s">
        <v>115</v>
      </c>
      <c r="X9" s="525"/>
      <c r="Y9" s="525"/>
      <c r="Z9" s="525"/>
      <c r="AA9" s="525"/>
      <c r="AB9" s="525"/>
      <c r="AC9" s="525"/>
      <c r="AD9" s="525"/>
      <c r="AE9" s="525"/>
      <c r="AF9" s="525"/>
      <c r="AG9" s="525"/>
      <c r="AH9" s="525"/>
      <c r="AI9" s="525"/>
      <c r="AJ9" s="525"/>
      <c r="AK9" s="525"/>
      <c r="AL9" s="595"/>
      <c r="AM9" s="512" t="s">
        <v>116</v>
      </c>
      <c r="AN9" s="412"/>
      <c r="AO9" s="412"/>
      <c r="AP9" s="412"/>
      <c r="AQ9" s="412"/>
      <c r="AR9" s="412"/>
      <c r="AS9" s="412"/>
      <c r="AT9" s="413"/>
      <c r="AU9" s="513" t="s">
        <v>110</v>
      </c>
      <c r="AV9" s="514"/>
      <c r="AW9" s="514"/>
      <c r="AX9" s="514"/>
      <c r="AY9" s="469" t="s">
        <v>117</v>
      </c>
      <c r="AZ9" s="470"/>
      <c r="BA9" s="470"/>
      <c r="BB9" s="470"/>
      <c r="BC9" s="470"/>
      <c r="BD9" s="470"/>
      <c r="BE9" s="470"/>
      <c r="BF9" s="470"/>
      <c r="BG9" s="470"/>
      <c r="BH9" s="470"/>
      <c r="BI9" s="470"/>
      <c r="BJ9" s="470"/>
      <c r="BK9" s="470"/>
      <c r="BL9" s="470"/>
      <c r="BM9" s="471"/>
      <c r="BN9" s="455">
        <v>613883</v>
      </c>
      <c r="BO9" s="456"/>
      <c r="BP9" s="456"/>
      <c r="BQ9" s="456"/>
      <c r="BR9" s="456"/>
      <c r="BS9" s="456"/>
      <c r="BT9" s="456"/>
      <c r="BU9" s="457"/>
      <c r="BV9" s="455">
        <v>-80479</v>
      </c>
      <c r="BW9" s="456"/>
      <c r="BX9" s="456"/>
      <c r="BY9" s="456"/>
      <c r="BZ9" s="456"/>
      <c r="CA9" s="456"/>
      <c r="CB9" s="456"/>
      <c r="CC9" s="457"/>
      <c r="CD9" s="495" t="s">
        <v>118</v>
      </c>
      <c r="CE9" s="415"/>
      <c r="CF9" s="415"/>
      <c r="CG9" s="415"/>
      <c r="CH9" s="415"/>
      <c r="CI9" s="415"/>
      <c r="CJ9" s="415"/>
      <c r="CK9" s="415"/>
      <c r="CL9" s="415"/>
      <c r="CM9" s="415"/>
      <c r="CN9" s="415"/>
      <c r="CO9" s="415"/>
      <c r="CP9" s="415"/>
      <c r="CQ9" s="415"/>
      <c r="CR9" s="415"/>
      <c r="CS9" s="496"/>
      <c r="CT9" s="452">
        <v>10</v>
      </c>
      <c r="CU9" s="453"/>
      <c r="CV9" s="453"/>
      <c r="CW9" s="453"/>
      <c r="CX9" s="453"/>
      <c r="CY9" s="453"/>
      <c r="CZ9" s="453"/>
      <c r="DA9" s="454"/>
      <c r="DB9" s="452">
        <v>10.7</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119</v>
      </c>
      <c r="M10" s="412"/>
      <c r="N10" s="412"/>
      <c r="O10" s="412"/>
      <c r="P10" s="412"/>
      <c r="Q10" s="413"/>
      <c r="R10" s="408">
        <v>118193</v>
      </c>
      <c r="S10" s="409"/>
      <c r="T10" s="409"/>
      <c r="U10" s="409"/>
      <c r="V10" s="468"/>
      <c r="W10" s="596"/>
      <c r="X10" s="406"/>
      <c r="Y10" s="406"/>
      <c r="Z10" s="406"/>
      <c r="AA10" s="406"/>
      <c r="AB10" s="406"/>
      <c r="AC10" s="406"/>
      <c r="AD10" s="406"/>
      <c r="AE10" s="406"/>
      <c r="AF10" s="406"/>
      <c r="AG10" s="406"/>
      <c r="AH10" s="406"/>
      <c r="AI10" s="406"/>
      <c r="AJ10" s="406"/>
      <c r="AK10" s="406"/>
      <c r="AL10" s="597"/>
      <c r="AM10" s="512" t="s">
        <v>120</v>
      </c>
      <c r="AN10" s="412"/>
      <c r="AO10" s="412"/>
      <c r="AP10" s="412"/>
      <c r="AQ10" s="412"/>
      <c r="AR10" s="412"/>
      <c r="AS10" s="412"/>
      <c r="AT10" s="413"/>
      <c r="AU10" s="513" t="s">
        <v>110</v>
      </c>
      <c r="AV10" s="514"/>
      <c r="AW10" s="514"/>
      <c r="AX10" s="514"/>
      <c r="AY10" s="469" t="s">
        <v>121</v>
      </c>
      <c r="AZ10" s="470"/>
      <c r="BA10" s="470"/>
      <c r="BB10" s="470"/>
      <c r="BC10" s="470"/>
      <c r="BD10" s="470"/>
      <c r="BE10" s="470"/>
      <c r="BF10" s="470"/>
      <c r="BG10" s="470"/>
      <c r="BH10" s="470"/>
      <c r="BI10" s="470"/>
      <c r="BJ10" s="470"/>
      <c r="BK10" s="470"/>
      <c r="BL10" s="470"/>
      <c r="BM10" s="471"/>
      <c r="BN10" s="455">
        <v>18439</v>
      </c>
      <c r="BO10" s="456"/>
      <c r="BP10" s="456"/>
      <c r="BQ10" s="456"/>
      <c r="BR10" s="456"/>
      <c r="BS10" s="456"/>
      <c r="BT10" s="456"/>
      <c r="BU10" s="457"/>
      <c r="BV10" s="455">
        <v>1481449</v>
      </c>
      <c r="BW10" s="456"/>
      <c r="BX10" s="456"/>
      <c r="BY10" s="456"/>
      <c r="BZ10" s="456"/>
      <c r="CA10" s="456"/>
      <c r="CB10" s="456"/>
      <c r="CC10" s="457"/>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123</v>
      </c>
      <c r="M11" s="417"/>
      <c r="N11" s="417"/>
      <c r="O11" s="417"/>
      <c r="P11" s="417"/>
      <c r="Q11" s="418"/>
      <c r="R11" s="584" t="s">
        <v>124</v>
      </c>
      <c r="S11" s="585"/>
      <c r="T11" s="585"/>
      <c r="U11" s="585"/>
      <c r="V11" s="586"/>
      <c r="W11" s="596"/>
      <c r="X11" s="406"/>
      <c r="Y11" s="406"/>
      <c r="Z11" s="406"/>
      <c r="AA11" s="406"/>
      <c r="AB11" s="406"/>
      <c r="AC11" s="406"/>
      <c r="AD11" s="406"/>
      <c r="AE11" s="406"/>
      <c r="AF11" s="406"/>
      <c r="AG11" s="406"/>
      <c r="AH11" s="406"/>
      <c r="AI11" s="406"/>
      <c r="AJ11" s="406"/>
      <c r="AK11" s="406"/>
      <c r="AL11" s="597"/>
      <c r="AM11" s="512" t="s">
        <v>125</v>
      </c>
      <c r="AN11" s="412"/>
      <c r="AO11" s="412"/>
      <c r="AP11" s="412"/>
      <c r="AQ11" s="412"/>
      <c r="AR11" s="412"/>
      <c r="AS11" s="412"/>
      <c r="AT11" s="413"/>
      <c r="AU11" s="513" t="s">
        <v>110</v>
      </c>
      <c r="AV11" s="514"/>
      <c r="AW11" s="514"/>
      <c r="AX11" s="514"/>
      <c r="AY11" s="469" t="s">
        <v>126</v>
      </c>
      <c r="AZ11" s="470"/>
      <c r="BA11" s="470"/>
      <c r="BB11" s="470"/>
      <c r="BC11" s="470"/>
      <c r="BD11" s="470"/>
      <c r="BE11" s="470"/>
      <c r="BF11" s="470"/>
      <c r="BG11" s="470"/>
      <c r="BH11" s="470"/>
      <c r="BI11" s="470"/>
      <c r="BJ11" s="470"/>
      <c r="BK11" s="470"/>
      <c r="BL11" s="470"/>
      <c r="BM11" s="471"/>
      <c r="BN11" s="455">
        <v>878101</v>
      </c>
      <c r="BO11" s="456"/>
      <c r="BP11" s="456"/>
      <c r="BQ11" s="456"/>
      <c r="BR11" s="456"/>
      <c r="BS11" s="456"/>
      <c r="BT11" s="456"/>
      <c r="BU11" s="457"/>
      <c r="BV11" s="455">
        <v>1106349</v>
      </c>
      <c r="BW11" s="456"/>
      <c r="BX11" s="456"/>
      <c r="BY11" s="456"/>
      <c r="BZ11" s="456"/>
      <c r="CA11" s="456"/>
      <c r="CB11" s="456"/>
      <c r="CC11" s="457"/>
      <c r="CD11" s="495" t="s">
        <v>127</v>
      </c>
      <c r="CE11" s="415"/>
      <c r="CF11" s="415"/>
      <c r="CG11" s="415"/>
      <c r="CH11" s="415"/>
      <c r="CI11" s="415"/>
      <c r="CJ11" s="415"/>
      <c r="CK11" s="415"/>
      <c r="CL11" s="415"/>
      <c r="CM11" s="415"/>
      <c r="CN11" s="415"/>
      <c r="CO11" s="415"/>
      <c r="CP11" s="415"/>
      <c r="CQ11" s="415"/>
      <c r="CR11" s="415"/>
      <c r="CS11" s="496"/>
      <c r="CT11" s="558" t="s">
        <v>128</v>
      </c>
      <c r="CU11" s="559"/>
      <c r="CV11" s="559"/>
      <c r="CW11" s="559"/>
      <c r="CX11" s="559"/>
      <c r="CY11" s="559"/>
      <c r="CZ11" s="559"/>
      <c r="DA11" s="560"/>
      <c r="DB11" s="558" t="s">
        <v>129</v>
      </c>
      <c r="DC11" s="559"/>
      <c r="DD11" s="559"/>
      <c r="DE11" s="559"/>
      <c r="DF11" s="559"/>
      <c r="DG11" s="559"/>
      <c r="DH11" s="559"/>
      <c r="DI11" s="560"/>
    </row>
    <row r="12" spans="1:119" ht="18.75" customHeight="1" x14ac:dyDescent="0.15">
      <c r="A12" s="181"/>
      <c r="B12" s="561" t="s">
        <v>130</v>
      </c>
      <c r="C12" s="562"/>
      <c r="D12" s="562"/>
      <c r="E12" s="562"/>
      <c r="F12" s="562"/>
      <c r="G12" s="562"/>
      <c r="H12" s="562"/>
      <c r="I12" s="562"/>
      <c r="J12" s="562"/>
      <c r="K12" s="563"/>
      <c r="L12" s="570" t="s">
        <v>131</v>
      </c>
      <c r="M12" s="571"/>
      <c r="N12" s="571"/>
      <c r="O12" s="571"/>
      <c r="P12" s="571"/>
      <c r="Q12" s="572"/>
      <c r="R12" s="573">
        <v>115009</v>
      </c>
      <c r="S12" s="574"/>
      <c r="T12" s="574"/>
      <c r="U12" s="574"/>
      <c r="V12" s="575"/>
      <c r="W12" s="576" t="s">
        <v>1</v>
      </c>
      <c r="X12" s="514"/>
      <c r="Y12" s="514"/>
      <c r="Z12" s="514"/>
      <c r="AA12" s="514"/>
      <c r="AB12" s="577"/>
      <c r="AC12" s="578" t="s">
        <v>132</v>
      </c>
      <c r="AD12" s="579"/>
      <c r="AE12" s="579"/>
      <c r="AF12" s="579"/>
      <c r="AG12" s="580"/>
      <c r="AH12" s="578" t="s">
        <v>133</v>
      </c>
      <c r="AI12" s="579"/>
      <c r="AJ12" s="579"/>
      <c r="AK12" s="579"/>
      <c r="AL12" s="581"/>
      <c r="AM12" s="512" t="s">
        <v>134</v>
      </c>
      <c r="AN12" s="412"/>
      <c r="AO12" s="412"/>
      <c r="AP12" s="412"/>
      <c r="AQ12" s="412"/>
      <c r="AR12" s="412"/>
      <c r="AS12" s="412"/>
      <c r="AT12" s="413"/>
      <c r="AU12" s="513" t="s">
        <v>135</v>
      </c>
      <c r="AV12" s="514"/>
      <c r="AW12" s="514"/>
      <c r="AX12" s="514"/>
      <c r="AY12" s="469" t="s">
        <v>136</v>
      </c>
      <c r="AZ12" s="470"/>
      <c r="BA12" s="470"/>
      <c r="BB12" s="470"/>
      <c r="BC12" s="470"/>
      <c r="BD12" s="470"/>
      <c r="BE12" s="470"/>
      <c r="BF12" s="470"/>
      <c r="BG12" s="470"/>
      <c r="BH12" s="470"/>
      <c r="BI12" s="470"/>
      <c r="BJ12" s="470"/>
      <c r="BK12" s="470"/>
      <c r="BL12" s="470"/>
      <c r="BM12" s="471"/>
      <c r="BN12" s="455">
        <v>440651</v>
      </c>
      <c r="BO12" s="456"/>
      <c r="BP12" s="456"/>
      <c r="BQ12" s="456"/>
      <c r="BR12" s="456"/>
      <c r="BS12" s="456"/>
      <c r="BT12" s="456"/>
      <c r="BU12" s="457"/>
      <c r="BV12" s="455">
        <v>0</v>
      </c>
      <c r="BW12" s="456"/>
      <c r="BX12" s="456"/>
      <c r="BY12" s="456"/>
      <c r="BZ12" s="456"/>
      <c r="CA12" s="456"/>
      <c r="CB12" s="456"/>
      <c r="CC12" s="457"/>
      <c r="CD12" s="495" t="s">
        <v>137</v>
      </c>
      <c r="CE12" s="415"/>
      <c r="CF12" s="415"/>
      <c r="CG12" s="415"/>
      <c r="CH12" s="415"/>
      <c r="CI12" s="415"/>
      <c r="CJ12" s="415"/>
      <c r="CK12" s="415"/>
      <c r="CL12" s="415"/>
      <c r="CM12" s="415"/>
      <c r="CN12" s="415"/>
      <c r="CO12" s="415"/>
      <c r="CP12" s="415"/>
      <c r="CQ12" s="415"/>
      <c r="CR12" s="415"/>
      <c r="CS12" s="496"/>
      <c r="CT12" s="558" t="s">
        <v>129</v>
      </c>
      <c r="CU12" s="559"/>
      <c r="CV12" s="559"/>
      <c r="CW12" s="559"/>
      <c r="CX12" s="559"/>
      <c r="CY12" s="559"/>
      <c r="CZ12" s="559"/>
      <c r="DA12" s="560"/>
      <c r="DB12" s="558" t="s">
        <v>129</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138</v>
      </c>
      <c r="N13" s="540"/>
      <c r="O13" s="540"/>
      <c r="P13" s="540"/>
      <c r="Q13" s="541"/>
      <c r="R13" s="542">
        <v>111100</v>
      </c>
      <c r="S13" s="543"/>
      <c r="T13" s="543"/>
      <c r="U13" s="543"/>
      <c r="V13" s="544"/>
      <c r="W13" s="545" t="s">
        <v>139</v>
      </c>
      <c r="X13" s="441"/>
      <c r="Y13" s="441"/>
      <c r="Z13" s="441"/>
      <c r="AA13" s="441"/>
      <c r="AB13" s="442"/>
      <c r="AC13" s="408">
        <v>1698</v>
      </c>
      <c r="AD13" s="409"/>
      <c r="AE13" s="409"/>
      <c r="AF13" s="409"/>
      <c r="AG13" s="410"/>
      <c r="AH13" s="408">
        <v>1883</v>
      </c>
      <c r="AI13" s="409"/>
      <c r="AJ13" s="409"/>
      <c r="AK13" s="409"/>
      <c r="AL13" s="468"/>
      <c r="AM13" s="512" t="s">
        <v>140</v>
      </c>
      <c r="AN13" s="412"/>
      <c r="AO13" s="412"/>
      <c r="AP13" s="412"/>
      <c r="AQ13" s="412"/>
      <c r="AR13" s="412"/>
      <c r="AS13" s="412"/>
      <c r="AT13" s="413"/>
      <c r="AU13" s="513" t="s">
        <v>110</v>
      </c>
      <c r="AV13" s="514"/>
      <c r="AW13" s="514"/>
      <c r="AX13" s="514"/>
      <c r="AY13" s="469" t="s">
        <v>141</v>
      </c>
      <c r="AZ13" s="470"/>
      <c r="BA13" s="470"/>
      <c r="BB13" s="470"/>
      <c r="BC13" s="470"/>
      <c r="BD13" s="470"/>
      <c r="BE13" s="470"/>
      <c r="BF13" s="470"/>
      <c r="BG13" s="470"/>
      <c r="BH13" s="470"/>
      <c r="BI13" s="470"/>
      <c r="BJ13" s="470"/>
      <c r="BK13" s="470"/>
      <c r="BL13" s="470"/>
      <c r="BM13" s="471"/>
      <c r="BN13" s="455">
        <v>1069772</v>
      </c>
      <c r="BO13" s="456"/>
      <c r="BP13" s="456"/>
      <c r="BQ13" s="456"/>
      <c r="BR13" s="456"/>
      <c r="BS13" s="456"/>
      <c r="BT13" s="456"/>
      <c r="BU13" s="457"/>
      <c r="BV13" s="455">
        <v>2507319</v>
      </c>
      <c r="BW13" s="456"/>
      <c r="BX13" s="456"/>
      <c r="BY13" s="456"/>
      <c r="BZ13" s="456"/>
      <c r="CA13" s="456"/>
      <c r="CB13" s="456"/>
      <c r="CC13" s="457"/>
      <c r="CD13" s="495" t="s">
        <v>142</v>
      </c>
      <c r="CE13" s="415"/>
      <c r="CF13" s="415"/>
      <c r="CG13" s="415"/>
      <c r="CH13" s="415"/>
      <c r="CI13" s="415"/>
      <c r="CJ13" s="415"/>
      <c r="CK13" s="415"/>
      <c r="CL13" s="415"/>
      <c r="CM13" s="415"/>
      <c r="CN13" s="415"/>
      <c r="CO13" s="415"/>
      <c r="CP13" s="415"/>
      <c r="CQ13" s="415"/>
      <c r="CR13" s="415"/>
      <c r="CS13" s="496"/>
      <c r="CT13" s="452">
        <v>1</v>
      </c>
      <c r="CU13" s="453"/>
      <c r="CV13" s="453"/>
      <c r="CW13" s="453"/>
      <c r="CX13" s="453"/>
      <c r="CY13" s="453"/>
      <c r="CZ13" s="453"/>
      <c r="DA13" s="454"/>
      <c r="DB13" s="452">
        <v>1.2</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143</v>
      </c>
      <c r="M14" s="582"/>
      <c r="N14" s="582"/>
      <c r="O14" s="582"/>
      <c r="P14" s="582"/>
      <c r="Q14" s="583"/>
      <c r="R14" s="542">
        <v>115850</v>
      </c>
      <c r="S14" s="543"/>
      <c r="T14" s="543"/>
      <c r="U14" s="543"/>
      <c r="V14" s="544"/>
      <c r="W14" s="546"/>
      <c r="X14" s="444"/>
      <c r="Y14" s="444"/>
      <c r="Z14" s="444"/>
      <c r="AA14" s="444"/>
      <c r="AB14" s="445"/>
      <c r="AC14" s="535">
        <v>3.1</v>
      </c>
      <c r="AD14" s="536"/>
      <c r="AE14" s="536"/>
      <c r="AF14" s="536"/>
      <c r="AG14" s="537"/>
      <c r="AH14" s="535">
        <v>3.4</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144</v>
      </c>
      <c r="CE14" s="493"/>
      <c r="CF14" s="493"/>
      <c r="CG14" s="493"/>
      <c r="CH14" s="493"/>
      <c r="CI14" s="493"/>
      <c r="CJ14" s="493"/>
      <c r="CK14" s="493"/>
      <c r="CL14" s="493"/>
      <c r="CM14" s="493"/>
      <c r="CN14" s="493"/>
      <c r="CO14" s="493"/>
      <c r="CP14" s="493"/>
      <c r="CQ14" s="493"/>
      <c r="CR14" s="493"/>
      <c r="CS14" s="494"/>
      <c r="CT14" s="552" t="s">
        <v>129</v>
      </c>
      <c r="CU14" s="553"/>
      <c r="CV14" s="553"/>
      <c r="CW14" s="553"/>
      <c r="CX14" s="553"/>
      <c r="CY14" s="553"/>
      <c r="CZ14" s="553"/>
      <c r="DA14" s="554"/>
      <c r="DB14" s="552" t="s">
        <v>129</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145</v>
      </c>
      <c r="N15" s="540"/>
      <c r="O15" s="540"/>
      <c r="P15" s="540"/>
      <c r="Q15" s="541"/>
      <c r="R15" s="542">
        <v>112173</v>
      </c>
      <c r="S15" s="543"/>
      <c r="T15" s="543"/>
      <c r="U15" s="543"/>
      <c r="V15" s="544"/>
      <c r="W15" s="545" t="s">
        <v>146</v>
      </c>
      <c r="X15" s="441"/>
      <c r="Y15" s="441"/>
      <c r="Z15" s="441"/>
      <c r="AA15" s="441"/>
      <c r="AB15" s="442"/>
      <c r="AC15" s="408">
        <v>20761</v>
      </c>
      <c r="AD15" s="409"/>
      <c r="AE15" s="409"/>
      <c r="AF15" s="409"/>
      <c r="AG15" s="410"/>
      <c r="AH15" s="408">
        <v>20668</v>
      </c>
      <c r="AI15" s="409"/>
      <c r="AJ15" s="409"/>
      <c r="AK15" s="409"/>
      <c r="AL15" s="468"/>
      <c r="AM15" s="512"/>
      <c r="AN15" s="412"/>
      <c r="AO15" s="412"/>
      <c r="AP15" s="412"/>
      <c r="AQ15" s="412"/>
      <c r="AR15" s="412"/>
      <c r="AS15" s="412"/>
      <c r="AT15" s="413"/>
      <c r="AU15" s="513"/>
      <c r="AV15" s="514"/>
      <c r="AW15" s="514"/>
      <c r="AX15" s="514"/>
      <c r="AY15" s="481" t="s">
        <v>147</v>
      </c>
      <c r="AZ15" s="482"/>
      <c r="BA15" s="482"/>
      <c r="BB15" s="482"/>
      <c r="BC15" s="482"/>
      <c r="BD15" s="482"/>
      <c r="BE15" s="482"/>
      <c r="BF15" s="482"/>
      <c r="BG15" s="482"/>
      <c r="BH15" s="482"/>
      <c r="BI15" s="482"/>
      <c r="BJ15" s="482"/>
      <c r="BK15" s="482"/>
      <c r="BL15" s="482"/>
      <c r="BM15" s="483"/>
      <c r="BN15" s="484">
        <v>15654999</v>
      </c>
      <c r="BO15" s="485"/>
      <c r="BP15" s="485"/>
      <c r="BQ15" s="485"/>
      <c r="BR15" s="485"/>
      <c r="BS15" s="485"/>
      <c r="BT15" s="485"/>
      <c r="BU15" s="486"/>
      <c r="BV15" s="484">
        <v>14756244</v>
      </c>
      <c r="BW15" s="485"/>
      <c r="BX15" s="485"/>
      <c r="BY15" s="485"/>
      <c r="BZ15" s="485"/>
      <c r="CA15" s="485"/>
      <c r="CB15" s="485"/>
      <c r="CC15" s="486"/>
      <c r="CD15" s="555" t="s">
        <v>148</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149</v>
      </c>
      <c r="M16" s="530"/>
      <c r="N16" s="530"/>
      <c r="O16" s="530"/>
      <c r="P16" s="530"/>
      <c r="Q16" s="531"/>
      <c r="R16" s="532" t="s">
        <v>150</v>
      </c>
      <c r="S16" s="533"/>
      <c r="T16" s="533"/>
      <c r="U16" s="533"/>
      <c r="V16" s="534"/>
      <c r="W16" s="546"/>
      <c r="X16" s="444"/>
      <c r="Y16" s="444"/>
      <c r="Z16" s="444"/>
      <c r="AA16" s="444"/>
      <c r="AB16" s="445"/>
      <c r="AC16" s="535">
        <v>37.5</v>
      </c>
      <c r="AD16" s="536"/>
      <c r="AE16" s="536"/>
      <c r="AF16" s="536"/>
      <c r="AG16" s="537"/>
      <c r="AH16" s="535">
        <v>37.299999999999997</v>
      </c>
      <c r="AI16" s="536"/>
      <c r="AJ16" s="536"/>
      <c r="AK16" s="536"/>
      <c r="AL16" s="538"/>
      <c r="AM16" s="512"/>
      <c r="AN16" s="412"/>
      <c r="AO16" s="412"/>
      <c r="AP16" s="412"/>
      <c r="AQ16" s="412"/>
      <c r="AR16" s="412"/>
      <c r="AS16" s="412"/>
      <c r="AT16" s="413"/>
      <c r="AU16" s="513"/>
      <c r="AV16" s="514"/>
      <c r="AW16" s="514"/>
      <c r="AX16" s="514"/>
      <c r="AY16" s="469" t="s">
        <v>151</v>
      </c>
      <c r="AZ16" s="470"/>
      <c r="BA16" s="470"/>
      <c r="BB16" s="470"/>
      <c r="BC16" s="470"/>
      <c r="BD16" s="470"/>
      <c r="BE16" s="470"/>
      <c r="BF16" s="470"/>
      <c r="BG16" s="470"/>
      <c r="BH16" s="470"/>
      <c r="BI16" s="470"/>
      <c r="BJ16" s="470"/>
      <c r="BK16" s="470"/>
      <c r="BL16" s="470"/>
      <c r="BM16" s="471"/>
      <c r="BN16" s="455">
        <v>29233429</v>
      </c>
      <c r="BO16" s="456"/>
      <c r="BP16" s="456"/>
      <c r="BQ16" s="456"/>
      <c r="BR16" s="456"/>
      <c r="BS16" s="456"/>
      <c r="BT16" s="456"/>
      <c r="BU16" s="457"/>
      <c r="BV16" s="455">
        <v>28671660</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152</v>
      </c>
      <c r="N17" s="549"/>
      <c r="O17" s="549"/>
      <c r="P17" s="549"/>
      <c r="Q17" s="550"/>
      <c r="R17" s="532" t="s">
        <v>153</v>
      </c>
      <c r="S17" s="533"/>
      <c r="T17" s="533"/>
      <c r="U17" s="533"/>
      <c r="V17" s="534"/>
      <c r="W17" s="545" t="s">
        <v>154</v>
      </c>
      <c r="X17" s="441"/>
      <c r="Y17" s="441"/>
      <c r="Z17" s="441"/>
      <c r="AA17" s="441"/>
      <c r="AB17" s="442"/>
      <c r="AC17" s="408">
        <v>32921</v>
      </c>
      <c r="AD17" s="409"/>
      <c r="AE17" s="409"/>
      <c r="AF17" s="409"/>
      <c r="AG17" s="410"/>
      <c r="AH17" s="408">
        <v>32800</v>
      </c>
      <c r="AI17" s="409"/>
      <c r="AJ17" s="409"/>
      <c r="AK17" s="409"/>
      <c r="AL17" s="468"/>
      <c r="AM17" s="512"/>
      <c r="AN17" s="412"/>
      <c r="AO17" s="412"/>
      <c r="AP17" s="412"/>
      <c r="AQ17" s="412"/>
      <c r="AR17" s="412"/>
      <c r="AS17" s="412"/>
      <c r="AT17" s="413"/>
      <c r="AU17" s="513"/>
      <c r="AV17" s="514"/>
      <c r="AW17" s="514"/>
      <c r="AX17" s="514"/>
      <c r="AY17" s="469" t="s">
        <v>155</v>
      </c>
      <c r="AZ17" s="470"/>
      <c r="BA17" s="470"/>
      <c r="BB17" s="470"/>
      <c r="BC17" s="470"/>
      <c r="BD17" s="470"/>
      <c r="BE17" s="470"/>
      <c r="BF17" s="470"/>
      <c r="BG17" s="470"/>
      <c r="BH17" s="470"/>
      <c r="BI17" s="470"/>
      <c r="BJ17" s="470"/>
      <c r="BK17" s="470"/>
      <c r="BL17" s="470"/>
      <c r="BM17" s="471"/>
      <c r="BN17" s="455">
        <v>19847635</v>
      </c>
      <c r="BO17" s="456"/>
      <c r="BP17" s="456"/>
      <c r="BQ17" s="456"/>
      <c r="BR17" s="456"/>
      <c r="BS17" s="456"/>
      <c r="BT17" s="456"/>
      <c r="BU17" s="457"/>
      <c r="BV17" s="455">
        <v>18670171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156</v>
      </c>
      <c r="C18" s="506"/>
      <c r="D18" s="506"/>
      <c r="E18" s="507"/>
      <c r="F18" s="507"/>
      <c r="G18" s="507"/>
      <c r="H18" s="507"/>
      <c r="I18" s="507"/>
      <c r="J18" s="507"/>
      <c r="K18" s="507"/>
      <c r="L18" s="508">
        <v>681.02</v>
      </c>
      <c r="M18" s="508"/>
      <c r="N18" s="508"/>
      <c r="O18" s="508"/>
      <c r="P18" s="508"/>
      <c r="Q18" s="508"/>
      <c r="R18" s="509"/>
      <c r="S18" s="509"/>
      <c r="T18" s="509"/>
      <c r="U18" s="509"/>
      <c r="V18" s="510"/>
      <c r="W18" s="526"/>
      <c r="X18" s="527"/>
      <c r="Y18" s="527"/>
      <c r="Z18" s="527"/>
      <c r="AA18" s="527"/>
      <c r="AB18" s="551"/>
      <c r="AC18" s="425">
        <v>59.4</v>
      </c>
      <c r="AD18" s="426"/>
      <c r="AE18" s="426"/>
      <c r="AF18" s="426"/>
      <c r="AG18" s="511"/>
      <c r="AH18" s="425">
        <v>59.3</v>
      </c>
      <c r="AI18" s="426"/>
      <c r="AJ18" s="426"/>
      <c r="AK18" s="426"/>
      <c r="AL18" s="427"/>
      <c r="AM18" s="512"/>
      <c r="AN18" s="412"/>
      <c r="AO18" s="412"/>
      <c r="AP18" s="412"/>
      <c r="AQ18" s="412"/>
      <c r="AR18" s="412"/>
      <c r="AS18" s="412"/>
      <c r="AT18" s="413"/>
      <c r="AU18" s="513"/>
      <c r="AV18" s="514"/>
      <c r="AW18" s="514"/>
      <c r="AX18" s="514"/>
      <c r="AY18" s="469" t="s">
        <v>157</v>
      </c>
      <c r="AZ18" s="470"/>
      <c r="BA18" s="470"/>
      <c r="BB18" s="470"/>
      <c r="BC18" s="470"/>
      <c r="BD18" s="470"/>
      <c r="BE18" s="470"/>
      <c r="BF18" s="470"/>
      <c r="BG18" s="470"/>
      <c r="BH18" s="470"/>
      <c r="BI18" s="470"/>
      <c r="BJ18" s="470"/>
      <c r="BK18" s="470"/>
      <c r="BL18" s="470"/>
      <c r="BM18" s="471"/>
      <c r="BN18" s="455">
        <v>31344472</v>
      </c>
      <c r="BO18" s="456"/>
      <c r="BP18" s="456"/>
      <c r="BQ18" s="456"/>
      <c r="BR18" s="456"/>
      <c r="BS18" s="456"/>
      <c r="BT18" s="456"/>
      <c r="BU18" s="457"/>
      <c r="BV18" s="455">
        <v>31754048</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158</v>
      </c>
      <c r="C19" s="506"/>
      <c r="D19" s="506"/>
      <c r="E19" s="507"/>
      <c r="F19" s="507"/>
      <c r="G19" s="507"/>
      <c r="H19" s="507"/>
      <c r="I19" s="507"/>
      <c r="J19" s="507"/>
      <c r="K19" s="507"/>
      <c r="L19" s="515">
        <v>167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159</v>
      </c>
      <c r="AZ19" s="470"/>
      <c r="BA19" s="470"/>
      <c r="BB19" s="470"/>
      <c r="BC19" s="470"/>
      <c r="BD19" s="470"/>
      <c r="BE19" s="470"/>
      <c r="BF19" s="470"/>
      <c r="BG19" s="470"/>
      <c r="BH19" s="470"/>
      <c r="BI19" s="470"/>
      <c r="BJ19" s="470"/>
      <c r="BK19" s="470"/>
      <c r="BL19" s="470"/>
      <c r="BM19" s="471"/>
      <c r="BN19" s="455">
        <v>42882350</v>
      </c>
      <c r="BO19" s="456"/>
      <c r="BP19" s="456"/>
      <c r="BQ19" s="456"/>
      <c r="BR19" s="456"/>
      <c r="BS19" s="456"/>
      <c r="BT19" s="456"/>
      <c r="BU19" s="457"/>
      <c r="BV19" s="455">
        <v>42201410</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160</v>
      </c>
      <c r="C20" s="506"/>
      <c r="D20" s="506"/>
      <c r="E20" s="507"/>
      <c r="F20" s="507"/>
      <c r="G20" s="507"/>
      <c r="H20" s="507"/>
      <c r="I20" s="507"/>
      <c r="J20" s="507"/>
      <c r="K20" s="507"/>
      <c r="L20" s="515">
        <v>42570</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161</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162</v>
      </c>
      <c r="C22" s="432"/>
      <c r="D22" s="433"/>
      <c r="E22" s="440" t="s">
        <v>1</v>
      </c>
      <c r="F22" s="441"/>
      <c r="G22" s="441"/>
      <c r="H22" s="441"/>
      <c r="I22" s="441"/>
      <c r="J22" s="441"/>
      <c r="K22" s="442"/>
      <c r="L22" s="440" t="s">
        <v>163</v>
      </c>
      <c r="M22" s="441"/>
      <c r="N22" s="441"/>
      <c r="O22" s="441"/>
      <c r="P22" s="442"/>
      <c r="Q22" s="446" t="s">
        <v>164</v>
      </c>
      <c r="R22" s="447"/>
      <c r="S22" s="447"/>
      <c r="T22" s="447"/>
      <c r="U22" s="447"/>
      <c r="V22" s="448"/>
      <c r="W22" s="497" t="s">
        <v>165</v>
      </c>
      <c r="X22" s="432"/>
      <c r="Y22" s="433"/>
      <c r="Z22" s="440" t="s">
        <v>1</v>
      </c>
      <c r="AA22" s="441"/>
      <c r="AB22" s="441"/>
      <c r="AC22" s="441"/>
      <c r="AD22" s="441"/>
      <c r="AE22" s="441"/>
      <c r="AF22" s="441"/>
      <c r="AG22" s="442"/>
      <c r="AH22" s="458" t="s">
        <v>166</v>
      </c>
      <c r="AI22" s="441"/>
      <c r="AJ22" s="441"/>
      <c r="AK22" s="441"/>
      <c r="AL22" s="442"/>
      <c r="AM22" s="458" t="s">
        <v>167</v>
      </c>
      <c r="AN22" s="459"/>
      <c r="AO22" s="459"/>
      <c r="AP22" s="459"/>
      <c r="AQ22" s="459"/>
      <c r="AR22" s="460"/>
      <c r="AS22" s="446" t="s">
        <v>164</v>
      </c>
      <c r="AT22" s="447"/>
      <c r="AU22" s="447"/>
      <c r="AV22" s="447"/>
      <c r="AW22" s="447"/>
      <c r="AX22" s="464"/>
      <c r="AY22" s="481" t="s">
        <v>168</v>
      </c>
      <c r="AZ22" s="482"/>
      <c r="BA22" s="482"/>
      <c r="BB22" s="482"/>
      <c r="BC22" s="482"/>
      <c r="BD22" s="482"/>
      <c r="BE22" s="482"/>
      <c r="BF22" s="482"/>
      <c r="BG22" s="482"/>
      <c r="BH22" s="482"/>
      <c r="BI22" s="482"/>
      <c r="BJ22" s="482"/>
      <c r="BK22" s="482"/>
      <c r="BL22" s="482"/>
      <c r="BM22" s="483"/>
      <c r="BN22" s="484">
        <v>41912093</v>
      </c>
      <c r="BO22" s="485"/>
      <c r="BP22" s="485"/>
      <c r="BQ22" s="485"/>
      <c r="BR22" s="485"/>
      <c r="BS22" s="485"/>
      <c r="BT22" s="485"/>
      <c r="BU22" s="486"/>
      <c r="BV22" s="484">
        <v>44817132</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169</v>
      </c>
      <c r="AZ23" s="470"/>
      <c r="BA23" s="470"/>
      <c r="BB23" s="470"/>
      <c r="BC23" s="470"/>
      <c r="BD23" s="470"/>
      <c r="BE23" s="470"/>
      <c r="BF23" s="470"/>
      <c r="BG23" s="470"/>
      <c r="BH23" s="470"/>
      <c r="BI23" s="470"/>
      <c r="BJ23" s="470"/>
      <c r="BK23" s="470"/>
      <c r="BL23" s="470"/>
      <c r="BM23" s="471"/>
      <c r="BN23" s="455">
        <v>9145355</v>
      </c>
      <c r="BO23" s="456"/>
      <c r="BP23" s="456"/>
      <c r="BQ23" s="456"/>
      <c r="BR23" s="456"/>
      <c r="BS23" s="456"/>
      <c r="BT23" s="456"/>
      <c r="BU23" s="457"/>
      <c r="BV23" s="455">
        <v>11067048</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170</v>
      </c>
      <c r="F24" s="412"/>
      <c r="G24" s="412"/>
      <c r="H24" s="412"/>
      <c r="I24" s="412"/>
      <c r="J24" s="412"/>
      <c r="K24" s="413"/>
      <c r="L24" s="408">
        <v>1</v>
      </c>
      <c r="M24" s="409"/>
      <c r="N24" s="409"/>
      <c r="O24" s="409"/>
      <c r="P24" s="410"/>
      <c r="Q24" s="408">
        <v>9000</v>
      </c>
      <c r="R24" s="409"/>
      <c r="S24" s="409"/>
      <c r="T24" s="409"/>
      <c r="U24" s="409"/>
      <c r="V24" s="410"/>
      <c r="W24" s="498"/>
      <c r="X24" s="435"/>
      <c r="Y24" s="436"/>
      <c r="Z24" s="411" t="s">
        <v>171</v>
      </c>
      <c r="AA24" s="412"/>
      <c r="AB24" s="412"/>
      <c r="AC24" s="412"/>
      <c r="AD24" s="412"/>
      <c r="AE24" s="412"/>
      <c r="AF24" s="412"/>
      <c r="AG24" s="413"/>
      <c r="AH24" s="408">
        <v>843</v>
      </c>
      <c r="AI24" s="409"/>
      <c r="AJ24" s="409"/>
      <c r="AK24" s="409"/>
      <c r="AL24" s="410"/>
      <c r="AM24" s="408">
        <v>2614986</v>
      </c>
      <c r="AN24" s="409"/>
      <c r="AO24" s="409"/>
      <c r="AP24" s="409"/>
      <c r="AQ24" s="409"/>
      <c r="AR24" s="410"/>
      <c r="AS24" s="408">
        <v>3102</v>
      </c>
      <c r="AT24" s="409"/>
      <c r="AU24" s="409"/>
      <c r="AV24" s="409"/>
      <c r="AW24" s="409"/>
      <c r="AX24" s="468"/>
      <c r="AY24" s="428" t="s">
        <v>172</v>
      </c>
      <c r="AZ24" s="429"/>
      <c r="BA24" s="429"/>
      <c r="BB24" s="429"/>
      <c r="BC24" s="429"/>
      <c r="BD24" s="429"/>
      <c r="BE24" s="429"/>
      <c r="BF24" s="429"/>
      <c r="BG24" s="429"/>
      <c r="BH24" s="429"/>
      <c r="BI24" s="429"/>
      <c r="BJ24" s="429"/>
      <c r="BK24" s="429"/>
      <c r="BL24" s="429"/>
      <c r="BM24" s="430"/>
      <c r="BN24" s="455">
        <v>25728908</v>
      </c>
      <c r="BO24" s="456"/>
      <c r="BP24" s="456"/>
      <c r="BQ24" s="456"/>
      <c r="BR24" s="456"/>
      <c r="BS24" s="456"/>
      <c r="BT24" s="456"/>
      <c r="BU24" s="457"/>
      <c r="BV24" s="455">
        <v>26945190</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173</v>
      </c>
      <c r="F25" s="412"/>
      <c r="G25" s="412"/>
      <c r="H25" s="412"/>
      <c r="I25" s="412"/>
      <c r="J25" s="412"/>
      <c r="K25" s="413"/>
      <c r="L25" s="408">
        <v>1</v>
      </c>
      <c r="M25" s="409"/>
      <c r="N25" s="409"/>
      <c r="O25" s="409"/>
      <c r="P25" s="410"/>
      <c r="Q25" s="408">
        <v>7500</v>
      </c>
      <c r="R25" s="409"/>
      <c r="S25" s="409"/>
      <c r="T25" s="409"/>
      <c r="U25" s="409"/>
      <c r="V25" s="410"/>
      <c r="W25" s="498"/>
      <c r="X25" s="435"/>
      <c r="Y25" s="436"/>
      <c r="Z25" s="411" t="s">
        <v>174</v>
      </c>
      <c r="AA25" s="412"/>
      <c r="AB25" s="412"/>
      <c r="AC25" s="412"/>
      <c r="AD25" s="412"/>
      <c r="AE25" s="412"/>
      <c r="AF25" s="412"/>
      <c r="AG25" s="413"/>
      <c r="AH25" s="408" t="s">
        <v>175</v>
      </c>
      <c r="AI25" s="409"/>
      <c r="AJ25" s="409"/>
      <c r="AK25" s="409"/>
      <c r="AL25" s="410"/>
      <c r="AM25" s="408" t="s">
        <v>176</v>
      </c>
      <c r="AN25" s="409"/>
      <c r="AO25" s="409"/>
      <c r="AP25" s="409"/>
      <c r="AQ25" s="409"/>
      <c r="AR25" s="410"/>
      <c r="AS25" s="408" t="s">
        <v>176</v>
      </c>
      <c r="AT25" s="409"/>
      <c r="AU25" s="409"/>
      <c r="AV25" s="409"/>
      <c r="AW25" s="409"/>
      <c r="AX25" s="468"/>
      <c r="AY25" s="481" t="s">
        <v>177</v>
      </c>
      <c r="AZ25" s="482"/>
      <c r="BA25" s="482"/>
      <c r="BB25" s="482"/>
      <c r="BC25" s="482"/>
      <c r="BD25" s="482"/>
      <c r="BE25" s="482"/>
      <c r="BF25" s="482"/>
      <c r="BG25" s="482"/>
      <c r="BH25" s="482"/>
      <c r="BI25" s="482"/>
      <c r="BJ25" s="482"/>
      <c r="BK25" s="482"/>
      <c r="BL25" s="482"/>
      <c r="BM25" s="483"/>
      <c r="BN25" s="484">
        <v>7054321</v>
      </c>
      <c r="BO25" s="485"/>
      <c r="BP25" s="485"/>
      <c r="BQ25" s="485"/>
      <c r="BR25" s="485"/>
      <c r="BS25" s="485"/>
      <c r="BT25" s="485"/>
      <c r="BU25" s="486"/>
      <c r="BV25" s="484">
        <v>5551652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178</v>
      </c>
      <c r="F26" s="412"/>
      <c r="G26" s="412"/>
      <c r="H26" s="412"/>
      <c r="I26" s="412"/>
      <c r="J26" s="412"/>
      <c r="K26" s="413"/>
      <c r="L26" s="408">
        <v>1</v>
      </c>
      <c r="M26" s="409"/>
      <c r="N26" s="409"/>
      <c r="O26" s="409"/>
      <c r="P26" s="410"/>
      <c r="Q26" s="408">
        <v>7000</v>
      </c>
      <c r="R26" s="409"/>
      <c r="S26" s="409"/>
      <c r="T26" s="409"/>
      <c r="U26" s="409"/>
      <c r="V26" s="410"/>
      <c r="W26" s="498"/>
      <c r="X26" s="435"/>
      <c r="Y26" s="436"/>
      <c r="Z26" s="411" t="s">
        <v>179</v>
      </c>
      <c r="AA26" s="466"/>
      <c r="AB26" s="466"/>
      <c r="AC26" s="466"/>
      <c r="AD26" s="466"/>
      <c r="AE26" s="466"/>
      <c r="AF26" s="466"/>
      <c r="AG26" s="467"/>
      <c r="AH26" s="408">
        <v>19</v>
      </c>
      <c r="AI26" s="409"/>
      <c r="AJ26" s="409"/>
      <c r="AK26" s="409"/>
      <c r="AL26" s="410"/>
      <c r="AM26" s="408">
        <v>55176</v>
      </c>
      <c r="AN26" s="409"/>
      <c r="AO26" s="409"/>
      <c r="AP26" s="409"/>
      <c r="AQ26" s="409"/>
      <c r="AR26" s="410"/>
      <c r="AS26" s="408">
        <v>2904</v>
      </c>
      <c r="AT26" s="409"/>
      <c r="AU26" s="409"/>
      <c r="AV26" s="409"/>
      <c r="AW26" s="409"/>
      <c r="AX26" s="468"/>
      <c r="AY26" s="495" t="s">
        <v>180</v>
      </c>
      <c r="AZ26" s="415"/>
      <c r="BA26" s="415"/>
      <c r="BB26" s="415"/>
      <c r="BC26" s="415"/>
      <c r="BD26" s="415"/>
      <c r="BE26" s="415"/>
      <c r="BF26" s="415"/>
      <c r="BG26" s="415"/>
      <c r="BH26" s="415"/>
      <c r="BI26" s="415"/>
      <c r="BJ26" s="415"/>
      <c r="BK26" s="415"/>
      <c r="BL26" s="415"/>
      <c r="BM26" s="496"/>
      <c r="BN26" s="455" t="s">
        <v>176</v>
      </c>
      <c r="BO26" s="456"/>
      <c r="BP26" s="456"/>
      <c r="BQ26" s="456"/>
      <c r="BR26" s="456"/>
      <c r="BS26" s="456"/>
      <c r="BT26" s="456"/>
      <c r="BU26" s="457"/>
      <c r="BV26" s="455" t="s">
        <v>129</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181</v>
      </c>
      <c r="F27" s="412"/>
      <c r="G27" s="412"/>
      <c r="H27" s="412"/>
      <c r="I27" s="412"/>
      <c r="J27" s="412"/>
      <c r="K27" s="413"/>
      <c r="L27" s="408">
        <v>1</v>
      </c>
      <c r="M27" s="409"/>
      <c r="N27" s="409"/>
      <c r="O27" s="409"/>
      <c r="P27" s="410"/>
      <c r="Q27" s="408">
        <v>4600</v>
      </c>
      <c r="R27" s="409"/>
      <c r="S27" s="409"/>
      <c r="T27" s="409"/>
      <c r="U27" s="409"/>
      <c r="V27" s="410"/>
      <c r="W27" s="498"/>
      <c r="X27" s="435"/>
      <c r="Y27" s="436"/>
      <c r="Z27" s="411" t="s">
        <v>182</v>
      </c>
      <c r="AA27" s="412"/>
      <c r="AB27" s="412"/>
      <c r="AC27" s="412"/>
      <c r="AD27" s="412"/>
      <c r="AE27" s="412"/>
      <c r="AF27" s="412"/>
      <c r="AG27" s="413"/>
      <c r="AH27" s="408">
        <v>132</v>
      </c>
      <c r="AI27" s="409"/>
      <c r="AJ27" s="409"/>
      <c r="AK27" s="409"/>
      <c r="AL27" s="410"/>
      <c r="AM27" s="408">
        <v>429890</v>
      </c>
      <c r="AN27" s="409"/>
      <c r="AO27" s="409"/>
      <c r="AP27" s="409"/>
      <c r="AQ27" s="409"/>
      <c r="AR27" s="410"/>
      <c r="AS27" s="408">
        <v>3257</v>
      </c>
      <c r="AT27" s="409"/>
      <c r="AU27" s="409"/>
      <c r="AV27" s="409"/>
      <c r="AW27" s="409"/>
      <c r="AX27" s="468"/>
      <c r="AY27" s="492" t="s">
        <v>183</v>
      </c>
      <c r="AZ27" s="493"/>
      <c r="BA27" s="493"/>
      <c r="BB27" s="493"/>
      <c r="BC27" s="493"/>
      <c r="BD27" s="493"/>
      <c r="BE27" s="493"/>
      <c r="BF27" s="493"/>
      <c r="BG27" s="493"/>
      <c r="BH27" s="493"/>
      <c r="BI27" s="493"/>
      <c r="BJ27" s="493"/>
      <c r="BK27" s="493"/>
      <c r="BL27" s="493"/>
      <c r="BM27" s="494"/>
      <c r="BN27" s="489">
        <v>1031294</v>
      </c>
      <c r="BO27" s="490"/>
      <c r="BP27" s="490"/>
      <c r="BQ27" s="490"/>
      <c r="BR27" s="490"/>
      <c r="BS27" s="490"/>
      <c r="BT27" s="490"/>
      <c r="BU27" s="491"/>
      <c r="BV27" s="489">
        <v>1041300</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184</v>
      </c>
      <c r="F28" s="412"/>
      <c r="G28" s="412"/>
      <c r="H28" s="412"/>
      <c r="I28" s="412"/>
      <c r="J28" s="412"/>
      <c r="K28" s="413"/>
      <c r="L28" s="408">
        <v>1</v>
      </c>
      <c r="M28" s="409"/>
      <c r="N28" s="409"/>
      <c r="O28" s="409"/>
      <c r="P28" s="410"/>
      <c r="Q28" s="408">
        <v>4000</v>
      </c>
      <c r="R28" s="409"/>
      <c r="S28" s="409"/>
      <c r="T28" s="409"/>
      <c r="U28" s="409"/>
      <c r="V28" s="410"/>
      <c r="W28" s="498"/>
      <c r="X28" s="435"/>
      <c r="Y28" s="436"/>
      <c r="Z28" s="411" t="s">
        <v>185</v>
      </c>
      <c r="AA28" s="412"/>
      <c r="AB28" s="412"/>
      <c r="AC28" s="412"/>
      <c r="AD28" s="412"/>
      <c r="AE28" s="412"/>
      <c r="AF28" s="412"/>
      <c r="AG28" s="413"/>
      <c r="AH28" s="408" t="s">
        <v>176</v>
      </c>
      <c r="AI28" s="409"/>
      <c r="AJ28" s="409"/>
      <c r="AK28" s="409"/>
      <c r="AL28" s="410"/>
      <c r="AM28" s="408" t="s">
        <v>129</v>
      </c>
      <c r="AN28" s="409"/>
      <c r="AO28" s="409"/>
      <c r="AP28" s="409"/>
      <c r="AQ28" s="409"/>
      <c r="AR28" s="410"/>
      <c r="AS28" s="408" t="s">
        <v>176</v>
      </c>
      <c r="AT28" s="409"/>
      <c r="AU28" s="409"/>
      <c r="AV28" s="409"/>
      <c r="AW28" s="409"/>
      <c r="AX28" s="468"/>
      <c r="AY28" s="472" t="s">
        <v>186</v>
      </c>
      <c r="AZ28" s="473"/>
      <c r="BA28" s="473"/>
      <c r="BB28" s="474"/>
      <c r="BC28" s="481" t="s">
        <v>49</v>
      </c>
      <c r="BD28" s="482"/>
      <c r="BE28" s="482"/>
      <c r="BF28" s="482"/>
      <c r="BG28" s="482"/>
      <c r="BH28" s="482"/>
      <c r="BI28" s="482"/>
      <c r="BJ28" s="482"/>
      <c r="BK28" s="482"/>
      <c r="BL28" s="482"/>
      <c r="BM28" s="483"/>
      <c r="BN28" s="484">
        <v>6598425</v>
      </c>
      <c r="BO28" s="485"/>
      <c r="BP28" s="485"/>
      <c r="BQ28" s="485"/>
      <c r="BR28" s="485"/>
      <c r="BS28" s="485"/>
      <c r="BT28" s="485"/>
      <c r="BU28" s="486"/>
      <c r="BV28" s="484">
        <v>7020637</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187</v>
      </c>
      <c r="F29" s="412"/>
      <c r="G29" s="412"/>
      <c r="H29" s="412"/>
      <c r="I29" s="412"/>
      <c r="J29" s="412"/>
      <c r="K29" s="413"/>
      <c r="L29" s="408">
        <v>24</v>
      </c>
      <c r="M29" s="409"/>
      <c r="N29" s="409"/>
      <c r="O29" s="409"/>
      <c r="P29" s="410"/>
      <c r="Q29" s="408">
        <v>3700</v>
      </c>
      <c r="R29" s="409"/>
      <c r="S29" s="409"/>
      <c r="T29" s="409"/>
      <c r="U29" s="409"/>
      <c r="V29" s="410"/>
      <c r="W29" s="499"/>
      <c r="X29" s="500"/>
      <c r="Y29" s="501"/>
      <c r="Z29" s="411" t="s">
        <v>188</v>
      </c>
      <c r="AA29" s="412"/>
      <c r="AB29" s="412"/>
      <c r="AC29" s="412"/>
      <c r="AD29" s="412"/>
      <c r="AE29" s="412"/>
      <c r="AF29" s="412"/>
      <c r="AG29" s="413"/>
      <c r="AH29" s="408">
        <v>975</v>
      </c>
      <c r="AI29" s="409"/>
      <c r="AJ29" s="409"/>
      <c r="AK29" s="409"/>
      <c r="AL29" s="410"/>
      <c r="AM29" s="408">
        <v>3044876</v>
      </c>
      <c r="AN29" s="409"/>
      <c r="AO29" s="409"/>
      <c r="AP29" s="409"/>
      <c r="AQ29" s="409"/>
      <c r="AR29" s="410"/>
      <c r="AS29" s="408">
        <v>3123</v>
      </c>
      <c r="AT29" s="409"/>
      <c r="AU29" s="409"/>
      <c r="AV29" s="409"/>
      <c r="AW29" s="409"/>
      <c r="AX29" s="468"/>
      <c r="AY29" s="475"/>
      <c r="AZ29" s="476"/>
      <c r="BA29" s="476"/>
      <c r="BB29" s="477"/>
      <c r="BC29" s="469" t="s">
        <v>189</v>
      </c>
      <c r="BD29" s="470"/>
      <c r="BE29" s="470"/>
      <c r="BF29" s="470"/>
      <c r="BG29" s="470"/>
      <c r="BH29" s="470"/>
      <c r="BI29" s="470"/>
      <c r="BJ29" s="470"/>
      <c r="BK29" s="470"/>
      <c r="BL29" s="470"/>
      <c r="BM29" s="471"/>
      <c r="BN29" s="455">
        <v>5463396</v>
      </c>
      <c r="BO29" s="456"/>
      <c r="BP29" s="456"/>
      <c r="BQ29" s="456"/>
      <c r="BR29" s="456"/>
      <c r="BS29" s="456"/>
      <c r="BT29" s="456"/>
      <c r="BU29" s="457"/>
      <c r="BV29" s="455">
        <v>6324885</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190</v>
      </c>
      <c r="X30" s="423"/>
      <c r="Y30" s="423"/>
      <c r="Z30" s="423"/>
      <c r="AA30" s="423"/>
      <c r="AB30" s="423"/>
      <c r="AC30" s="423"/>
      <c r="AD30" s="423"/>
      <c r="AE30" s="423"/>
      <c r="AF30" s="423"/>
      <c r="AG30" s="424"/>
      <c r="AH30" s="425">
        <v>97.4</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51</v>
      </c>
      <c r="BD30" s="429"/>
      <c r="BE30" s="429"/>
      <c r="BF30" s="429"/>
      <c r="BG30" s="429"/>
      <c r="BH30" s="429"/>
      <c r="BI30" s="429"/>
      <c r="BJ30" s="429"/>
      <c r="BK30" s="429"/>
      <c r="BL30" s="429"/>
      <c r="BM30" s="430"/>
      <c r="BN30" s="489">
        <v>24883026</v>
      </c>
      <c r="BO30" s="490"/>
      <c r="BP30" s="490"/>
      <c r="BQ30" s="490"/>
      <c r="BR30" s="490"/>
      <c r="BS30" s="490"/>
      <c r="BT30" s="490"/>
      <c r="BU30" s="491"/>
      <c r="BV30" s="489">
        <v>23637848</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191</v>
      </c>
      <c r="D32" s="414"/>
      <c r="E32" s="414"/>
      <c r="F32" s="414"/>
      <c r="G32" s="414"/>
      <c r="H32" s="414"/>
      <c r="I32" s="414"/>
      <c r="J32" s="414"/>
      <c r="K32" s="414"/>
      <c r="L32" s="414"/>
      <c r="M32" s="414"/>
      <c r="N32" s="414"/>
      <c r="O32" s="414"/>
      <c r="P32" s="414"/>
      <c r="Q32" s="414"/>
      <c r="R32" s="414"/>
      <c r="S32" s="414"/>
      <c r="U32" s="415" t="s">
        <v>192</v>
      </c>
      <c r="V32" s="415"/>
      <c r="W32" s="415"/>
      <c r="X32" s="415"/>
      <c r="Y32" s="415"/>
      <c r="Z32" s="415"/>
      <c r="AA32" s="415"/>
      <c r="AB32" s="415"/>
      <c r="AC32" s="415"/>
      <c r="AD32" s="415"/>
      <c r="AE32" s="415"/>
      <c r="AF32" s="415"/>
      <c r="AG32" s="415"/>
      <c r="AH32" s="415"/>
      <c r="AI32" s="415"/>
      <c r="AJ32" s="415"/>
      <c r="AK32" s="415"/>
      <c r="AM32" s="415" t="s">
        <v>193</v>
      </c>
      <c r="AN32" s="415"/>
      <c r="AO32" s="415"/>
      <c r="AP32" s="415"/>
      <c r="AQ32" s="415"/>
      <c r="AR32" s="415"/>
      <c r="AS32" s="415"/>
      <c r="AT32" s="415"/>
      <c r="AU32" s="415"/>
      <c r="AV32" s="415"/>
      <c r="AW32" s="415"/>
      <c r="AX32" s="415"/>
      <c r="AY32" s="415"/>
      <c r="AZ32" s="415"/>
      <c r="BA32" s="415"/>
      <c r="BB32" s="415"/>
      <c r="BC32" s="415"/>
      <c r="BE32" s="415" t="s">
        <v>194</v>
      </c>
      <c r="BF32" s="415"/>
      <c r="BG32" s="415"/>
      <c r="BH32" s="415"/>
      <c r="BI32" s="415"/>
      <c r="BJ32" s="415"/>
      <c r="BK32" s="415"/>
      <c r="BL32" s="415"/>
      <c r="BM32" s="415"/>
      <c r="BN32" s="415"/>
      <c r="BO32" s="415"/>
      <c r="BP32" s="415"/>
      <c r="BQ32" s="415"/>
      <c r="BR32" s="415"/>
      <c r="BS32" s="415"/>
      <c r="BT32" s="415"/>
      <c r="BU32" s="415"/>
      <c r="BW32" s="415" t="s">
        <v>195</v>
      </c>
      <c r="BX32" s="415"/>
      <c r="BY32" s="415"/>
      <c r="BZ32" s="415"/>
      <c r="CA32" s="415"/>
      <c r="CB32" s="415"/>
      <c r="CC32" s="415"/>
      <c r="CD32" s="415"/>
      <c r="CE32" s="415"/>
      <c r="CF32" s="415"/>
      <c r="CG32" s="415"/>
      <c r="CH32" s="415"/>
      <c r="CI32" s="415"/>
      <c r="CJ32" s="415"/>
      <c r="CK32" s="415"/>
      <c r="CL32" s="415"/>
      <c r="CM32" s="415"/>
      <c r="CO32" s="415" t="s">
        <v>196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197</v>
      </c>
      <c r="D33" s="407"/>
      <c r="E33" s="406" t="s">
        <v>198</v>
      </c>
      <c r="F33" s="406"/>
      <c r="G33" s="406"/>
      <c r="H33" s="406"/>
      <c r="I33" s="406"/>
      <c r="J33" s="406"/>
      <c r="K33" s="406"/>
      <c r="L33" s="406"/>
      <c r="M33" s="406"/>
      <c r="N33" s="406"/>
      <c r="O33" s="406"/>
      <c r="P33" s="406"/>
      <c r="Q33" s="406"/>
      <c r="R33" s="406"/>
      <c r="S33" s="406"/>
      <c r="T33" s="206"/>
      <c r="U33" s="407" t="s">
        <v>197</v>
      </c>
      <c r="V33" s="407"/>
      <c r="W33" s="406" t="s">
        <v>199</v>
      </c>
      <c r="X33" s="406"/>
      <c r="Y33" s="406"/>
      <c r="Z33" s="406"/>
      <c r="AA33" s="406"/>
      <c r="AB33" s="406"/>
      <c r="AC33" s="406"/>
      <c r="AD33" s="406"/>
      <c r="AE33" s="406"/>
      <c r="AF33" s="406"/>
      <c r="AG33" s="406"/>
      <c r="AH33" s="406"/>
      <c r="AI33" s="406"/>
      <c r="AJ33" s="406"/>
      <c r="AK33" s="406"/>
      <c r="AL33" s="206"/>
      <c r="AM33" s="407" t="s">
        <v>197</v>
      </c>
      <c r="AN33" s="407"/>
      <c r="AO33" s="406" t="s">
        <v>198</v>
      </c>
      <c r="AP33" s="406"/>
      <c r="AQ33" s="406"/>
      <c r="AR33" s="406"/>
      <c r="AS33" s="406"/>
      <c r="AT33" s="406"/>
      <c r="AU33" s="406"/>
      <c r="AV33" s="406"/>
      <c r="AW33" s="406"/>
      <c r="AX33" s="406"/>
      <c r="AY33" s="406"/>
      <c r="AZ33" s="406"/>
      <c r="BA33" s="406"/>
      <c r="BB33" s="406"/>
      <c r="BC33" s="406"/>
      <c r="BD33" s="207"/>
      <c r="BE33" s="406" t="s">
        <v>200</v>
      </c>
      <c r="BF33" s="406"/>
      <c r="BG33" s="406" t="s">
        <v>201</v>
      </c>
      <c r="BH33" s="406"/>
      <c r="BI33" s="406"/>
      <c r="BJ33" s="406"/>
      <c r="BK33" s="406"/>
      <c r="BL33" s="406"/>
      <c r="BM33" s="406"/>
      <c r="BN33" s="406"/>
      <c r="BO33" s="406"/>
      <c r="BP33" s="406"/>
      <c r="BQ33" s="406"/>
      <c r="BR33" s="406"/>
      <c r="BS33" s="406"/>
      <c r="BT33" s="406"/>
      <c r="BU33" s="406"/>
      <c r="BV33" s="207"/>
      <c r="BW33" s="407" t="s">
        <v>200</v>
      </c>
      <c r="BX33" s="407"/>
      <c r="BY33" s="406" t="s">
        <v>202</v>
      </c>
      <c r="BZ33" s="406"/>
      <c r="CA33" s="406"/>
      <c r="CB33" s="406"/>
      <c r="CC33" s="406"/>
      <c r="CD33" s="406"/>
      <c r="CE33" s="406"/>
      <c r="CF33" s="406"/>
      <c r="CG33" s="406"/>
      <c r="CH33" s="406"/>
      <c r="CI33" s="406"/>
      <c r="CJ33" s="406"/>
      <c r="CK33" s="406"/>
      <c r="CL33" s="406"/>
      <c r="CM33" s="406"/>
      <c r="CN33" s="206"/>
      <c r="CO33" s="407" t="s">
        <v>203</v>
      </c>
      <c r="CP33" s="407"/>
      <c r="CQ33" s="406" t="s">
        <v>204</v>
      </c>
      <c r="CR33" s="406"/>
      <c r="CS33" s="406"/>
      <c r="CT33" s="406"/>
      <c r="CU33" s="406"/>
      <c r="CV33" s="406"/>
      <c r="CW33" s="406"/>
      <c r="CX33" s="406"/>
      <c r="CY33" s="406"/>
      <c r="CZ33" s="406"/>
      <c r="DA33" s="406"/>
      <c r="DB33" s="406"/>
      <c r="DC33" s="406"/>
      <c r="DD33" s="406"/>
      <c r="DE33" s="406"/>
      <c r="DF33" s="206"/>
      <c r="DG33" s="405" t="s">
        <v>205</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7</v>
      </c>
      <c r="AN34" s="403"/>
      <c r="AO34" s="404" t="str">
        <f>IF('各会計、関係団体の財政状況及び健全化判断比率'!B32="","",'各会計、関係団体の財政状況及び健全化判断比率'!B32)</f>
        <v>公共下水道事業会計</v>
      </c>
      <c r="AP34" s="404"/>
      <c r="AQ34" s="404"/>
      <c r="AR34" s="404"/>
      <c r="AS34" s="404"/>
      <c r="AT34" s="404"/>
      <c r="AU34" s="404"/>
      <c r="AV34" s="404"/>
      <c r="AW34" s="404"/>
      <c r="AX34" s="404"/>
      <c r="AY34" s="404"/>
      <c r="AZ34" s="404"/>
      <c r="BA34" s="404"/>
      <c r="BB34" s="404"/>
      <c r="BC34" s="404"/>
      <c r="BD34" s="181"/>
      <c r="BE34" s="403">
        <f>IF(BG34="","",MAX(C34:D43,U34:V43,AM34:AN43)+1)</f>
        <v>10</v>
      </c>
      <c r="BF34" s="403"/>
      <c r="BG34" s="404" t="str">
        <f>IF('各会計、関係団体の財政状況及び健全化判断比率'!B35="","",'各会計、関係団体の財政状況及び健全化判断比率'!B35)</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11</v>
      </c>
      <c r="BX34" s="403"/>
      <c r="BY34" s="404" t="str">
        <f>IF('各会計、関係団体の財政状況及び健全化判断比率'!B68="","",'各会計、関係団体の財政状況及び健全化判断比率'!B68)</f>
        <v>長浜水道企業団（水道事業会計）</v>
      </c>
      <c r="BZ34" s="404"/>
      <c r="CA34" s="404"/>
      <c r="CB34" s="404"/>
      <c r="CC34" s="404"/>
      <c r="CD34" s="404"/>
      <c r="CE34" s="404"/>
      <c r="CF34" s="404"/>
      <c r="CG34" s="404"/>
      <c r="CH34" s="404"/>
      <c r="CI34" s="404"/>
      <c r="CJ34" s="404"/>
      <c r="CK34" s="404"/>
      <c r="CL34" s="404"/>
      <c r="CM34" s="404"/>
      <c r="CN34" s="181"/>
      <c r="CO34" s="403">
        <f>IF(CQ34="","",MAX(C34:D43,U34:V43,AM34:AN43,BE34:BF43,BW34:BX43)+1)</f>
        <v>17</v>
      </c>
      <c r="CP34" s="403"/>
      <c r="CQ34" s="404" t="str">
        <f>IF('各会計、関係団体の財政状況及び健全化判断比率'!BS7="","",'各会計、関係団体の財政状況及び健全化判断比率'!BS7)</f>
        <v>長浜市土地開発公社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休日急患診療所特別会計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国民健康保険特別会計（直診勘定）</v>
      </c>
      <c r="X35" s="404"/>
      <c r="Y35" s="404"/>
      <c r="Z35" s="404"/>
      <c r="AA35" s="404"/>
      <c r="AB35" s="404"/>
      <c r="AC35" s="404"/>
      <c r="AD35" s="404"/>
      <c r="AE35" s="404"/>
      <c r="AF35" s="404"/>
      <c r="AG35" s="404"/>
      <c r="AH35" s="404"/>
      <c r="AI35" s="404"/>
      <c r="AJ35" s="404"/>
      <c r="AK35" s="404"/>
      <c r="AL35" s="181"/>
      <c r="AM35" s="403">
        <f t="shared" ref="AM35:AM43" si="0">IF(AO35="","",AM34+1)</f>
        <v>8</v>
      </c>
      <c r="AN35" s="403"/>
      <c r="AO35" s="404" t="str">
        <f>IF('各会計、関係団体の財政状況及び健全化判断比率'!B33="","",'各会計、関係団体の財政状況及び健全化判断比率'!B33)</f>
        <v>病院事業会計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12</v>
      </c>
      <c r="BX35" s="403"/>
      <c r="BY35" s="404" t="str">
        <f>IF('各会計、関係団体の財政状況及び健全化判断比率'!B69="","",'各会計、関係団体の財政状況及び健全化判断比率'!B69)</f>
        <v>湖北広域行政事務センター</v>
      </c>
      <c r="BZ35" s="404"/>
      <c r="CA35" s="404"/>
      <c r="CB35" s="404"/>
      <c r="CC35" s="404"/>
      <c r="CD35" s="404"/>
      <c r="CE35" s="404"/>
      <c r="CF35" s="404"/>
      <c r="CG35" s="404"/>
      <c r="CH35" s="404"/>
      <c r="CI35" s="404"/>
      <c r="CJ35" s="404"/>
      <c r="CK35" s="404"/>
      <c r="CL35" s="404"/>
      <c r="CM35" s="404"/>
      <c r="CN35" s="181"/>
      <c r="CO35" s="403">
        <f t="shared" ref="CO35:CO43" si="3">IF(CQ35="","",CO34+1)</f>
        <v>18</v>
      </c>
      <c r="CP35" s="403"/>
      <c r="CQ35" s="404" t="str">
        <f>IF('各会計、関係団体の財政状況及び健全化判断比率'!BS8="","",'各会計、関係団体の財政状況及び健全化判断比率'!BS8)</f>
        <v>長浜文化スポーツ振興事業団</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後期高齢者医療保険特別会計</v>
      </c>
      <c r="X36" s="404"/>
      <c r="Y36" s="404"/>
      <c r="Z36" s="404"/>
      <c r="AA36" s="404"/>
      <c r="AB36" s="404"/>
      <c r="AC36" s="404"/>
      <c r="AD36" s="404"/>
      <c r="AE36" s="404"/>
      <c r="AF36" s="404"/>
      <c r="AG36" s="404"/>
      <c r="AH36" s="404"/>
      <c r="AI36" s="404"/>
      <c r="AJ36" s="404"/>
      <c r="AK36" s="404"/>
      <c r="AL36" s="181"/>
      <c r="AM36" s="403">
        <f t="shared" si="0"/>
        <v>9</v>
      </c>
      <c r="AN36" s="403"/>
      <c r="AO36" s="404" t="str">
        <f>IF('各会計、関係団体の財政状況及び健全化判断比率'!B34="","",'各会計、関係団体の財政状況及び健全化判断比率'!B34)</f>
        <v>老人保健施設事業会計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13</v>
      </c>
      <c r="BX36" s="403"/>
      <c r="BY36" s="404" t="str">
        <f>IF('各会計、関係団体の財政状況及び健全化判断比率'!B70="","",'各会計、関係団体の財政状況及び健全化判断比率'!B70)</f>
        <v>滋賀県市町村職員研修センター</v>
      </c>
      <c r="BZ36" s="404"/>
      <c r="CA36" s="404"/>
      <c r="CB36" s="404"/>
      <c r="CC36" s="404"/>
      <c r="CD36" s="404"/>
      <c r="CE36" s="404"/>
      <c r="CF36" s="404"/>
      <c r="CG36" s="404"/>
      <c r="CH36" s="404"/>
      <c r="CI36" s="404"/>
      <c r="CJ36" s="404"/>
      <c r="CK36" s="404"/>
      <c r="CL36" s="404"/>
      <c r="CM36" s="404"/>
      <c r="CN36" s="181"/>
      <c r="CO36" s="403">
        <f t="shared" si="3"/>
        <v>19</v>
      </c>
      <c r="CP36" s="403"/>
      <c r="CQ36" s="404" t="str">
        <f>IF('各会計、関係団体の財政状況及び健全化判断比率'!BS9="","",'各会計、関係団体の財政状況及び健全化判断比率'!BS9)</f>
        <v>長浜曳山文化協会</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6</v>
      </c>
      <c r="V37" s="403"/>
      <c r="W37" s="404" t="str">
        <f>IF('各会計、関係団体の財政状況及び健全化判断比率'!B31="","",'各会計、関係団体の財政状況及び健全化判断比率'!B31)</f>
        <v>介護保険特別会計</v>
      </c>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14</v>
      </c>
      <c r="BX37" s="403"/>
      <c r="BY37" s="404" t="str">
        <f>IF('各会計、関係団体の財政状況及び健全化判断比率'!B71="","",'各会計、関係団体の財政状況及び健全化判断比率'!B71)</f>
        <v>湖北地域消防組合</v>
      </c>
      <c r="BZ37" s="404"/>
      <c r="CA37" s="404"/>
      <c r="CB37" s="404"/>
      <c r="CC37" s="404"/>
      <c r="CD37" s="404"/>
      <c r="CE37" s="404"/>
      <c r="CF37" s="404"/>
      <c r="CG37" s="404"/>
      <c r="CH37" s="404"/>
      <c r="CI37" s="404"/>
      <c r="CJ37" s="404"/>
      <c r="CK37" s="404"/>
      <c r="CL37" s="404"/>
      <c r="CM37" s="404"/>
      <c r="CN37" s="181"/>
      <c r="CO37" s="403">
        <f t="shared" si="3"/>
        <v>20</v>
      </c>
      <c r="CP37" s="403"/>
      <c r="CQ37" s="404" t="str">
        <f>IF('各会計、関係団体の財政状況及び健全化判断比率'!BS10="","",'各会計、関係団体の財政状況及び健全化判断比率'!BS10)</f>
        <v>長浜地方卸売市場</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15</v>
      </c>
      <c r="BX38" s="403"/>
      <c r="BY38" s="404" t="str">
        <f>IF('各会計、関係団体の財政状況及び健全化判断比率'!B72="","",'各会計、関係団体の財政状況及び健全化判断比率'!B72)</f>
        <v>滋賀県後期高齢者医療広域連合（一般会計）</v>
      </c>
      <c r="BZ38" s="404"/>
      <c r="CA38" s="404"/>
      <c r="CB38" s="404"/>
      <c r="CC38" s="404"/>
      <c r="CD38" s="404"/>
      <c r="CE38" s="404"/>
      <c r="CF38" s="404"/>
      <c r="CG38" s="404"/>
      <c r="CH38" s="404"/>
      <c r="CI38" s="404"/>
      <c r="CJ38" s="404"/>
      <c r="CK38" s="404"/>
      <c r="CL38" s="404"/>
      <c r="CM38" s="404"/>
      <c r="CN38" s="181"/>
      <c r="CO38" s="403">
        <f t="shared" si="3"/>
        <v>21</v>
      </c>
      <c r="CP38" s="403"/>
      <c r="CQ38" s="404" t="str">
        <f>IF('各会計、関係団体の財政状況及び健全化判断比率'!BS11="","",'各会計、関係団体の財政状況及び健全化判断比率'!BS11)</f>
        <v>黒壁</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16</v>
      </c>
      <c r="BX39" s="403"/>
      <c r="BY39" s="404" t="str">
        <f>IF('各会計、関係団体の財政状況及び健全化判断比率'!B73="","",'各会計、関係団体の財政状況及び健全化判断比率'!B73)</f>
        <v>滋賀県後期高齢者医療広域連合（後期高齢者医療特別会計）</v>
      </c>
      <c r="BZ39" s="404"/>
      <c r="CA39" s="404"/>
      <c r="CB39" s="404"/>
      <c r="CC39" s="404"/>
      <c r="CD39" s="404"/>
      <c r="CE39" s="404"/>
      <c r="CF39" s="404"/>
      <c r="CG39" s="404"/>
      <c r="CH39" s="404"/>
      <c r="CI39" s="404"/>
      <c r="CJ39" s="404"/>
      <c r="CK39" s="404"/>
      <c r="CL39" s="404"/>
      <c r="CM39" s="404"/>
      <c r="CN39" s="181"/>
      <c r="CO39" s="403">
        <f t="shared" si="3"/>
        <v>22</v>
      </c>
      <c r="CP39" s="403"/>
      <c r="CQ39" s="404" t="str">
        <f>IF('各会計、関係団体の財政状況及び健全化判断比率'!BS12="","",'各会計、関係団体の財政状況及び健全化判断比率'!BS12)</f>
        <v>長浜まちづくり</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f t="shared" si="3"/>
        <v>23</v>
      </c>
      <c r="CP40" s="403"/>
      <c r="CQ40" s="404" t="str">
        <f>IF('各会計、関係団体の財政状況及び健全化判断比率'!BS13="","",'各会計、関係団体の財政状況及び健全化判断比率'!BS13)</f>
        <v>えきまち長浜</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f t="shared" si="3"/>
        <v>24</v>
      </c>
      <c r="CP41" s="403"/>
      <c r="CQ41" s="404" t="str">
        <f>IF('各会計、関係団体の財政状況及び健全化判断比率'!BS14="","",'各会計、関係団体の財政状況及び健全化判断比率'!BS14)</f>
        <v>まちづくり虎姫</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f t="shared" si="3"/>
        <v>25</v>
      </c>
      <c r="CP42" s="403"/>
      <c r="CQ42" s="404" t="str">
        <f>IF('各会計、関係団体の財政状況及び健全化判断比率'!BS15="","",'各会計、関係団体の財政状況及び健全化判断比率'!BS15)</f>
        <v>ふるさと夢公社きのもと</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f t="shared" si="3"/>
        <v>26</v>
      </c>
      <c r="CP43" s="403"/>
      <c r="CQ43" s="404" t="str">
        <f>IF('各会計、関係団体の財政状況及び健全化判断比率'!BS16="","",'各会計、関係団体の財政状況及び健全化判断比率'!BS16)</f>
        <v>西浅井総合サービス</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206</v>
      </c>
      <c r="E46" s="400" t="s">
        <v>207</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208</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209</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210</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211</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212</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213</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214</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MpVMK4N/z8ABlwkstcfOOLtPyGpZC0We5859aeRvsth9Y9p8NbakOBzhJ5mnIZU32hLl4nIHZxj5L8G7sY7lFQ==" saltValue="kh+ABaTumBGFnAnEsxoQh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Q28" sqref="Q28:V28"/>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187" t="s">
        <v>563</v>
      </c>
      <c r="D34" s="1187"/>
      <c r="E34" s="1188"/>
      <c r="F34" s="32">
        <v>16.850000000000001</v>
      </c>
      <c r="G34" s="33">
        <v>14.46</v>
      </c>
      <c r="H34" s="33">
        <v>15.39</v>
      </c>
      <c r="I34" s="33">
        <v>17.739999999999998</v>
      </c>
      <c r="J34" s="34">
        <v>23.05</v>
      </c>
      <c r="K34" s="22"/>
      <c r="L34" s="22"/>
      <c r="M34" s="22"/>
      <c r="N34" s="22"/>
      <c r="O34" s="22"/>
      <c r="P34" s="22"/>
    </row>
    <row r="35" spans="1:16" ht="39" customHeight="1" x14ac:dyDescent="0.15">
      <c r="A35" s="22"/>
      <c r="B35" s="35"/>
      <c r="C35" s="1181" t="s">
        <v>564</v>
      </c>
      <c r="D35" s="1182"/>
      <c r="E35" s="1183"/>
      <c r="F35" s="36">
        <v>2.21</v>
      </c>
      <c r="G35" s="37">
        <v>3.98</v>
      </c>
      <c r="H35" s="37">
        <v>3.88</v>
      </c>
      <c r="I35" s="37">
        <v>3.58</v>
      </c>
      <c r="J35" s="38">
        <v>5.45</v>
      </c>
      <c r="K35" s="22"/>
      <c r="L35" s="22"/>
      <c r="M35" s="22"/>
      <c r="N35" s="22"/>
      <c r="O35" s="22"/>
      <c r="P35" s="22"/>
    </row>
    <row r="36" spans="1:16" ht="39" customHeight="1" x14ac:dyDescent="0.15">
      <c r="A36" s="22"/>
      <c r="B36" s="35"/>
      <c r="C36" s="1181" t="s">
        <v>565</v>
      </c>
      <c r="D36" s="1182"/>
      <c r="E36" s="1183"/>
      <c r="F36" s="36">
        <v>1.58</v>
      </c>
      <c r="G36" s="37">
        <v>2.34</v>
      </c>
      <c r="H36" s="37">
        <v>3.68</v>
      </c>
      <c r="I36" s="37">
        <v>4.18</v>
      </c>
      <c r="J36" s="38">
        <v>4.7699999999999996</v>
      </c>
      <c r="K36" s="22"/>
      <c r="L36" s="22"/>
      <c r="M36" s="22"/>
      <c r="N36" s="22"/>
      <c r="O36" s="22"/>
      <c r="P36" s="22"/>
    </row>
    <row r="37" spans="1:16" ht="39" customHeight="1" x14ac:dyDescent="0.15">
      <c r="A37" s="22"/>
      <c r="B37" s="35"/>
      <c r="C37" s="1181" t="s">
        <v>566</v>
      </c>
      <c r="D37" s="1182"/>
      <c r="E37" s="1183"/>
      <c r="F37" s="36">
        <v>1.25</v>
      </c>
      <c r="G37" s="37">
        <v>0.6</v>
      </c>
      <c r="H37" s="37">
        <v>0.76</v>
      </c>
      <c r="I37" s="37">
        <v>0.99</v>
      </c>
      <c r="J37" s="38">
        <v>1.25</v>
      </c>
      <c r="K37" s="22"/>
      <c r="L37" s="22"/>
      <c r="M37" s="22"/>
      <c r="N37" s="22"/>
      <c r="O37" s="22"/>
      <c r="P37" s="22"/>
    </row>
    <row r="38" spans="1:16" ht="39" customHeight="1" x14ac:dyDescent="0.15">
      <c r="A38" s="22"/>
      <c r="B38" s="35"/>
      <c r="C38" s="1181" t="s">
        <v>567</v>
      </c>
      <c r="D38" s="1182"/>
      <c r="E38" s="1183"/>
      <c r="F38" s="36">
        <v>0.49</v>
      </c>
      <c r="G38" s="37">
        <v>0.53</v>
      </c>
      <c r="H38" s="37">
        <v>0.57999999999999996</v>
      </c>
      <c r="I38" s="37">
        <v>0.54</v>
      </c>
      <c r="J38" s="38">
        <v>0.47</v>
      </c>
      <c r="K38" s="22"/>
      <c r="L38" s="22"/>
      <c r="M38" s="22"/>
      <c r="N38" s="22"/>
      <c r="O38" s="22"/>
      <c r="P38" s="22"/>
    </row>
    <row r="39" spans="1:16" ht="39" customHeight="1" x14ac:dyDescent="0.15">
      <c r="A39" s="22"/>
      <c r="B39" s="35"/>
      <c r="C39" s="1181" t="s">
        <v>568</v>
      </c>
      <c r="D39" s="1182"/>
      <c r="E39" s="1183"/>
      <c r="F39" s="36">
        <v>0.22</v>
      </c>
      <c r="G39" s="37">
        <v>0.02</v>
      </c>
      <c r="H39" s="37">
        <v>0.08</v>
      </c>
      <c r="I39" s="37">
        <v>0.06</v>
      </c>
      <c r="J39" s="38">
        <v>0.11</v>
      </c>
      <c r="K39" s="22"/>
      <c r="L39" s="22"/>
      <c r="M39" s="22"/>
      <c r="N39" s="22"/>
      <c r="O39" s="22"/>
      <c r="P39" s="22"/>
    </row>
    <row r="40" spans="1:16" ht="39" customHeight="1" x14ac:dyDescent="0.15">
      <c r="A40" s="22"/>
      <c r="B40" s="35"/>
      <c r="C40" s="1181" t="s">
        <v>569</v>
      </c>
      <c r="D40" s="1182"/>
      <c r="E40" s="1183"/>
      <c r="F40" s="36">
        <v>0.02</v>
      </c>
      <c r="G40" s="37">
        <v>0.01</v>
      </c>
      <c r="H40" s="37">
        <v>0</v>
      </c>
      <c r="I40" s="37">
        <v>0</v>
      </c>
      <c r="J40" s="38">
        <v>0.01</v>
      </c>
      <c r="K40" s="22"/>
      <c r="L40" s="22"/>
      <c r="M40" s="22"/>
      <c r="N40" s="22"/>
      <c r="O40" s="22"/>
      <c r="P40" s="22"/>
    </row>
    <row r="41" spans="1:16" ht="39" customHeight="1" x14ac:dyDescent="0.15">
      <c r="A41" s="22"/>
      <c r="B41" s="35"/>
      <c r="C41" s="1181" t="s">
        <v>570</v>
      </c>
      <c r="D41" s="1182"/>
      <c r="E41" s="1183"/>
      <c r="F41" s="36">
        <v>0</v>
      </c>
      <c r="G41" s="37">
        <v>0</v>
      </c>
      <c r="H41" s="37">
        <v>0</v>
      </c>
      <c r="I41" s="37">
        <v>0</v>
      </c>
      <c r="J41" s="38">
        <v>0</v>
      </c>
      <c r="K41" s="22"/>
      <c r="L41" s="22"/>
      <c r="M41" s="22"/>
      <c r="N41" s="22"/>
      <c r="O41" s="22"/>
      <c r="P41" s="22"/>
    </row>
    <row r="42" spans="1:16" ht="39" customHeight="1" x14ac:dyDescent="0.15">
      <c r="A42" s="22"/>
      <c r="B42" s="39"/>
      <c r="C42" s="1181" t="s">
        <v>571</v>
      </c>
      <c r="D42" s="1182"/>
      <c r="E42" s="1183"/>
      <c r="F42" s="36" t="s">
        <v>517</v>
      </c>
      <c r="G42" s="37" t="s">
        <v>517</v>
      </c>
      <c r="H42" s="37" t="s">
        <v>517</v>
      </c>
      <c r="I42" s="37" t="s">
        <v>517</v>
      </c>
      <c r="J42" s="38" t="s">
        <v>517</v>
      </c>
      <c r="K42" s="22"/>
      <c r="L42" s="22"/>
      <c r="M42" s="22"/>
      <c r="N42" s="22"/>
      <c r="O42" s="22"/>
      <c r="P42" s="22"/>
    </row>
    <row r="43" spans="1:16" ht="39" customHeight="1" thickBot="1" x14ac:dyDescent="0.2">
      <c r="A43" s="22"/>
      <c r="B43" s="40"/>
      <c r="C43" s="1184" t="s">
        <v>572</v>
      </c>
      <c r="D43" s="1185"/>
      <c r="E43" s="1186"/>
      <c r="F43" s="41">
        <v>0.03</v>
      </c>
      <c r="G43" s="42">
        <v>0.03</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6fUspjMbBD5sM8sD2y4GGMKoVeZbCBjGB11w8x2ESkyJI+iV7SaN1ItLzb27ulAs5YMw0hHjiUMawrfSsH5iw==" saltValue="H1sRJlNE6Bl9pRy7vmu+K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6" zoomScaleSheetLayoutView="55" workbookViewId="0">
      <selection activeCell="Q28" sqref="Q28:V2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12" t="s">
        <v>10</v>
      </c>
      <c r="C45" s="1213"/>
      <c r="D45" s="58"/>
      <c r="E45" s="1218" t="s">
        <v>11</v>
      </c>
      <c r="F45" s="1218"/>
      <c r="G45" s="1218"/>
      <c r="H45" s="1218"/>
      <c r="I45" s="1218"/>
      <c r="J45" s="1219"/>
      <c r="K45" s="59">
        <v>4178</v>
      </c>
      <c r="L45" s="60">
        <v>3884</v>
      </c>
      <c r="M45" s="60">
        <v>3627</v>
      </c>
      <c r="N45" s="60">
        <v>3437</v>
      </c>
      <c r="O45" s="61">
        <v>3413</v>
      </c>
      <c r="P45" s="48"/>
      <c r="Q45" s="48"/>
      <c r="R45" s="48"/>
      <c r="S45" s="48"/>
      <c r="T45" s="48"/>
      <c r="U45" s="48"/>
    </row>
    <row r="46" spans="1:21" ht="30.75" customHeight="1" x14ac:dyDescent="0.15">
      <c r="A46" s="48"/>
      <c r="B46" s="1214"/>
      <c r="C46" s="1215"/>
      <c r="D46" s="62"/>
      <c r="E46" s="1191" t="s">
        <v>12</v>
      </c>
      <c r="F46" s="1191"/>
      <c r="G46" s="1191"/>
      <c r="H46" s="1191"/>
      <c r="I46" s="1191"/>
      <c r="J46" s="1192"/>
      <c r="K46" s="63" t="s">
        <v>517</v>
      </c>
      <c r="L46" s="64" t="s">
        <v>517</v>
      </c>
      <c r="M46" s="64" t="s">
        <v>517</v>
      </c>
      <c r="N46" s="64" t="s">
        <v>517</v>
      </c>
      <c r="O46" s="65" t="s">
        <v>517</v>
      </c>
      <c r="P46" s="48"/>
      <c r="Q46" s="48"/>
      <c r="R46" s="48"/>
      <c r="S46" s="48"/>
      <c r="T46" s="48"/>
      <c r="U46" s="48"/>
    </row>
    <row r="47" spans="1:21" ht="30.75" customHeight="1" x14ac:dyDescent="0.15">
      <c r="A47" s="48"/>
      <c r="B47" s="1214"/>
      <c r="C47" s="1215"/>
      <c r="D47" s="62"/>
      <c r="E47" s="1191" t="s">
        <v>13</v>
      </c>
      <c r="F47" s="1191"/>
      <c r="G47" s="1191"/>
      <c r="H47" s="1191"/>
      <c r="I47" s="1191"/>
      <c r="J47" s="1192"/>
      <c r="K47" s="63" t="s">
        <v>517</v>
      </c>
      <c r="L47" s="64" t="s">
        <v>517</v>
      </c>
      <c r="M47" s="64" t="s">
        <v>517</v>
      </c>
      <c r="N47" s="64" t="s">
        <v>517</v>
      </c>
      <c r="O47" s="65" t="s">
        <v>517</v>
      </c>
      <c r="P47" s="48"/>
      <c r="Q47" s="48"/>
      <c r="R47" s="48"/>
      <c r="S47" s="48"/>
      <c r="T47" s="48"/>
      <c r="U47" s="48"/>
    </row>
    <row r="48" spans="1:21" ht="30.75" customHeight="1" x14ac:dyDescent="0.15">
      <c r="A48" s="48"/>
      <c r="B48" s="1214"/>
      <c r="C48" s="1215"/>
      <c r="D48" s="62"/>
      <c r="E48" s="1191" t="s">
        <v>14</v>
      </c>
      <c r="F48" s="1191"/>
      <c r="G48" s="1191"/>
      <c r="H48" s="1191"/>
      <c r="I48" s="1191"/>
      <c r="J48" s="1192"/>
      <c r="K48" s="63">
        <v>2740</v>
      </c>
      <c r="L48" s="64">
        <v>2753</v>
      </c>
      <c r="M48" s="64">
        <v>2826</v>
      </c>
      <c r="N48" s="64">
        <v>2841</v>
      </c>
      <c r="O48" s="65">
        <v>2796</v>
      </c>
      <c r="P48" s="48"/>
      <c r="Q48" s="48"/>
      <c r="R48" s="48"/>
      <c r="S48" s="48"/>
      <c r="T48" s="48"/>
      <c r="U48" s="48"/>
    </row>
    <row r="49" spans="1:21" ht="30.75" customHeight="1" x14ac:dyDescent="0.15">
      <c r="A49" s="48"/>
      <c r="B49" s="1214"/>
      <c r="C49" s="1215"/>
      <c r="D49" s="62"/>
      <c r="E49" s="1191" t="s">
        <v>15</v>
      </c>
      <c r="F49" s="1191"/>
      <c r="G49" s="1191"/>
      <c r="H49" s="1191"/>
      <c r="I49" s="1191"/>
      <c r="J49" s="1192"/>
      <c r="K49" s="63">
        <v>220</v>
      </c>
      <c r="L49" s="64">
        <v>227</v>
      </c>
      <c r="M49" s="64">
        <v>231</v>
      </c>
      <c r="N49" s="64">
        <v>240</v>
      </c>
      <c r="O49" s="65">
        <v>239</v>
      </c>
      <c r="P49" s="48"/>
      <c r="Q49" s="48"/>
      <c r="R49" s="48"/>
      <c r="S49" s="48"/>
      <c r="T49" s="48"/>
      <c r="U49" s="48"/>
    </row>
    <row r="50" spans="1:21" ht="30.75" customHeight="1" x14ac:dyDescent="0.15">
      <c r="A50" s="48"/>
      <c r="B50" s="1214"/>
      <c r="C50" s="1215"/>
      <c r="D50" s="62"/>
      <c r="E50" s="1191" t="s">
        <v>16</v>
      </c>
      <c r="F50" s="1191"/>
      <c r="G50" s="1191"/>
      <c r="H50" s="1191"/>
      <c r="I50" s="1191"/>
      <c r="J50" s="1192"/>
      <c r="K50" s="63">
        <v>48</v>
      </c>
      <c r="L50" s="64">
        <v>41</v>
      </c>
      <c r="M50" s="64">
        <v>32</v>
      </c>
      <c r="N50" s="64">
        <v>27</v>
      </c>
      <c r="O50" s="65">
        <v>17</v>
      </c>
      <c r="P50" s="48"/>
      <c r="Q50" s="48"/>
      <c r="R50" s="48"/>
      <c r="S50" s="48"/>
      <c r="T50" s="48"/>
      <c r="U50" s="48"/>
    </row>
    <row r="51" spans="1:21" ht="30.75" customHeight="1" x14ac:dyDescent="0.15">
      <c r="A51" s="48"/>
      <c r="B51" s="1216"/>
      <c r="C51" s="1217"/>
      <c r="D51" s="66"/>
      <c r="E51" s="1191" t="s">
        <v>17</v>
      </c>
      <c r="F51" s="1191"/>
      <c r="G51" s="1191"/>
      <c r="H51" s="1191"/>
      <c r="I51" s="1191"/>
      <c r="J51" s="1192"/>
      <c r="K51" s="63" t="s">
        <v>517</v>
      </c>
      <c r="L51" s="64" t="s">
        <v>517</v>
      </c>
      <c r="M51" s="64">
        <v>0</v>
      </c>
      <c r="N51" s="64">
        <v>0</v>
      </c>
      <c r="O51" s="65" t="s">
        <v>517</v>
      </c>
      <c r="P51" s="48"/>
      <c r="Q51" s="48"/>
      <c r="R51" s="48"/>
      <c r="S51" s="48"/>
      <c r="T51" s="48"/>
      <c r="U51" s="48"/>
    </row>
    <row r="52" spans="1:21" ht="30.75" customHeight="1" x14ac:dyDescent="0.15">
      <c r="A52" s="48"/>
      <c r="B52" s="1189" t="s">
        <v>18</v>
      </c>
      <c r="C52" s="1190"/>
      <c r="D52" s="66"/>
      <c r="E52" s="1191" t="s">
        <v>19</v>
      </c>
      <c r="F52" s="1191"/>
      <c r="G52" s="1191"/>
      <c r="H52" s="1191"/>
      <c r="I52" s="1191"/>
      <c r="J52" s="1192"/>
      <c r="K52" s="63">
        <v>6630</v>
      </c>
      <c r="L52" s="64">
        <v>6432</v>
      </c>
      <c r="M52" s="64">
        <v>6468</v>
      </c>
      <c r="N52" s="64">
        <v>6237</v>
      </c>
      <c r="O52" s="65">
        <v>6129</v>
      </c>
      <c r="P52" s="48"/>
      <c r="Q52" s="48"/>
      <c r="R52" s="48"/>
      <c r="S52" s="48"/>
      <c r="T52" s="48"/>
      <c r="U52" s="48"/>
    </row>
    <row r="53" spans="1:21" ht="30.75" customHeight="1" thickBot="1" x14ac:dyDescent="0.2">
      <c r="A53" s="48"/>
      <c r="B53" s="1193" t="s">
        <v>20</v>
      </c>
      <c r="C53" s="1194"/>
      <c r="D53" s="67"/>
      <c r="E53" s="1195" t="s">
        <v>21</v>
      </c>
      <c r="F53" s="1195"/>
      <c r="G53" s="1195"/>
      <c r="H53" s="1195"/>
      <c r="I53" s="1195"/>
      <c r="J53" s="1196"/>
      <c r="K53" s="68">
        <v>556</v>
      </c>
      <c r="L53" s="69">
        <v>473</v>
      </c>
      <c r="M53" s="69">
        <v>248</v>
      </c>
      <c r="N53" s="69">
        <v>308</v>
      </c>
      <c r="O53" s="70">
        <v>336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573</v>
      </c>
      <c r="P56" s="48"/>
      <c r="Q56" s="48"/>
      <c r="R56" s="48"/>
      <c r="S56" s="48"/>
      <c r="T56" s="48"/>
      <c r="U56" s="48"/>
    </row>
    <row r="57" spans="1:21" ht="31.5" customHeight="1" thickBot="1" x14ac:dyDescent="0.2">
      <c r="A57" s="48"/>
      <c r="B57" s="76"/>
      <c r="C57" s="77"/>
      <c r="D57" s="77"/>
      <c r="E57" s="78"/>
      <c r="F57" s="78"/>
      <c r="G57" s="78"/>
      <c r="H57" s="78"/>
      <c r="I57" s="78"/>
      <c r="J57" s="79" t="s">
        <v>2</v>
      </c>
      <c r="K57" s="80" t="s">
        <v>574</v>
      </c>
      <c r="L57" s="81" t="s">
        <v>575</v>
      </c>
      <c r="M57" s="81" t="s">
        <v>576</v>
      </c>
      <c r="N57" s="81" t="s">
        <v>577</v>
      </c>
      <c r="O57" s="82" t="s">
        <v>578</v>
      </c>
      <c r="P57" s="48"/>
      <c r="Q57" s="48"/>
      <c r="R57" s="48"/>
      <c r="S57" s="48"/>
      <c r="T57" s="48"/>
      <c r="U57" s="48"/>
    </row>
    <row r="58" spans="1:21" ht="31.5" customHeight="1" x14ac:dyDescent="0.15">
      <c r="B58" s="1197" t="s">
        <v>25</v>
      </c>
      <c r="C58" s="1198"/>
      <c r="D58" s="1203" t="s">
        <v>26</v>
      </c>
      <c r="E58" s="1204"/>
      <c r="F58" s="1204"/>
      <c r="G58" s="1204"/>
      <c r="H58" s="1204"/>
      <c r="I58" s="1204"/>
      <c r="J58" s="1205"/>
      <c r="K58" s="83" t="s">
        <v>517</v>
      </c>
      <c r="L58" s="84" t="s">
        <v>517</v>
      </c>
      <c r="M58" s="84" t="s">
        <v>517</v>
      </c>
      <c r="N58" s="84" t="s">
        <v>517</v>
      </c>
      <c r="O58" s="85" t="s">
        <v>517</v>
      </c>
    </row>
    <row r="59" spans="1:21" ht="31.5" customHeight="1" x14ac:dyDescent="0.15">
      <c r="B59" s="1199"/>
      <c r="C59" s="1200"/>
      <c r="D59" s="1206" t="s">
        <v>27</v>
      </c>
      <c r="E59" s="1207"/>
      <c r="F59" s="1207"/>
      <c r="G59" s="1207"/>
      <c r="H59" s="1207"/>
      <c r="I59" s="1207"/>
      <c r="J59" s="1208"/>
      <c r="K59" s="86" t="s">
        <v>517</v>
      </c>
      <c r="L59" s="87" t="s">
        <v>517</v>
      </c>
      <c r="M59" s="87" t="s">
        <v>517</v>
      </c>
      <c r="N59" s="87" t="s">
        <v>517</v>
      </c>
      <c r="O59" s="88" t="s">
        <v>517</v>
      </c>
    </row>
    <row r="60" spans="1:21" ht="31.5" customHeight="1" thickBot="1" x14ac:dyDescent="0.2">
      <c r="B60" s="1201"/>
      <c r="C60" s="1202"/>
      <c r="D60" s="1209" t="s">
        <v>28</v>
      </c>
      <c r="E60" s="1210"/>
      <c r="F60" s="1210"/>
      <c r="G60" s="1210"/>
      <c r="H60" s="1210"/>
      <c r="I60" s="1210"/>
      <c r="J60" s="1211"/>
      <c r="K60" s="89" t="s">
        <v>517</v>
      </c>
      <c r="L60" s="90" t="s">
        <v>517</v>
      </c>
      <c r="M60" s="90" t="s">
        <v>517</v>
      </c>
      <c r="N60" s="90" t="s">
        <v>517</v>
      </c>
      <c r="O60" s="91" t="s">
        <v>517</v>
      </c>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tFrQSrXtBDCJdrn/UQ/pX8oNgBCXizwWl5Sr+4VCwQ/pwH8Z+rG3vRp4lqe5pzyMelVWyHD0FqlRIS+JfMDlg==" saltValue="0a07t/d4nxfZLruHowKqx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Q28" sqref="Q28:V28"/>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558</v>
      </c>
      <c r="J40" s="103" t="s">
        <v>559</v>
      </c>
      <c r="K40" s="103" t="s">
        <v>560</v>
      </c>
      <c r="L40" s="103" t="s">
        <v>561</v>
      </c>
      <c r="M40" s="104" t="s">
        <v>562</v>
      </c>
    </row>
    <row r="41" spans="2:13" ht="27.75" customHeight="1" x14ac:dyDescent="0.15">
      <c r="B41" s="1232" t="s">
        <v>31</v>
      </c>
      <c r="C41" s="1233"/>
      <c r="D41" s="105"/>
      <c r="E41" s="1234" t="s">
        <v>32</v>
      </c>
      <c r="F41" s="1234"/>
      <c r="G41" s="1234"/>
      <c r="H41" s="1235"/>
      <c r="I41" s="355">
        <v>45299</v>
      </c>
      <c r="J41" s="356">
        <v>46069</v>
      </c>
      <c r="K41" s="356">
        <v>46687</v>
      </c>
      <c r="L41" s="356">
        <v>44817</v>
      </c>
      <c r="M41" s="357">
        <v>41912</v>
      </c>
    </row>
    <row r="42" spans="2:13" ht="27.75" customHeight="1" x14ac:dyDescent="0.15">
      <c r="B42" s="1222"/>
      <c r="C42" s="1223"/>
      <c r="D42" s="106"/>
      <c r="E42" s="1226" t="s">
        <v>33</v>
      </c>
      <c r="F42" s="1226"/>
      <c r="G42" s="1226"/>
      <c r="H42" s="1227"/>
      <c r="I42" s="358">
        <v>186</v>
      </c>
      <c r="J42" s="359">
        <v>146</v>
      </c>
      <c r="K42" s="359">
        <v>238</v>
      </c>
      <c r="L42" s="359">
        <v>211</v>
      </c>
      <c r="M42" s="360">
        <v>189</v>
      </c>
    </row>
    <row r="43" spans="2:13" ht="27.75" customHeight="1" x14ac:dyDescent="0.15">
      <c r="B43" s="1222"/>
      <c r="C43" s="1223"/>
      <c r="D43" s="106"/>
      <c r="E43" s="1226" t="s">
        <v>34</v>
      </c>
      <c r="F43" s="1226"/>
      <c r="G43" s="1226"/>
      <c r="H43" s="1227"/>
      <c r="I43" s="358">
        <v>37524</v>
      </c>
      <c r="J43" s="359">
        <v>35346</v>
      </c>
      <c r="K43" s="359">
        <v>31281</v>
      </c>
      <c r="L43" s="359">
        <v>29915</v>
      </c>
      <c r="M43" s="360">
        <v>27962</v>
      </c>
    </row>
    <row r="44" spans="2:13" ht="27.75" customHeight="1" x14ac:dyDescent="0.15">
      <c r="B44" s="1222"/>
      <c r="C44" s="1223"/>
      <c r="D44" s="106"/>
      <c r="E44" s="1226" t="s">
        <v>35</v>
      </c>
      <c r="F44" s="1226"/>
      <c r="G44" s="1226"/>
      <c r="H44" s="1227"/>
      <c r="I44" s="358">
        <v>2670</v>
      </c>
      <c r="J44" s="359">
        <v>2686</v>
      </c>
      <c r="K44" s="359">
        <v>2687</v>
      </c>
      <c r="L44" s="359">
        <v>2569</v>
      </c>
      <c r="M44" s="360">
        <v>2452</v>
      </c>
    </row>
    <row r="45" spans="2:13" ht="27.75" customHeight="1" x14ac:dyDescent="0.15">
      <c r="B45" s="1222"/>
      <c r="C45" s="1223"/>
      <c r="D45" s="106"/>
      <c r="E45" s="1226" t="s">
        <v>36</v>
      </c>
      <c r="F45" s="1226"/>
      <c r="G45" s="1226"/>
      <c r="H45" s="1227"/>
      <c r="I45" s="358">
        <v>7125</v>
      </c>
      <c r="J45" s="359">
        <v>7197</v>
      </c>
      <c r="K45" s="359">
        <v>7288</v>
      </c>
      <c r="L45" s="359">
        <v>7347</v>
      </c>
      <c r="M45" s="360">
        <v>7350</v>
      </c>
    </row>
    <row r="46" spans="2:13" ht="27.75" customHeight="1" x14ac:dyDescent="0.15">
      <c r="B46" s="1222"/>
      <c r="C46" s="1223"/>
      <c r="D46" s="107"/>
      <c r="E46" s="1226" t="s">
        <v>37</v>
      </c>
      <c r="F46" s="1226"/>
      <c r="G46" s="1226"/>
      <c r="H46" s="1227"/>
      <c r="I46" s="358">
        <v>3</v>
      </c>
      <c r="J46" s="359">
        <v>3</v>
      </c>
      <c r="K46" s="359">
        <v>2</v>
      </c>
      <c r="L46" s="359">
        <v>1</v>
      </c>
      <c r="M46" s="360">
        <v>1</v>
      </c>
    </row>
    <row r="47" spans="2:13" ht="27.75" customHeight="1" x14ac:dyDescent="0.15">
      <c r="B47" s="1222"/>
      <c r="C47" s="1223"/>
      <c r="D47" s="108"/>
      <c r="E47" s="1236" t="s">
        <v>38</v>
      </c>
      <c r="F47" s="1237"/>
      <c r="G47" s="1237"/>
      <c r="H47" s="1238"/>
      <c r="I47" s="358" t="s">
        <v>517</v>
      </c>
      <c r="J47" s="359" t="s">
        <v>517</v>
      </c>
      <c r="K47" s="359" t="s">
        <v>517</v>
      </c>
      <c r="L47" s="359" t="s">
        <v>517</v>
      </c>
      <c r="M47" s="360" t="s">
        <v>517</v>
      </c>
    </row>
    <row r="48" spans="2:13" ht="27.75" customHeight="1" x14ac:dyDescent="0.15">
      <c r="B48" s="1222"/>
      <c r="C48" s="1223"/>
      <c r="D48" s="106"/>
      <c r="E48" s="1226" t="s">
        <v>39</v>
      </c>
      <c r="F48" s="1226"/>
      <c r="G48" s="1226"/>
      <c r="H48" s="1227"/>
      <c r="I48" s="358" t="s">
        <v>517</v>
      </c>
      <c r="J48" s="359" t="s">
        <v>517</v>
      </c>
      <c r="K48" s="359" t="s">
        <v>517</v>
      </c>
      <c r="L48" s="359" t="s">
        <v>517</v>
      </c>
      <c r="M48" s="360" t="s">
        <v>517</v>
      </c>
    </row>
    <row r="49" spans="2:13" ht="27.75" customHeight="1" x14ac:dyDescent="0.15">
      <c r="B49" s="1224"/>
      <c r="C49" s="1225"/>
      <c r="D49" s="106"/>
      <c r="E49" s="1226" t="s">
        <v>40</v>
      </c>
      <c r="F49" s="1226"/>
      <c r="G49" s="1226"/>
      <c r="H49" s="1227"/>
      <c r="I49" s="358" t="s">
        <v>517</v>
      </c>
      <c r="J49" s="359" t="s">
        <v>517</v>
      </c>
      <c r="K49" s="359" t="s">
        <v>517</v>
      </c>
      <c r="L49" s="359" t="s">
        <v>517</v>
      </c>
      <c r="M49" s="360" t="s">
        <v>517</v>
      </c>
    </row>
    <row r="50" spans="2:13" ht="27.75" customHeight="1" x14ac:dyDescent="0.15">
      <c r="B50" s="1220" t="s">
        <v>41</v>
      </c>
      <c r="C50" s="1221"/>
      <c r="D50" s="109"/>
      <c r="E50" s="1226" t="s">
        <v>42</v>
      </c>
      <c r="F50" s="1226"/>
      <c r="G50" s="1226"/>
      <c r="H50" s="1227"/>
      <c r="I50" s="358">
        <v>34427</v>
      </c>
      <c r="J50" s="359">
        <v>34153</v>
      </c>
      <c r="K50" s="359">
        <v>34269</v>
      </c>
      <c r="L50" s="359">
        <v>35276</v>
      </c>
      <c r="M50" s="360">
        <v>35201</v>
      </c>
    </row>
    <row r="51" spans="2:13" ht="27.75" customHeight="1" x14ac:dyDescent="0.15">
      <c r="B51" s="1222"/>
      <c r="C51" s="1223"/>
      <c r="D51" s="106"/>
      <c r="E51" s="1226" t="s">
        <v>43</v>
      </c>
      <c r="F51" s="1226"/>
      <c r="G51" s="1226"/>
      <c r="H51" s="1227"/>
      <c r="I51" s="358">
        <v>6895</v>
      </c>
      <c r="J51" s="359">
        <v>6472</v>
      </c>
      <c r="K51" s="359">
        <v>6888</v>
      </c>
      <c r="L51" s="359">
        <v>6572</v>
      </c>
      <c r="M51" s="360">
        <v>5560</v>
      </c>
    </row>
    <row r="52" spans="2:13" ht="27.75" customHeight="1" x14ac:dyDescent="0.15">
      <c r="B52" s="1224"/>
      <c r="C52" s="1225"/>
      <c r="D52" s="106"/>
      <c r="E52" s="1226" t="s">
        <v>44</v>
      </c>
      <c r="F52" s="1226"/>
      <c r="G52" s="1226"/>
      <c r="H52" s="1227"/>
      <c r="I52" s="358">
        <v>70845</v>
      </c>
      <c r="J52" s="359">
        <v>70606</v>
      </c>
      <c r="K52" s="359">
        <v>70302</v>
      </c>
      <c r="L52" s="359">
        <v>67551</v>
      </c>
      <c r="M52" s="360">
        <v>63758</v>
      </c>
    </row>
    <row r="53" spans="2:13" ht="27.75" customHeight="1" thickBot="1" x14ac:dyDescent="0.2">
      <c r="B53" s="1228" t="s">
        <v>45</v>
      </c>
      <c r="C53" s="1229"/>
      <c r="D53" s="110"/>
      <c r="E53" s="1230" t="s">
        <v>46</v>
      </c>
      <c r="F53" s="1230"/>
      <c r="G53" s="1230"/>
      <c r="H53" s="1231"/>
      <c r="I53" s="361">
        <v>-19359</v>
      </c>
      <c r="J53" s="362">
        <v>-19784</v>
      </c>
      <c r="K53" s="362">
        <v>-23277</v>
      </c>
      <c r="L53" s="362">
        <v>-24540</v>
      </c>
      <c r="M53" s="363">
        <v>-24653</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5BKi3jVWZ+KoUmCJvuujIVRHQZYN4V7eNx6vw44Ruxc+bPuusMK2QV8QXzLuysfRoWn2AfiZAVFuLYzK8JbjjA==" saltValue="vdnvd4G4TblASD3CeZApl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G1" zoomScaleNormal="100" zoomScaleSheetLayoutView="100" workbookViewId="0">
      <selection activeCell="Q28" sqref="Q28:V2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560</v>
      </c>
      <c r="G54" s="119" t="s">
        <v>561</v>
      </c>
      <c r="H54" s="120" t="s">
        <v>562</v>
      </c>
    </row>
    <row r="55" spans="2:8" ht="52.5" customHeight="1" x14ac:dyDescent="0.15">
      <c r="B55" s="121"/>
      <c r="C55" s="1247" t="s">
        <v>49</v>
      </c>
      <c r="D55" s="1247"/>
      <c r="E55" s="1248"/>
      <c r="F55" s="122">
        <v>5539</v>
      </c>
      <c r="G55" s="122">
        <v>7021</v>
      </c>
      <c r="H55" s="123">
        <v>6598</v>
      </c>
    </row>
    <row r="56" spans="2:8" ht="52.5" customHeight="1" x14ac:dyDescent="0.15">
      <c r="B56" s="124"/>
      <c r="C56" s="1249" t="s">
        <v>50</v>
      </c>
      <c r="D56" s="1249"/>
      <c r="E56" s="1250"/>
      <c r="F56" s="125">
        <v>6310</v>
      </c>
      <c r="G56" s="125">
        <v>6325</v>
      </c>
      <c r="H56" s="126">
        <v>5463</v>
      </c>
    </row>
    <row r="57" spans="2:8" ht="53.25" customHeight="1" x14ac:dyDescent="0.15">
      <c r="B57" s="124"/>
      <c r="C57" s="1251" t="s">
        <v>51</v>
      </c>
      <c r="D57" s="1251"/>
      <c r="E57" s="1252"/>
      <c r="F57" s="127">
        <v>23905</v>
      </c>
      <c r="G57" s="127">
        <v>23638</v>
      </c>
      <c r="H57" s="128">
        <v>24883</v>
      </c>
    </row>
    <row r="58" spans="2:8" ht="45.75" customHeight="1" x14ac:dyDescent="0.15">
      <c r="B58" s="129"/>
      <c r="C58" s="1239" t="s">
        <v>598</v>
      </c>
      <c r="D58" s="1240"/>
      <c r="E58" s="1241"/>
      <c r="F58" s="130" t="s">
        <v>517</v>
      </c>
      <c r="G58" s="130">
        <v>8444</v>
      </c>
      <c r="H58" s="131">
        <v>9030</v>
      </c>
    </row>
    <row r="59" spans="2:8" ht="45.75" customHeight="1" x14ac:dyDescent="0.15">
      <c r="B59" s="129"/>
      <c r="C59" s="1239" t="s">
        <v>599</v>
      </c>
      <c r="D59" s="1240"/>
      <c r="E59" s="1241"/>
      <c r="F59" s="130">
        <v>4153</v>
      </c>
      <c r="G59" s="130">
        <v>4679</v>
      </c>
      <c r="H59" s="131">
        <v>4815</v>
      </c>
    </row>
    <row r="60" spans="2:8" ht="45.75" customHeight="1" x14ac:dyDescent="0.15">
      <c r="B60" s="129"/>
      <c r="C60" s="1239" t="s">
        <v>600</v>
      </c>
      <c r="D60" s="1240"/>
      <c r="E60" s="1241"/>
      <c r="F60" s="130">
        <v>3397</v>
      </c>
      <c r="G60" s="130">
        <v>3312</v>
      </c>
      <c r="H60" s="131">
        <v>3429</v>
      </c>
    </row>
    <row r="61" spans="2:8" ht="45.75" customHeight="1" x14ac:dyDescent="0.15">
      <c r="B61" s="129"/>
      <c r="C61" s="1239" t="s">
        <v>601</v>
      </c>
      <c r="D61" s="1240"/>
      <c r="E61" s="1241"/>
      <c r="F61" s="130">
        <v>2449</v>
      </c>
      <c r="G61" s="130">
        <v>2455</v>
      </c>
      <c r="H61" s="131">
        <v>2759</v>
      </c>
    </row>
    <row r="62" spans="2:8" ht="45.75" customHeight="1" thickBot="1" x14ac:dyDescent="0.2">
      <c r="B62" s="132"/>
      <c r="C62" s="1242" t="s">
        <v>602</v>
      </c>
      <c r="D62" s="1243"/>
      <c r="E62" s="1244"/>
      <c r="F62" s="133">
        <v>1909</v>
      </c>
      <c r="G62" s="133">
        <v>1913</v>
      </c>
      <c r="H62" s="134">
        <v>1818</v>
      </c>
    </row>
    <row r="63" spans="2:8" ht="52.5" customHeight="1" thickBot="1" x14ac:dyDescent="0.2">
      <c r="B63" s="135"/>
      <c r="C63" s="1245" t="s">
        <v>52</v>
      </c>
      <c r="D63" s="1245"/>
      <c r="E63" s="1246"/>
      <c r="F63" s="136">
        <v>35755</v>
      </c>
      <c r="G63" s="136">
        <v>36983</v>
      </c>
      <c r="H63" s="137">
        <v>36945</v>
      </c>
    </row>
    <row r="64" spans="2:8" x14ac:dyDescent="0.15"/>
  </sheetData>
  <sheetProtection algorithmName="SHA-512" hashValue="NNl1quImx8QxDgsLLHVNEWZHOlJOy1nq1O/Nv/EVhGXd28gRqJkDhX/OCSYKosBftotvVWnMy7cxbz9037oBBg==" saltValue="4TQzeBbL9OyiLFY1MD1a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06BB-A3CB-40C6-A30B-DAF4FF753EFB}">
  <sheetPr>
    <pageSetUpPr fitToPage="1"/>
  </sheetPr>
  <dimension ref="A1:DE85"/>
  <sheetViews>
    <sheetView showGridLines="0" topLeftCell="T1"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603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612</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605</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558</v>
      </c>
      <c r="BQ50" s="1258"/>
      <c r="BR50" s="1258"/>
      <c r="BS50" s="1258"/>
      <c r="BT50" s="1258"/>
      <c r="BU50" s="1258"/>
      <c r="BV50" s="1258"/>
      <c r="BW50" s="1258"/>
      <c r="BX50" s="1258" t="s">
        <v>559</v>
      </c>
      <c r="BY50" s="1258"/>
      <c r="BZ50" s="1258"/>
      <c r="CA50" s="1258"/>
      <c r="CB50" s="1258"/>
      <c r="CC50" s="1258"/>
      <c r="CD50" s="1258"/>
      <c r="CE50" s="1258"/>
      <c r="CF50" s="1258" t="s">
        <v>560</v>
      </c>
      <c r="CG50" s="1258"/>
      <c r="CH50" s="1258"/>
      <c r="CI50" s="1258"/>
      <c r="CJ50" s="1258"/>
      <c r="CK50" s="1258"/>
      <c r="CL50" s="1258"/>
      <c r="CM50" s="1258"/>
      <c r="CN50" s="1258" t="s">
        <v>561</v>
      </c>
      <c r="CO50" s="1258"/>
      <c r="CP50" s="1258"/>
      <c r="CQ50" s="1258"/>
      <c r="CR50" s="1258"/>
      <c r="CS50" s="1258"/>
      <c r="CT50" s="1258"/>
      <c r="CU50" s="1258"/>
      <c r="CV50" s="1258" t="s">
        <v>562</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606</v>
      </c>
      <c r="AO51" s="1256"/>
      <c r="AP51" s="1256"/>
      <c r="AQ51" s="1256"/>
      <c r="AR51" s="1256"/>
      <c r="AS51" s="1256"/>
      <c r="AT51" s="1256"/>
      <c r="AU51" s="1256"/>
      <c r="AV51" s="1256"/>
      <c r="AW51" s="1256"/>
      <c r="AX51" s="1256"/>
      <c r="AY51" s="1256"/>
      <c r="AZ51" s="1256"/>
      <c r="BA51" s="1256"/>
      <c r="BB51" s="1256" t="s">
        <v>607</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608</v>
      </c>
      <c r="BC53" s="1256"/>
      <c r="BD53" s="1256"/>
      <c r="BE53" s="1256"/>
      <c r="BF53" s="1256"/>
      <c r="BG53" s="1256"/>
      <c r="BH53" s="1256"/>
      <c r="BI53" s="1256"/>
      <c r="BJ53" s="1256"/>
      <c r="BK53" s="1256"/>
      <c r="BL53" s="1256"/>
      <c r="BM53" s="1256"/>
      <c r="BN53" s="1256"/>
      <c r="BO53" s="1256"/>
      <c r="BP53" s="1253">
        <v>57.4</v>
      </c>
      <c r="BQ53" s="1253"/>
      <c r="BR53" s="1253"/>
      <c r="BS53" s="1253"/>
      <c r="BT53" s="1253"/>
      <c r="BU53" s="1253"/>
      <c r="BV53" s="1253"/>
      <c r="BW53" s="1253"/>
      <c r="BX53" s="1253">
        <v>58.2</v>
      </c>
      <c r="BY53" s="1253"/>
      <c r="BZ53" s="1253"/>
      <c r="CA53" s="1253"/>
      <c r="CB53" s="1253"/>
      <c r="CC53" s="1253"/>
      <c r="CD53" s="1253"/>
      <c r="CE53" s="1253"/>
      <c r="CF53" s="1253">
        <v>58.9</v>
      </c>
      <c r="CG53" s="1253"/>
      <c r="CH53" s="1253"/>
      <c r="CI53" s="1253"/>
      <c r="CJ53" s="1253"/>
      <c r="CK53" s="1253"/>
      <c r="CL53" s="1253"/>
      <c r="CM53" s="1253"/>
      <c r="CN53" s="1253">
        <v>60.4</v>
      </c>
      <c r="CO53" s="1253"/>
      <c r="CP53" s="1253"/>
      <c r="CQ53" s="1253"/>
      <c r="CR53" s="1253"/>
      <c r="CS53" s="1253"/>
      <c r="CT53" s="1253"/>
      <c r="CU53" s="1253"/>
      <c r="CV53" s="1253">
        <v>61.6</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609</v>
      </c>
      <c r="AO55" s="1258"/>
      <c r="AP55" s="1258"/>
      <c r="AQ55" s="1258"/>
      <c r="AR55" s="1258"/>
      <c r="AS55" s="1258"/>
      <c r="AT55" s="1258"/>
      <c r="AU55" s="1258"/>
      <c r="AV55" s="1258"/>
      <c r="AW55" s="1258"/>
      <c r="AX55" s="1258"/>
      <c r="AY55" s="1258"/>
      <c r="AZ55" s="1258"/>
      <c r="BA55" s="1258"/>
      <c r="BB55" s="1256" t="s">
        <v>607</v>
      </c>
      <c r="BC55" s="1256"/>
      <c r="BD55" s="1256"/>
      <c r="BE55" s="1256"/>
      <c r="BF55" s="1256"/>
      <c r="BG55" s="1256"/>
      <c r="BH55" s="1256"/>
      <c r="BI55" s="1256"/>
      <c r="BJ55" s="1256"/>
      <c r="BK55" s="1256"/>
      <c r="BL55" s="1256"/>
      <c r="BM55" s="1256"/>
      <c r="BN55" s="1256"/>
      <c r="BO55" s="1256"/>
      <c r="BP55" s="1253">
        <v>2.7</v>
      </c>
      <c r="BQ55" s="1253"/>
      <c r="BR55" s="1253"/>
      <c r="BS55" s="1253"/>
      <c r="BT55" s="1253"/>
      <c r="BU55" s="1253"/>
      <c r="BV55" s="1253"/>
      <c r="BW55" s="1253"/>
      <c r="BX55" s="1253">
        <v>0.5</v>
      </c>
      <c r="BY55" s="1253"/>
      <c r="BZ55" s="1253"/>
      <c r="CA55" s="1253"/>
      <c r="CB55" s="1253"/>
      <c r="CC55" s="1253"/>
      <c r="CD55" s="1253"/>
      <c r="CE55" s="1253"/>
      <c r="CF55" s="1253">
        <v>5.9</v>
      </c>
      <c r="CG55" s="1253"/>
      <c r="CH55" s="1253"/>
      <c r="CI55" s="1253"/>
      <c r="CJ55" s="1253"/>
      <c r="CK55" s="1253"/>
      <c r="CL55" s="1253"/>
      <c r="CM55" s="1253"/>
      <c r="CN55" s="1253">
        <v>4.0999999999999996</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608</v>
      </c>
      <c r="BC57" s="1256"/>
      <c r="BD57" s="1256"/>
      <c r="BE57" s="1256"/>
      <c r="BF57" s="1256"/>
      <c r="BG57" s="1256"/>
      <c r="BH57" s="1256"/>
      <c r="BI57" s="1256"/>
      <c r="BJ57" s="1256"/>
      <c r="BK57" s="1256"/>
      <c r="BL57" s="1256"/>
      <c r="BM57" s="1256"/>
      <c r="BN57" s="1256"/>
      <c r="BO57" s="1256"/>
      <c r="BP57" s="1253">
        <v>60.2</v>
      </c>
      <c r="BQ57" s="1253"/>
      <c r="BR57" s="1253"/>
      <c r="BS57" s="1253"/>
      <c r="BT57" s="1253"/>
      <c r="BU57" s="1253"/>
      <c r="BV57" s="1253"/>
      <c r="BW57" s="1253"/>
      <c r="BX57" s="1253">
        <v>60.4</v>
      </c>
      <c r="BY57" s="1253"/>
      <c r="BZ57" s="1253"/>
      <c r="CA57" s="1253"/>
      <c r="CB57" s="1253"/>
      <c r="CC57" s="1253"/>
      <c r="CD57" s="1253"/>
      <c r="CE57" s="1253"/>
      <c r="CF57" s="1253">
        <v>61.9</v>
      </c>
      <c r="CG57" s="1253"/>
      <c r="CH57" s="1253"/>
      <c r="CI57" s="1253"/>
      <c r="CJ57" s="1253"/>
      <c r="CK57" s="1253"/>
      <c r="CL57" s="1253"/>
      <c r="CM57" s="1253"/>
      <c r="CN57" s="1253">
        <v>63</v>
      </c>
      <c r="CO57" s="1253"/>
      <c r="CP57" s="1253"/>
      <c r="CQ57" s="1253"/>
      <c r="CR57" s="1253"/>
      <c r="CS57" s="1253"/>
      <c r="CT57" s="1253"/>
      <c r="CU57" s="1253"/>
      <c r="CV57" s="1253">
        <v>64.2</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610</v>
      </c>
    </row>
    <row r="64" spans="1:109" x14ac:dyDescent="0.15">
      <c r="B64" s="372"/>
      <c r="G64" s="379"/>
      <c r="I64" s="392"/>
      <c r="J64" s="392"/>
      <c r="K64" s="392"/>
      <c r="L64" s="392"/>
      <c r="M64" s="392"/>
      <c r="N64" s="393"/>
      <c r="AM64" s="379"/>
      <c r="AN64" s="379" t="s">
        <v>604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613</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605</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558</v>
      </c>
      <c r="BQ72" s="1258"/>
      <c r="BR72" s="1258"/>
      <c r="BS72" s="1258"/>
      <c r="BT72" s="1258"/>
      <c r="BU72" s="1258"/>
      <c r="BV72" s="1258"/>
      <c r="BW72" s="1258"/>
      <c r="BX72" s="1258" t="s">
        <v>559</v>
      </c>
      <c r="BY72" s="1258"/>
      <c r="BZ72" s="1258"/>
      <c r="CA72" s="1258"/>
      <c r="CB72" s="1258"/>
      <c r="CC72" s="1258"/>
      <c r="CD72" s="1258"/>
      <c r="CE72" s="1258"/>
      <c r="CF72" s="1258" t="s">
        <v>560</v>
      </c>
      <c r="CG72" s="1258"/>
      <c r="CH72" s="1258"/>
      <c r="CI72" s="1258"/>
      <c r="CJ72" s="1258"/>
      <c r="CK72" s="1258"/>
      <c r="CL72" s="1258"/>
      <c r="CM72" s="1258"/>
      <c r="CN72" s="1258" t="s">
        <v>561</v>
      </c>
      <c r="CO72" s="1258"/>
      <c r="CP72" s="1258"/>
      <c r="CQ72" s="1258"/>
      <c r="CR72" s="1258"/>
      <c r="CS72" s="1258"/>
      <c r="CT72" s="1258"/>
      <c r="CU72" s="1258"/>
      <c r="CV72" s="1258" t="s">
        <v>562</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606</v>
      </c>
      <c r="AO73" s="1256"/>
      <c r="AP73" s="1256"/>
      <c r="AQ73" s="1256"/>
      <c r="AR73" s="1256"/>
      <c r="AS73" s="1256"/>
      <c r="AT73" s="1256"/>
      <c r="AU73" s="1256"/>
      <c r="AV73" s="1256"/>
      <c r="AW73" s="1256"/>
      <c r="AX73" s="1256"/>
      <c r="AY73" s="1256"/>
      <c r="AZ73" s="1256"/>
      <c r="BA73" s="1256"/>
      <c r="BB73" s="1256" t="s">
        <v>607</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611</v>
      </c>
      <c r="BC75" s="1256"/>
      <c r="BD75" s="1256"/>
      <c r="BE75" s="1256"/>
      <c r="BF75" s="1256"/>
      <c r="BG75" s="1256"/>
      <c r="BH75" s="1256"/>
      <c r="BI75" s="1256"/>
      <c r="BJ75" s="1256"/>
      <c r="BK75" s="1256"/>
      <c r="BL75" s="1256"/>
      <c r="BM75" s="1256"/>
      <c r="BN75" s="1256"/>
      <c r="BO75" s="1256"/>
      <c r="BP75" s="1253">
        <v>2.9</v>
      </c>
      <c r="BQ75" s="1253"/>
      <c r="BR75" s="1253"/>
      <c r="BS75" s="1253"/>
      <c r="BT75" s="1253"/>
      <c r="BU75" s="1253"/>
      <c r="BV75" s="1253"/>
      <c r="BW75" s="1253"/>
      <c r="BX75" s="1253">
        <v>2.2999999999999998</v>
      </c>
      <c r="BY75" s="1253"/>
      <c r="BZ75" s="1253"/>
      <c r="CA75" s="1253"/>
      <c r="CB75" s="1253"/>
      <c r="CC75" s="1253"/>
      <c r="CD75" s="1253"/>
      <c r="CE75" s="1253"/>
      <c r="CF75" s="1253">
        <v>1.5</v>
      </c>
      <c r="CG75" s="1253"/>
      <c r="CH75" s="1253"/>
      <c r="CI75" s="1253"/>
      <c r="CJ75" s="1253"/>
      <c r="CK75" s="1253"/>
      <c r="CL75" s="1253"/>
      <c r="CM75" s="1253"/>
      <c r="CN75" s="1253">
        <v>1.2</v>
      </c>
      <c r="CO75" s="1253"/>
      <c r="CP75" s="1253"/>
      <c r="CQ75" s="1253"/>
      <c r="CR75" s="1253"/>
      <c r="CS75" s="1253"/>
      <c r="CT75" s="1253"/>
      <c r="CU75" s="1253"/>
      <c r="CV75" s="1253">
        <v>1</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609</v>
      </c>
      <c r="AO77" s="1258"/>
      <c r="AP77" s="1258"/>
      <c r="AQ77" s="1258"/>
      <c r="AR77" s="1258"/>
      <c r="AS77" s="1258"/>
      <c r="AT77" s="1258"/>
      <c r="AU77" s="1258"/>
      <c r="AV77" s="1258"/>
      <c r="AW77" s="1258"/>
      <c r="AX77" s="1258"/>
      <c r="AY77" s="1258"/>
      <c r="AZ77" s="1258"/>
      <c r="BA77" s="1258"/>
      <c r="BB77" s="1256" t="s">
        <v>607</v>
      </c>
      <c r="BC77" s="1256"/>
      <c r="BD77" s="1256"/>
      <c r="BE77" s="1256"/>
      <c r="BF77" s="1256"/>
      <c r="BG77" s="1256"/>
      <c r="BH77" s="1256"/>
      <c r="BI77" s="1256"/>
      <c r="BJ77" s="1256"/>
      <c r="BK77" s="1256"/>
      <c r="BL77" s="1256"/>
      <c r="BM77" s="1256"/>
      <c r="BN77" s="1256"/>
      <c r="BO77" s="1256"/>
      <c r="BP77" s="1253">
        <v>2.7</v>
      </c>
      <c r="BQ77" s="1253"/>
      <c r="BR77" s="1253"/>
      <c r="BS77" s="1253"/>
      <c r="BT77" s="1253"/>
      <c r="BU77" s="1253"/>
      <c r="BV77" s="1253"/>
      <c r="BW77" s="1253"/>
      <c r="BX77" s="1253">
        <v>0.5</v>
      </c>
      <c r="BY77" s="1253"/>
      <c r="BZ77" s="1253"/>
      <c r="CA77" s="1253"/>
      <c r="CB77" s="1253"/>
      <c r="CC77" s="1253"/>
      <c r="CD77" s="1253"/>
      <c r="CE77" s="1253"/>
      <c r="CF77" s="1253">
        <v>5.9</v>
      </c>
      <c r="CG77" s="1253"/>
      <c r="CH77" s="1253"/>
      <c r="CI77" s="1253"/>
      <c r="CJ77" s="1253"/>
      <c r="CK77" s="1253"/>
      <c r="CL77" s="1253"/>
      <c r="CM77" s="1253"/>
      <c r="CN77" s="1253">
        <v>4.0999999999999996</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611</v>
      </c>
      <c r="BC79" s="1256"/>
      <c r="BD79" s="1256"/>
      <c r="BE79" s="1256"/>
      <c r="BF79" s="1256"/>
      <c r="BG79" s="1256"/>
      <c r="BH79" s="1256"/>
      <c r="BI79" s="1256"/>
      <c r="BJ79" s="1256"/>
      <c r="BK79" s="1256"/>
      <c r="BL79" s="1256"/>
      <c r="BM79" s="1256"/>
      <c r="BN79" s="1256"/>
      <c r="BO79" s="1256"/>
      <c r="BP79" s="1253">
        <v>5</v>
      </c>
      <c r="BQ79" s="1253"/>
      <c r="BR79" s="1253"/>
      <c r="BS79" s="1253"/>
      <c r="BT79" s="1253"/>
      <c r="BU79" s="1253"/>
      <c r="BV79" s="1253"/>
      <c r="BW79" s="1253"/>
      <c r="BX79" s="1253">
        <v>5.0999999999999996</v>
      </c>
      <c r="BY79" s="1253"/>
      <c r="BZ79" s="1253"/>
      <c r="CA79" s="1253"/>
      <c r="CB79" s="1253"/>
      <c r="CC79" s="1253"/>
      <c r="CD79" s="1253"/>
      <c r="CE79" s="1253"/>
      <c r="CF79" s="1253">
        <v>5.2</v>
      </c>
      <c r="CG79" s="1253"/>
      <c r="CH79" s="1253"/>
      <c r="CI79" s="1253"/>
      <c r="CJ79" s="1253"/>
      <c r="CK79" s="1253"/>
      <c r="CL79" s="1253"/>
      <c r="CM79" s="1253"/>
      <c r="CN79" s="1253">
        <v>5.0999999999999996</v>
      </c>
      <c r="CO79" s="1253"/>
      <c r="CP79" s="1253"/>
      <c r="CQ79" s="1253"/>
      <c r="CR79" s="1253"/>
      <c r="CS79" s="1253"/>
      <c r="CT79" s="1253"/>
      <c r="CU79" s="1253"/>
      <c r="CV79" s="1253">
        <v>5.2</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CS9BIuSdaF0Rau0BafqSRdwTX0oAB3G8N8MviDLuLgjrid885xAuCwXqIP/nwkIQ8MS0HiVvP8hBzpHvFv7pSA==" saltValue="o5MyEENJzPS9AWpdgIQwl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01C9-4438-4C83-BD7E-720A97314617}">
  <sheetPr>
    <pageSetUpPr fitToPage="1"/>
  </sheetPr>
  <dimension ref="A1:DR125"/>
  <sheetViews>
    <sheetView showGridLines="0" topLeftCell="A97"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505</v>
      </c>
    </row>
  </sheetData>
  <sheetProtection algorithmName="SHA-512" hashValue="qq4gRAcYqMzs5eIIqvAiy7cx7zQMBLpI9DNzFr6obpl4dsZ5cnU73ljRMtxAFszfqLs1YcAB4TsezJME8kHi/g==" saltValue="n9X/2T1vymPd1pUeMzTveg=="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EFF5-3C01-400C-9B7F-F50FD31A2D05}">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505</v>
      </c>
    </row>
  </sheetData>
  <sheetProtection algorithmName="SHA-512" hashValue="UuIF6pve15lOYoM35p2f7CCuIjgD5c9Ad95FMGRNOQYR/dkiQDkl+k8lTeIecXAxKgwlu+3hJuoN71Naat6Pig==" saltValue="lhNbp4KiFJUySb8q8+BFz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555</v>
      </c>
      <c r="G2" s="151"/>
      <c r="H2" s="152"/>
    </row>
    <row r="3" spans="1:8" x14ac:dyDescent="0.15">
      <c r="A3" s="148" t="s">
        <v>548</v>
      </c>
      <c r="B3" s="153"/>
      <c r="C3" s="154"/>
      <c r="D3" s="155">
        <v>59576</v>
      </c>
      <c r="E3" s="156"/>
      <c r="F3" s="157">
        <v>46402</v>
      </c>
      <c r="G3" s="158"/>
      <c r="H3" s="159"/>
    </row>
    <row r="4" spans="1:8" x14ac:dyDescent="0.15">
      <c r="A4" s="160"/>
      <c r="B4" s="161"/>
      <c r="C4" s="162"/>
      <c r="D4" s="163">
        <v>31937</v>
      </c>
      <c r="E4" s="164"/>
      <c r="F4" s="165">
        <v>26897</v>
      </c>
      <c r="G4" s="166"/>
      <c r="H4" s="167"/>
    </row>
    <row r="5" spans="1:8" x14ac:dyDescent="0.15">
      <c r="A5" s="148" t="s">
        <v>550</v>
      </c>
      <c r="B5" s="153"/>
      <c r="C5" s="154"/>
      <c r="D5" s="155">
        <v>83819</v>
      </c>
      <c r="E5" s="156"/>
      <c r="F5" s="157">
        <v>66343</v>
      </c>
      <c r="G5" s="158"/>
      <c r="H5" s="159"/>
    </row>
    <row r="6" spans="1:8" x14ac:dyDescent="0.15">
      <c r="A6" s="160"/>
      <c r="B6" s="161"/>
      <c r="C6" s="162"/>
      <c r="D6" s="163">
        <v>39051</v>
      </c>
      <c r="E6" s="164"/>
      <c r="F6" s="165">
        <v>34529</v>
      </c>
      <c r="G6" s="166"/>
      <c r="H6" s="167"/>
    </row>
    <row r="7" spans="1:8" x14ac:dyDescent="0.15">
      <c r="A7" s="148" t="s">
        <v>551</v>
      </c>
      <c r="B7" s="153"/>
      <c r="C7" s="154"/>
      <c r="D7" s="155">
        <v>45375</v>
      </c>
      <c r="E7" s="156"/>
      <c r="F7" s="157">
        <v>56416</v>
      </c>
      <c r="G7" s="158"/>
      <c r="H7" s="159"/>
    </row>
    <row r="8" spans="1:8" x14ac:dyDescent="0.15">
      <c r="A8" s="160"/>
      <c r="B8" s="161"/>
      <c r="C8" s="162"/>
      <c r="D8" s="163">
        <v>22552</v>
      </c>
      <c r="E8" s="164"/>
      <c r="F8" s="165">
        <v>32623</v>
      </c>
      <c r="G8" s="166"/>
      <c r="H8" s="167"/>
    </row>
    <row r="9" spans="1:8" x14ac:dyDescent="0.15">
      <c r="A9" s="148" t="s">
        <v>552</v>
      </c>
      <c r="B9" s="153"/>
      <c r="C9" s="154"/>
      <c r="D9" s="155">
        <v>42382</v>
      </c>
      <c r="E9" s="156"/>
      <c r="F9" s="157">
        <v>49217</v>
      </c>
      <c r="G9" s="158"/>
      <c r="H9" s="159"/>
    </row>
    <row r="10" spans="1:8" x14ac:dyDescent="0.15">
      <c r="A10" s="160"/>
      <c r="B10" s="161"/>
      <c r="C10" s="162"/>
      <c r="D10" s="163">
        <v>18363</v>
      </c>
      <c r="E10" s="164"/>
      <c r="F10" s="165">
        <v>27232</v>
      </c>
      <c r="G10" s="166"/>
      <c r="H10" s="167"/>
    </row>
    <row r="11" spans="1:8" x14ac:dyDescent="0.15">
      <c r="A11" s="148" t="s">
        <v>553</v>
      </c>
      <c r="B11" s="153"/>
      <c r="C11" s="154"/>
      <c r="D11" s="155">
        <v>26675</v>
      </c>
      <c r="E11" s="156"/>
      <c r="F11" s="157">
        <v>49211</v>
      </c>
      <c r="G11" s="158"/>
      <c r="H11" s="159"/>
    </row>
    <row r="12" spans="1:8" x14ac:dyDescent="0.15">
      <c r="A12" s="160"/>
      <c r="B12" s="161"/>
      <c r="C12" s="168"/>
      <c r="D12" s="163">
        <v>17796</v>
      </c>
      <c r="E12" s="164"/>
      <c r="F12" s="165">
        <v>28367</v>
      </c>
      <c r="G12" s="166"/>
      <c r="H12" s="167"/>
    </row>
    <row r="13" spans="1:8" x14ac:dyDescent="0.15">
      <c r="A13" s="148"/>
      <c r="B13" s="153"/>
      <c r="C13" s="169"/>
      <c r="D13" s="170">
        <v>51565</v>
      </c>
      <c r="E13" s="171"/>
      <c r="F13" s="172">
        <v>53518</v>
      </c>
      <c r="G13" s="173"/>
      <c r="H13" s="159"/>
    </row>
    <row r="14" spans="1:8" x14ac:dyDescent="0.15">
      <c r="A14" s="160"/>
      <c r="B14" s="161"/>
      <c r="C14" s="162"/>
      <c r="D14" s="163">
        <v>25940</v>
      </c>
      <c r="E14" s="164"/>
      <c r="F14" s="165">
        <v>29930</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2.2400000000000002</v>
      </c>
      <c r="C19" s="174">
        <f>ROUND(VALUE(SUBSTITUTE(実質収支比率等に係る経年分析!G$48,"▲","-")),2)</f>
        <v>4.0199999999999996</v>
      </c>
      <c r="D19" s="174">
        <f>ROUND(VALUE(SUBSTITUTE(実質収支比率等に係る経年分析!H$48,"▲","-")),2)</f>
        <v>3.88</v>
      </c>
      <c r="E19" s="174">
        <f>ROUND(VALUE(SUBSTITUTE(実質収支比率等に係る経年分析!I$48,"▲","-")),2)</f>
        <v>3.58</v>
      </c>
      <c r="F19" s="174">
        <f>ROUND(VALUE(SUBSTITUTE(実質収支比率等に係る経年分析!J$48,"▲","-")),2)</f>
        <v>5.45</v>
      </c>
    </row>
    <row r="20" spans="1:11" x14ac:dyDescent="0.15">
      <c r="A20" s="174" t="s">
        <v>56</v>
      </c>
      <c r="B20" s="174">
        <f>ROUND(VALUE(SUBSTITUTE(実質収支比率等に係る経年分析!F$47,"▲","-")),2)</f>
        <v>16.84</v>
      </c>
      <c r="C20" s="174">
        <f>ROUND(VALUE(SUBSTITUTE(実質収支比率等に係る経年分析!G$47,"▲","-")),2)</f>
        <v>18.96</v>
      </c>
      <c r="D20" s="174">
        <f>ROUND(VALUE(SUBSTITUTE(実質収支比率等に係る経年分析!H$47,"▲","-")),2)</f>
        <v>16.309999999999999</v>
      </c>
      <c r="E20" s="174">
        <f>ROUND(VALUE(SUBSTITUTE(実質収支比率等に係る経年分析!I$47,"▲","-")),2)</f>
        <v>20.3</v>
      </c>
      <c r="F20" s="174">
        <f>ROUND(VALUE(SUBSTITUTE(実質収支比率等に係る経年分析!J$47,"▲","-")),2)</f>
        <v>19.420000000000002</v>
      </c>
    </row>
    <row r="21" spans="1:11" x14ac:dyDescent="0.15">
      <c r="A21" s="174" t="s">
        <v>57</v>
      </c>
      <c r="B21" s="174">
        <f>IF(ISNUMBER(VALUE(SUBSTITUTE(実質収支比率等に係る経年分析!F$49,"▲","-"))),ROUND(VALUE(SUBSTITUTE(実質収支比率等に係る経年分析!F$49,"▲","-")),2),NA())</f>
        <v>1.57</v>
      </c>
      <c r="C21" s="174">
        <f>IF(ISNUMBER(VALUE(SUBSTITUTE(実質収支比率等に係る経年分析!G$49,"▲","-"))),ROUND(VALUE(SUBSTITUTE(実質収支比率等に係る経年分析!G$49,"▲","-")),2),NA())</f>
        <v>7.7</v>
      </c>
      <c r="D21" s="174">
        <f>IF(ISNUMBER(VALUE(SUBSTITUTE(実質収支比率等に係る経年分析!H$49,"▲","-"))),ROUND(VALUE(SUBSTITUTE(実質収支比率等に係る経年分析!H$49,"▲","-")),2),NA())</f>
        <v>2.2799999999999998</v>
      </c>
      <c r="E21" s="174">
        <f>IF(ISNUMBER(VALUE(SUBSTITUTE(実質収支比率等に係る経年分析!I$49,"▲","-"))),ROUND(VALUE(SUBSTITUTE(実質収支比率等に係る経年分析!I$49,"▲","-")),2),NA())</f>
        <v>7.25</v>
      </c>
      <c r="F21" s="174">
        <f>IF(ISNUMBER(VALUE(SUBSTITUTE(実質収支比率等に係る経年分析!J$49,"▲","-"))),ROUND(VALUE(SUBSTITUTE(実質収支比率等に係る経年分析!J$49,"▲","-")),2),NA())</f>
        <v>3.15</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農業集落排水事業特別会計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国民健康保険特別会計（直診勘定）</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0.11</v>
      </c>
    </row>
    <row r="32" spans="1:11" x14ac:dyDescent="0.15">
      <c r="A32" s="175" t="str">
        <f>IF(連結実質赤字比率に係る赤字・黒字の構成分析!C$38="",NA(),連結実質赤字比率に係る赤字・黒字の構成分析!C$38)</f>
        <v>老人保健施設事業会計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0.57999999999999996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0.47</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1.25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1.25</v>
      </c>
    </row>
    <row r="34" spans="1:16" x14ac:dyDescent="0.15">
      <c r="A34" s="175" t="str">
        <f>IF(連結実質赤字比率に係る赤字・黒字の構成分析!C$36="",NA(),連結実質赤字比率に係る赤字・黒字の構成分析!C$36)</f>
        <v>公共下水道事業会計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1.58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2.34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3.68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4.18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4.7699999999999996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2.21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3.98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3.88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3.58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5.45</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16.850000000000001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14.46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15.39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17.739999999999998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23.05</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6630</v>
      </c>
      <c r="E42" s="176"/>
      <c r="F42" s="176"/>
      <c r="G42" s="176">
        <f>'実質公債費比率（分子）の構造'!L$52</f>
        <v>6432</v>
      </c>
      <c r="H42" s="176"/>
      <c r="I42" s="176"/>
      <c r="J42" s="176">
        <f>'実質公債費比率（分子）の構造'!M$52</f>
        <v>6468</v>
      </c>
      <c r="K42" s="176"/>
      <c r="L42" s="176"/>
      <c r="M42" s="176">
        <f>'実質公債費比率（分子）の構造'!N$52</f>
        <v>6237</v>
      </c>
      <c r="N42" s="176"/>
      <c r="O42" s="176"/>
      <c r="P42" s="176">
        <f>'実質公債費比率（分子）の構造'!O$52</f>
        <v>6129</v>
      </c>
    </row>
    <row r="43" spans="1:16" x14ac:dyDescent="0.15">
      <c r="A43" s="176" t="s">
        <v>65</v>
      </c>
      <c r="B43" s="176" t="str">
        <f>'実質公債費比率（分子）の構造'!K$51</f>
        <v>-</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x14ac:dyDescent="0.15">
      <c r="A44" s="176" t="s">
        <v>66</v>
      </c>
      <c r="B44" s="176">
        <f>'実質公債費比率（分子）の構造'!K$50</f>
        <v>48</v>
      </c>
      <c r="C44" s="176"/>
      <c r="D44" s="176"/>
      <c r="E44" s="176">
        <f>'実質公債費比率（分子）の構造'!L$50</f>
        <v>41</v>
      </c>
      <c r="F44" s="176"/>
      <c r="G44" s="176"/>
      <c r="H44" s="176">
        <f>'実質公債費比率（分子）の構造'!M$50</f>
        <v>32</v>
      </c>
      <c r="I44" s="176"/>
      <c r="J44" s="176"/>
      <c r="K44" s="176">
        <f>'実質公債費比率（分子）の構造'!N$50</f>
        <v>27</v>
      </c>
      <c r="L44" s="176"/>
      <c r="M44" s="176"/>
      <c r="N44" s="176">
        <f>'実質公債費比率（分子）の構造'!O$50</f>
        <v>17</v>
      </c>
      <c r="O44" s="176"/>
      <c r="P44" s="176"/>
    </row>
    <row r="45" spans="1:16" x14ac:dyDescent="0.15">
      <c r="A45" s="176" t="s">
        <v>67</v>
      </c>
      <c r="B45" s="176">
        <f>'実質公債費比率（分子）の構造'!K$49</f>
        <v>220</v>
      </c>
      <c r="C45" s="176"/>
      <c r="D45" s="176"/>
      <c r="E45" s="176">
        <f>'実質公債費比率（分子）の構造'!L$49</f>
        <v>227</v>
      </c>
      <c r="F45" s="176"/>
      <c r="G45" s="176"/>
      <c r="H45" s="176">
        <f>'実質公債費比率（分子）の構造'!M$49</f>
        <v>231</v>
      </c>
      <c r="I45" s="176"/>
      <c r="J45" s="176"/>
      <c r="K45" s="176">
        <f>'実質公債費比率（分子）の構造'!N$49</f>
        <v>240</v>
      </c>
      <c r="L45" s="176"/>
      <c r="M45" s="176"/>
      <c r="N45" s="176">
        <f>'実質公債費比率（分子）の構造'!O$49</f>
        <v>239</v>
      </c>
      <c r="O45" s="176"/>
      <c r="P45" s="176"/>
    </row>
    <row r="46" spans="1:16" x14ac:dyDescent="0.15">
      <c r="A46" s="176" t="s">
        <v>68</v>
      </c>
      <c r="B46" s="176">
        <f>'実質公債費比率（分子）の構造'!K$48</f>
        <v>2740</v>
      </c>
      <c r="C46" s="176"/>
      <c r="D46" s="176"/>
      <c r="E46" s="176">
        <f>'実質公債費比率（分子）の構造'!L$48</f>
        <v>2753</v>
      </c>
      <c r="F46" s="176"/>
      <c r="G46" s="176"/>
      <c r="H46" s="176">
        <f>'実質公債費比率（分子）の構造'!M$48</f>
        <v>2826</v>
      </c>
      <c r="I46" s="176"/>
      <c r="J46" s="176"/>
      <c r="K46" s="176">
        <f>'実質公債費比率（分子）の構造'!N$48</f>
        <v>2841</v>
      </c>
      <c r="L46" s="176"/>
      <c r="M46" s="176"/>
      <c r="N46" s="176">
        <f>'実質公債費比率（分子）の構造'!O$48</f>
        <v>2796</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4178</v>
      </c>
      <c r="C49" s="176"/>
      <c r="D49" s="176"/>
      <c r="E49" s="176">
        <f>'実質公債費比率（分子）の構造'!L$45</f>
        <v>3884</v>
      </c>
      <c r="F49" s="176"/>
      <c r="G49" s="176"/>
      <c r="H49" s="176">
        <f>'実質公債費比率（分子）の構造'!M$45</f>
        <v>3627</v>
      </c>
      <c r="I49" s="176"/>
      <c r="J49" s="176"/>
      <c r="K49" s="176">
        <f>'実質公債費比率（分子）の構造'!N$45</f>
        <v>3437</v>
      </c>
      <c r="L49" s="176"/>
      <c r="M49" s="176"/>
      <c r="N49" s="176">
        <f>'実質公債費比率（分子）の構造'!O$45</f>
        <v>3413</v>
      </c>
      <c r="O49" s="176"/>
      <c r="P49" s="176"/>
    </row>
    <row r="50" spans="1:16" x14ac:dyDescent="0.15">
      <c r="A50" s="176" t="s">
        <v>72</v>
      </c>
      <c r="B50" s="176" t="e">
        <f>NA()</f>
        <v>#N/A</v>
      </c>
      <c r="C50" s="176">
        <f>IF(ISNUMBER('実質公債費比率（分子）の構造'!K$53),'実質公債費比率（分子）の構造'!K$53,NA())</f>
        <v>556</v>
      </c>
      <c r="D50" s="176" t="e">
        <f>NA()</f>
        <v>#N/A</v>
      </c>
      <c r="E50" s="176" t="e">
        <f>NA()</f>
        <v>#N/A</v>
      </c>
      <c r="F50" s="176">
        <f>IF(ISNUMBER('実質公債費比率（分子）の構造'!L$53),'実質公債費比率（分子）の構造'!L$53,NA())</f>
        <v>473</v>
      </c>
      <c r="G50" s="176" t="e">
        <f>NA()</f>
        <v>#N/A</v>
      </c>
      <c r="H50" s="176" t="e">
        <f>NA()</f>
        <v>#N/A</v>
      </c>
      <c r="I50" s="176">
        <f>IF(ISNUMBER('実質公債費比率（分子）の構造'!M$53),'実質公債費比率（分子）の構造'!M$53,NA())</f>
        <v>248</v>
      </c>
      <c r="J50" s="176" t="e">
        <f>NA()</f>
        <v>#N/A</v>
      </c>
      <c r="K50" s="176" t="e">
        <f>NA()</f>
        <v>#N/A</v>
      </c>
      <c r="L50" s="176">
        <f>IF(ISNUMBER('実質公債費比率（分子）の構造'!N$53),'実質公債費比率（分子）の構造'!N$53,NA())</f>
        <v>308</v>
      </c>
      <c r="M50" s="176" t="e">
        <f>NA()</f>
        <v>#N/A</v>
      </c>
      <c r="N50" s="176" t="e">
        <f>NA()</f>
        <v>#N/A</v>
      </c>
      <c r="O50" s="176">
        <f>IF(ISNUMBER('実質公債費比率（分子）の構造'!O$53),'実質公債費比率（分子）の構造'!O$53,NA())</f>
        <v>336</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70845</v>
      </c>
      <c r="E56" s="175"/>
      <c r="F56" s="175"/>
      <c r="G56" s="175">
        <f>'将来負担比率（分子）の構造'!J$52</f>
        <v>70606</v>
      </c>
      <c r="H56" s="175"/>
      <c r="I56" s="175"/>
      <c r="J56" s="175">
        <f>'将来負担比率（分子）の構造'!K$52</f>
        <v>70302</v>
      </c>
      <c r="K56" s="175"/>
      <c r="L56" s="175"/>
      <c r="M56" s="175">
        <f>'将来負担比率（分子）の構造'!L$52</f>
        <v>67551</v>
      </c>
      <c r="N56" s="175"/>
      <c r="O56" s="175"/>
      <c r="P56" s="175">
        <f>'将来負担比率（分子）の構造'!M$52</f>
        <v>63758</v>
      </c>
    </row>
    <row r="57" spans="1:16" x14ac:dyDescent="0.15">
      <c r="A57" s="175" t="s">
        <v>43</v>
      </c>
      <c r="B57" s="175"/>
      <c r="C57" s="175"/>
      <c r="D57" s="175">
        <f>'将来負担比率（分子）の構造'!I$51</f>
        <v>6895</v>
      </c>
      <c r="E57" s="175"/>
      <c r="F57" s="175"/>
      <c r="G57" s="175">
        <f>'将来負担比率（分子）の構造'!J$51</f>
        <v>6472</v>
      </c>
      <c r="H57" s="175"/>
      <c r="I57" s="175"/>
      <c r="J57" s="175">
        <f>'将来負担比率（分子）の構造'!K$51</f>
        <v>6888</v>
      </c>
      <c r="K57" s="175"/>
      <c r="L57" s="175"/>
      <c r="M57" s="175">
        <f>'将来負担比率（分子）の構造'!L$51</f>
        <v>6572</v>
      </c>
      <c r="N57" s="175"/>
      <c r="O57" s="175"/>
      <c r="P57" s="175">
        <f>'将来負担比率（分子）の構造'!M$51</f>
        <v>5560</v>
      </c>
    </row>
    <row r="58" spans="1:16" x14ac:dyDescent="0.15">
      <c r="A58" s="175" t="s">
        <v>42</v>
      </c>
      <c r="B58" s="175"/>
      <c r="C58" s="175"/>
      <c r="D58" s="175">
        <f>'将来負担比率（分子）の構造'!I$50</f>
        <v>34427</v>
      </c>
      <c r="E58" s="175"/>
      <c r="F58" s="175"/>
      <c r="G58" s="175">
        <f>'将来負担比率（分子）の構造'!J$50</f>
        <v>34153</v>
      </c>
      <c r="H58" s="175"/>
      <c r="I58" s="175"/>
      <c r="J58" s="175">
        <f>'将来負担比率（分子）の構造'!K$50</f>
        <v>34269</v>
      </c>
      <c r="K58" s="175"/>
      <c r="L58" s="175"/>
      <c r="M58" s="175">
        <f>'将来負担比率（分子）の構造'!L$50</f>
        <v>35276</v>
      </c>
      <c r="N58" s="175"/>
      <c r="O58" s="175"/>
      <c r="P58" s="175">
        <f>'将来負担比率（分子）の構造'!M$50</f>
        <v>35201</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f>'将来負担比率（分子）の構造'!I$46</f>
        <v>3</v>
      </c>
      <c r="C61" s="175"/>
      <c r="D61" s="175"/>
      <c r="E61" s="175">
        <f>'将来負担比率（分子）の構造'!J$46</f>
        <v>3</v>
      </c>
      <c r="F61" s="175"/>
      <c r="G61" s="175"/>
      <c r="H61" s="175">
        <f>'将来負担比率（分子）の構造'!K$46</f>
        <v>2</v>
      </c>
      <c r="I61" s="175"/>
      <c r="J61" s="175"/>
      <c r="K61" s="175">
        <f>'将来負担比率（分子）の構造'!L$46</f>
        <v>1</v>
      </c>
      <c r="L61" s="175"/>
      <c r="M61" s="175"/>
      <c r="N61" s="175">
        <f>'将来負担比率（分子）の構造'!M$46</f>
        <v>1</v>
      </c>
      <c r="O61" s="175"/>
      <c r="P61" s="175"/>
    </row>
    <row r="62" spans="1:16" x14ac:dyDescent="0.15">
      <c r="A62" s="175" t="s">
        <v>36</v>
      </c>
      <c r="B62" s="175">
        <f>'将来負担比率（分子）の構造'!I$45</f>
        <v>7125</v>
      </c>
      <c r="C62" s="175"/>
      <c r="D62" s="175"/>
      <c r="E62" s="175">
        <f>'将来負担比率（分子）の構造'!J$45</f>
        <v>7197</v>
      </c>
      <c r="F62" s="175"/>
      <c r="G62" s="175"/>
      <c r="H62" s="175">
        <f>'将来負担比率（分子）の構造'!K$45</f>
        <v>7288</v>
      </c>
      <c r="I62" s="175"/>
      <c r="J62" s="175"/>
      <c r="K62" s="175">
        <f>'将来負担比率（分子）の構造'!L$45</f>
        <v>7347</v>
      </c>
      <c r="L62" s="175"/>
      <c r="M62" s="175"/>
      <c r="N62" s="175">
        <f>'将来負担比率（分子）の構造'!M$45</f>
        <v>7350</v>
      </c>
      <c r="O62" s="175"/>
      <c r="P62" s="175"/>
    </row>
    <row r="63" spans="1:16" x14ac:dyDescent="0.15">
      <c r="A63" s="175" t="s">
        <v>35</v>
      </c>
      <c r="B63" s="175">
        <f>'将来負担比率（分子）の構造'!I$44</f>
        <v>2670</v>
      </c>
      <c r="C63" s="175"/>
      <c r="D63" s="175"/>
      <c r="E63" s="175">
        <f>'将来負担比率（分子）の構造'!J$44</f>
        <v>2686</v>
      </c>
      <c r="F63" s="175"/>
      <c r="G63" s="175"/>
      <c r="H63" s="175">
        <f>'将来負担比率（分子）の構造'!K$44</f>
        <v>2687</v>
      </c>
      <c r="I63" s="175"/>
      <c r="J63" s="175"/>
      <c r="K63" s="175">
        <f>'将来負担比率（分子）の構造'!L$44</f>
        <v>2569</v>
      </c>
      <c r="L63" s="175"/>
      <c r="M63" s="175"/>
      <c r="N63" s="175">
        <f>'将来負担比率（分子）の構造'!M$44</f>
        <v>2452</v>
      </c>
      <c r="O63" s="175"/>
      <c r="P63" s="175"/>
    </row>
    <row r="64" spans="1:16" x14ac:dyDescent="0.15">
      <c r="A64" s="175" t="s">
        <v>34</v>
      </c>
      <c r="B64" s="175">
        <f>'将来負担比率（分子）の構造'!I$43</f>
        <v>37524</v>
      </c>
      <c r="C64" s="175"/>
      <c r="D64" s="175"/>
      <c r="E64" s="175">
        <f>'将来負担比率（分子）の構造'!J$43</f>
        <v>35346</v>
      </c>
      <c r="F64" s="175"/>
      <c r="G64" s="175"/>
      <c r="H64" s="175">
        <f>'将来負担比率（分子）の構造'!K$43</f>
        <v>31281</v>
      </c>
      <c r="I64" s="175"/>
      <c r="J64" s="175"/>
      <c r="K64" s="175">
        <f>'将来負担比率（分子）の構造'!L$43</f>
        <v>29915</v>
      </c>
      <c r="L64" s="175"/>
      <c r="M64" s="175"/>
      <c r="N64" s="175">
        <f>'将来負担比率（分子）の構造'!M$43</f>
        <v>27962</v>
      </c>
      <c r="O64" s="175"/>
      <c r="P64" s="175"/>
    </row>
    <row r="65" spans="1:16" x14ac:dyDescent="0.15">
      <c r="A65" s="175" t="s">
        <v>33</v>
      </c>
      <c r="B65" s="175">
        <f>'将来負担比率（分子）の構造'!I$42</f>
        <v>186</v>
      </c>
      <c r="C65" s="175"/>
      <c r="D65" s="175"/>
      <c r="E65" s="175">
        <f>'将来負担比率（分子）の構造'!J$42</f>
        <v>146</v>
      </c>
      <c r="F65" s="175"/>
      <c r="G65" s="175"/>
      <c r="H65" s="175">
        <f>'将来負担比率（分子）の構造'!K$42</f>
        <v>238</v>
      </c>
      <c r="I65" s="175"/>
      <c r="J65" s="175"/>
      <c r="K65" s="175">
        <f>'将来負担比率（分子）の構造'!L$42</f>
        <v>211</v>
      </c>
      <c r="L65" s="175"/>
      <c r="M65" s="175"/>
      <c r="N65" s="175">
        <f>'将来負担比率（分子）の構造'!M$42</f>
        <v>189</v>
      </c>
      <c r="O65" s="175"/>
      <c r="P65" s="175"/>
    </row>
    <row r="66" spans="1:16" x14ac:dyDescent="0.15">
      <c r="A66" s="175" t="s">
        <v>32</v>
      </c>
      <c r="B66" s="175">
        <f>'将来負担比率（分子）の構造'!I$41</f>
        <v>45299</v>
      </c>
      <c r="C66" s="175"/>
      <c r="D66" s="175"/>
      <c r="E66" s="175">
        <f>'将来負担比率（分子）の構造'!J$41</f>
        <v>46069</v>
      </c>
      <c r="F66" s="175"/>
      <c r="G66" s="175"/>
      <c r="H66" s="175">
        <f>'将来負担比率（分子）の構造'!K$41</f>
        <v>46687</v>
      </c>
      <c r="I66" s="175"/>
      <c r="J66" s="175"/>
      <c r="K66" s="175">
        <f>'将来負担比率（分子）の構造'!L$41</f>
        <v>44817</v>
      </c>
      <c r="L66" s="175"/>
      <c r="M66" s="175"/>
      <c r="N66" s="175">
        <f>'将来負担比率（分子）の構造'!M$41</f>
        <v>41912</v>
      </c>
      <c r="O66" s="175"/>
      <c r="P66" s="175"/>
    </row>
    <row r="67" spans="1:16" x14ac:dyDescent="0.15">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5539</v>
      </c>
      <c r="C72" s="179">
        <f>基金残高に係る経年分析!G55</f>
        <v>7021</v>
      </c>
      <c r="D72" s="179">
        <f>基金残高に係る経年分析!H55</f>
        <v>6598</v>
      </c>
    </row>
    <row r="73" spans="1:16" x14ac:dyDescent="0.15">
      <c r="A73" s="178" t="s">
        <v>79</v>
      </c>
      <c r="B73" s="179">
        <f>基金残高に係る経年分析!F56</f>
        <v>6310</v>
      </c>
      <c r="C73" s="179">
        <f>基金残高に係る経年分析!G56</f>
        <v>6325</v>
      </c>
      <c r="D73" s="179">
        <f>基金残高に係る経年分析!H56</f>
        <v>5463</v>
      </c>
    </row>
    <row r="74" spans="1:16" x14ac:dyDescent="0.15">
      <c r="A74" s="178" t="s">
        <v>80</v>
      </c>
      <c r="B74" s="179">
        <f>基金残高に係る経年分析!F57</f>
        <v>23905</v>
      </c>
      <c r="C74" s="179">
        <f>基金残高に係る経年分析!G57</f>
        <v>23638</v>
      </c>
      <c r="D74" s="179">
        <f>基金残高に係る経年分析!H57</f>
        <v>24883</v>
      </c>
    </row>
  </sheetData>
  <sheetProtection algorithmName="SHA-512" hashValue="Es4doto1spsNet7lO81gPjQcTBAJ9ze3aeL3D+KXtMTqAozBePB0ojNJQiRMjCxGil/2QlCJ89nGEdPIPnluwA==" saltValue="vbvV+NdhoiRYJ4DU99Cph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Q28" sqref="Q28:V28"/>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215</v>
      </c>
      <c r="DI1" s="754"/>
      <c r="DJ1" s="754"/>
      <c r="DK1" s="754"/>
      <c r="DL1" s="754"/>
      <c r="DM1" s="754"/>
      <c r="DN1" s="755"/>
      <c r="DO1" s="214"/>
      <c r="DP1" s="753" t="s">
        <v>216</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15" t="s">
        <v>218</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219</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15" t="s">
        <v>220</v>
      </c>
      <c r="CE3" s="716"/>
      <c r="CF3" s="716"/>
      <c r="CG3" s="716"/>
      <c r="CH3" s="716"/>
      <c r="CI3" s="716"/>
      <c r="CJ3" s="716"/>
      <c r="CK3" s="716"/>
      <c r="CL3" s="716"/>
      <c r="CM3" s="716"/>
      <c r="CN3" s="716"/>
      <c r="CO3" s="716"/>
      <c r="CP3" s="716"/>
      <c r="CQ3" s="716"/>
      <c r="CR3" s="716"/>
      <c r="CS3" s="716"/>
      <c r="CT3" s="716"/>
      <c r="CU3" s="716"/>
      <c r="CV3" s="716"/>
      <c r="CW3" s="716"/>
      <c r="CX3" s="716"/>
      <c r="CY3" s="716"/>
      <c r="CZ3" s="716"/>
      <c r="DA3" s="716"/>
      <c r="DB3" s="716"/>
      <c r="DC3" s="716"/>
      <c r="DD3" s="716"/>
      <c r="DE3" s="716"/>
      <c r="DF3" s="716"/>
      <c r="DG3" s="716"/>
      <c r="DH3" s="716"/>
      <c r="DI3" s="716"/>
      <c r="DJ3" s="716"/>
      <c r="DK3" s="716"/>
      <c r="DL3" s="716"/>
      <c r="DM3" s="716"/>
      <c r="DN3" s="716"/>
      <c r="DO3" s="716"/>
      <c r="DP3" s="716"/>
      <c r="DQ3" s="716"/>
      <c r="DR3" s="716"/>
      <c r="DS3" s="716"/>
      <c r="DT3" s="716"/>
      <c r="DU3" s="716"/>
      <c r="DV3" s="716"/>
      <c r="DW3" s="716"/>
      <c r="DX3" s="716"/>
      <c r="DY3" s="716"/>
      <c r="DZ3" s="716"/>
      <c r="EA3" s="716"/>
      <c r="EB3" s="716"/>
      <c r="EC3" s="717"/>
    </row>
    <row r="4" spans="2:143" ht="11.25" customHeight="1" x14ac:dyDescent="0.15">
      <c r="B4" s="715" t="s">
        <v>1</v>
      </c>
      <c r="C4" s="716"/>
      <c r="D4" s="716"/>
      <c r="E4" s="716"/>
      <c r="F4" s="716"/>
      <c r="G4" s="716"/>
      <c r="H4" s="716"/>
      <c r="I4" s="716"/>
      <c r="J4" s="716"/>
      <c r="K4" s="716"/>
      <c r="L4" s="716"/>
      <c r="M4" s="716"/>
      <c r="N4" s="716"/>
      <c r="O4" s="716"/>
      <c r="P4" s="716"/>
      <c r="Q4" s="717"/>
      <c r="R4" s="715" t="s">
        <v>221</v>
      </c>
      <c r="S4" s="716"/>
      <c r="T4" s="716"/>
      <c r="U4" s="716"/>
      <c r="V4" s="716"/>
      <c r="W4" s="716"/>
      <c r="X4" s="716"/>
      <c r="Y4" s="717"/>
      <c r="Z4" s="715" t="s">
        <v>222</v>
      </c>
      <c r="AA4" s="716"/>
      <c r="AB4" s="716"/>
      <c r="AC4" s="717"/>
      <c r="AD4" s="715" t="s">
        <v>223</v>
      </c>
      <c r="AE4" s="716"/>
      <c r="AF4" s="716"/>
      <c r="AG4" s="716"/>
      <c r="AH4" s="716"/>
      <c r="AI4" s="716"/>
      <c r="AJ4" s="716"/>
      <c r="AK4" s="717"/>
      <c r="AL4" s="715" t="s">
        <v>222</v>
      </c>
      <c r="AM4" s="716"/>
      <c r="AN4" s="716"/>
      <c r="AO4" s="717"/>
      <c r="AP4" s="756" t="s">
        <v>224</v>
      </c>
      <c r="AQ4" s="756"/>
      <c r="AR4" s="756"/>
      <c r="AS4" s="756"/>
      <c r="AT4" s="756"/>
      <c r="AU4" s="756"/>
      <c r="AV4" s="756"/>
      <c r="AW4" s="756"/>
      <c r="AX4" s="756"/>
      <c r="AY4" s="756"/>
      <c r="AZ4" s="756"/>
      <c r="BA4" s="756"/>
      <c r="BB4" s="756"/>
      <c r="BC4" s="756"/>
      <c r="BD4" s="756"/>
      <c r="BE4" s="756"/>
      <c r="BF4" s="756"/>
      <c r="BG4" s="756" t="s">
        <v>225</v>
      </c>
      <c r="BH4" s="756"/>
      <c r="BI4" s="756"/>
      <c r="BJ4" s="756"/>
      <c r="BK4" s="756"/>
      <c r="BL4" s="756"/>
      <c r="BM4" s="756"/>
      <c r="BN4" s="756"/>
      <c r="BO4" s="756" t="s">
        <v>222</v>
      </c>
      <c r="BP4" s="756"/>
      <c r="BQ4" s="756"/>
      <c r="BR4" s="756"/>
      <c r="BS4" s="756" t="s">
        <v>226</v>
      </c>
      <c r="BT4" s="756"/>
      <c r="BU4" s="756"/>
      <c r="BV4" s="756"/>
      <c r="BW4" s="756"/>
      <c r="BX4" s="756"/>
      <c r="BY4" s="756"/>
      <c r="BZ4" s="756"/>
      <c r="CA4" s="756"/>
      <c r="CB4" s="756"/>
      <c r="CD4" s="715" t="s">
        <v>227</v>
      </c>
      <c r="CE4" s="716"/>
      <c r="CF4" s="716"/>
      <c r="CG4" s="716"/>
      <c r="CH4" s="716"/>
      <c r="CI4" s="716"/>
      <c r="CJ4" s="716"/>
      <c r="CK4" s="716"/>
      <c r="CL4" s="716"/>
      <c r="CM4" s="716"/>
      <c r="CN4" s="716"/>
      <c r="CO4" s="716"/>
      <c r="CP4" s="716"/>
      <c r="CQ4" s="716"/>
      <c r="CR4" s="716"/>
      <c r="CS4" s="716"/>
      <c r="CT4" s="716"/>
      <c r="CU4" s="716"/>
      <c r="CV4" s="716"/>
      <c r="CW4" s="716"/>
      <c r="CX4" s="716"/>
      <c r="CY4" s="716"/>
      <c r="CZ4" s="716"/>
      <c r="DA4" s="716"/>
      <c r="DB4" s="716"/>
      <c r="DC4" s="716"/>
      <c r="DD4" s="716"/>
      <c r="DE4" s="716"/>
      <c r="DF4" s="716"/>
      <c r="DG4" s="716"/>
      <c r="DH4" s="716"/>
      <c r="DI4" s="716"/>
      <c r="DJ4" s="716"/>
      <c r="DK4" s="716"/>
      <c r="DL4" s="716"/>
      <c r="DM4" s="716"/>
      <c r="DN4" s="716"/>
      <c r="DO4" s="716"/>
      <c r="DP4" s="716"/>
      <c r="DQ4" s="716"/>
      <c r="DR4" s="716"/>
      <c r="DS4" s="716"/>
      <c r="DT4" s="716"/>
      <c r="DU4" s="716"/>
      <c r="DV4" s="716"/>
      <c r="DW4" s="716"/>
      <c r="DX4" s="716"/>
      <c r="DY4" s="716"/>
      <c r="DZ4" s="716"/>
      <c r="EA4" s="716"/>
      <c r="EB4" s="716"/>
      <c r="EC4" s="717"/>
    </row>
    <row r="5" spans="2:143" ht="11.25" customHeight="1" x14ac:dyDescent="0.15">
      <c r="B5" s="712" t="s">
        <v>228</v>
      </c>
      <c r="C5" s="713"/>
      <c r="D5" s="713"/>
      <c r="E5" s="713"/>
      <c r="F5" s="713"/>
      <c r="G5" s="713"/>
      <c r="H5" s="713"/>
      <c r="I5" s="713"/>
      <c r="J5" s="713"/>
      <c r="K5" s="713"/>
      <c r="L5" s="713"/>
      <c r="M5" s="713"/>
      <c r="N5" s="713"/>
      <c r="O5" s="713"/>
      <c r="P5" s="713"/>
      <c r="Q5" s="714"/>
      <c r="R5" s="709">
        <v>17208416</v>
      </c>
      <c r="S5" s="710"/>
      <c r="T5" s="710"/>
      <c r="U5" s="710"/>
      <c r="V5" s="710"/>
      <c r="W5" s="710"/>
      <c r="X5" s="710"/>
      <c r="Y5" s="738"/>
      <c r="Z5" s="751">
        <v>29</v>
      </c>
      <c r="AA5" s="751"/>
      <c r="AB5" s="751"/>
      <c r="AC5" s="751"/>
      <c r="AD5" s="752">
        <v>16469327</v>
      </c>
      <c r="AE5" s="752"/>
      <c r="AF5" s="752"/>
      <c r="AG5" s="752"/>
      <c r="AH5" s="752"/>
      <c r="AI5" s="752"/>
      <c r="AJ5" s="752"/>
      <c r="AK5" s="752"/>
      <c r="AL5" s="739">
        <v>48.4</v>
      </c>
      <c r="AM5" s="721"/>
      <c r="AN5" s="721"/>
      <c r="AO5" s="740"/>
      <c r="AP5" s="712" t="s">
        <v>229</v>
      </c>
      <c r="AQ5" s="713"/>
      <c r="AR5" s="713"/>
      <c r="AS5" s="713"/>
      <c r="AT5" s="713"/>
      <c r="AU5" s="713"/>
      <c r="AV5" s="713"/>
      <c r="AW5" s="713"/>
      <c r="AX5" s="713"/>
      <c r="AY5" s="713"/>
      <c r="AZ5" s="713"/>
      <c r="BA5" s="713"/>
      <c r="BB5" s="713"/>
      <c r="BC5" s="713"/>
      <c r="BD5" s="713"/>
      <c r="BE5" s="713"/>
      <c r="BF5" s="714"/>
      <c r="BG5" s="657">
        <v>16431872</v>
      </c>
      <c r="BH5" s="658"/>
      <c r="BI5" s="658"/>
      <c r="BJ5" s="658"/>
      <c r="BK5" s="658"/>
      <c r="BL5" s="658"/>
      <c r="BM5" s="658"/>
      <c r="BN5" s="659"/>
      <c r="BO5" s="695">
        <v>95.5</v>
      </c>
      <c r="BP5" s="695"/>
      <c r="BQ5" s="695"/>
      <c r="BR5" s="695"/>
      <c r="BS5" s="696">
        <v>235420</v>
      </c>
      <c r="BT5" s="696"/>
      <c r="BU5" s="696"/>
      <c r="BV5" s="696"/>
      <c r="BW5" s="696"/>
      <c r="BX5" s="696"/>
      <c r="BY5" s="696"/>
      <c r="BZ5" s="696"/>
      <c r="CA5" s="696"/>
      <c r="CB5" s="731"/>
      <c r="CD5" s="715" t="s">
        <v>224</v>
      </c>
      <c r="CE5" s="716"/>
      <c r="CF5" s="716"/>
      <c r="CG5" s="716"/>
      <c r="CH5" s="716"/>
      <c r="CI5" s="716"/>
      <c r="CJ5" s="716"/>
      <c r="CK5" s="716"/>
      <c r="CL5" s="716"/>
      <c r="CM5" s="716"/>
      <c r="CN5" s="716"/>
      <c r="CO5" s="716"/>
      <c r="CP5" s="716"/>
      <c r="CQ5" s="717"/>
      <c r="CR5" s="715" t="s">
        <v>230</v>
      </c>
      <c r="CS5" s="716"/>
      <c r="CT5" s="716"/>
      <c r="CU5" s="716"/>
      <c r="CV5" s="716"/>
      <c r="CW5" s="716"/>
      <c r="CX5" s="716"/>
      <c r="CY5" s="717"/>
      <c r="CZ5" s="715" t="s">
        <v>222</v>
      </c>
      <c r="DA5" s="716"/>
      <c r="DB5" s="716"/>
      <c r="DC5" s="717"/>
      <c r="DD5" s="715" t="s">
        <v>231</v>
      </c>
      <c r="DE5" s="716"/>
      <c r="DF5" s="716"/>
      <c r="DG5" s="716"/>
      <c r="DH5" s="716"/>
      <c r="DI5" s="716"/>
      <c r="DJ5" s="716"/>
      <c r="DK5" s="716"/>
      <c r="DL5" s="716"/>
      <c r="DM5" s="716"/>
      <c r="DN5" s="716"/>
      <c r="DO5" s="716"/>
      <c r="DP5" s="717"/>
      <c r="DQ5" s="715" t="s">
        <v>232</v>
      </c>
      <c r="DR5" s="716"/>
      <c r="DS5" s="716"/>
      <c r="DT5" s="716"/>
      <c r="DU5" s="716"/>
      <c r="DV5" s="716"/>
      <c r="DW5" s="716"/>
      <c r="DX5" s="716"/>
      <c r="DY5" s="716"/>
      <c r="DZ5" s="716"/>
      <c r="EA5" s="716"/>
      <c r="EB5" s="716"/>
      <c r="EC5" s="717"/>
    </row>
    <row r="6" spans="2:143" ht="11.25" customHeight="1" x14ac:dyDescent="0.15">
      <c r="B6" s="654" t="s">
        <v>233</v>
      </c>
      <c r="C6" s="655"/>
      <c r="D6" s="655"/>
      <c r="E6" s="655"/>
      <c r="F6" s="655"/>
      <c r="G6" s="655"/>
      <c r="H6" s="655"/>
      <c r="I6" s="655"/>
      <c r="J6" s="655"/>
      <c r="K6" s="655"/>
      <c r="L6" s="655"/>
      <c r="M6" s="655"/>
      <c r="N6" s="655"/>
      <c r="O6" s="655"/>
      <c r="P6" s="655"/>
      <c r="Q6" s="656"/>
      <c r="R6" s="657">
        <v>434635</v>
      </c>
      <c r="S6" s="658"/>
      <c r="T6" s="658"/>
      <c r="U6" s="658"/>
      <c r="V6" s="658"/>
      <c r="W6" s="658"/>
      <c r="X6" s="658"/>
      <c r="Y6" s="659"/>
      <c r="Z6" s="695">
        <v>0.7</v>
      </c>
      <c r="AA6" s="695"/>
      <c r="AB6" s="695"/>
      <c r="AC6" s="695"/>
      <c r="AD6" s="696">
        <v>434635</v>
      </c>
      <c r="AE6" s="696"/>
      <c r="AF6" s="696"/>
      <c r="AG6" s="696"/>
      <c r="AH6" s="696"/>
      <c r="AI6" s="696"/>
      <c r="AJ6" s="696"/>
      <c r="AK6" s="696"/>
      <c r="AL6" s="660">
        <v>1.3</v>
      </c>
      <c r="AM6" s="661"/>
      <c r="AN6" s="661"/>
      <c r="AO6" s="697"/>
      <c r="AP6" s="654" t="s">
        <v>234</v>
      </c>
      <c r="AQ6" s="655"/>
      <c r="AR6" s="655"/>
      <c r="AS6" s="655"/>
      <c r="AT6" s="655"/>
      <c r="AU6" s="655"/>
      <c r="AV6" s="655"/>
      <c r="AW6" s="655"/>
      <c r="AX6" s="655"/>
      <c r="AY6" s="655"/>
      <c r="AZ6" s="655"/>
      <c r="BA6" s="655"/>
      <c r="BB6" s="655"/>
      <c r="BC6" s="655"/>
      <c r="BD6" s="655"/>
      <c r="BE6" s="655"/>
      <c r="BF6" s="656"/>
      <c r="BG6" s="657">
        <v>16431872</v>
      </c>
      <c r="BH6" s="658"/>
      <c r="BI6" s="658"/>
      <c r="BJ6" s="658"/>
      <c r="BK6" s="658"/>
      <c r="BL6" s="658"/>
      <c r="BM6" s="658"/>
      <c r="BN6" s="659"/>
      <c r="BO6" s="695">
        <v>95.5</v>
      </c>
      <c r="BP6" s="695"/>
      <c r="BQ6" s="695"/>
      <c r="BR6" s="695"/>
      <c r="BS6" s="696">
        <v>235420</v>
      </c>
      <c r="BT6" s="696"/>
      <c r="BU6" s="696"/>
      <c r="BV6" s="696"/>
      <c r="BW6" s="696"/>
      <c r="BX6" s="696"/>
      <c r="BY6" s="696"/>
      <c r="BZ6" s="696"/>
      <c r="CA6" s="696"/>
      <c r="CB6" s="731"/>
      <c r="CD6" s="712" t="s">
        <v>235</v>
      </c>
      <c r="CE6" s="713"/>
      <c r="CF6" s="713"/>
      <c r="CG6" s="713"/>
      <c r="CH6" s="713"/>
      <c r="CI6" s="713"/>
      <c r="CJ6" s="713"/>
      <c r="CK6" s="713"/>
      <c r="CL6" s="713"/>
      <c r="CM6" s="713"/>
      <c r="CN6" s="713"/>
      <c r="CO6" s="713"/>
      <c r="CP6" s="713"/>
      <c r="CQ6" s="714"/>
      <c r="CR6" s="657">
        <v>239320</v>
      </c>
      <c r="CS6" s="658"/>
      <c r="CT6" s="658"/>
      <c r="CU6" s="658"/>
      <c r="CV6" s="658"/>
      <c r="CW6" s="658"/>
      <c r="CX6" s="658"/>
      <c r="CY6" s="659"/>
      <c r="CZ6" s="739">
        <v>0.4</v>
      </c>
      <c r="DA6" s="721"/>
      <c r="DB6" s="721"/>
      <c r="DC6" s="741"/>
      <c r="DD6" s="663" t="s">
        <v>236</v>
      </c>
      <c r="DE6" s="658"/>
      <c r="DF6" s="658"/>
      <c r="DG6" s="658"/>
      <c r="DH6" s="658"/>
      <c r="DI6" s="658"/>
      <c r="DJ6" s="658"/>
      <c r="DK6" s="658"/>
      <c r="DL6" s="658"/>
      <c r="DM6" s="658"/>
      <c r="DN6" s="658"/>
      <c r="DO6" s="658"/>
      <c r="DP6" s="659"/>
      <c r="DQ6" s="663">
        <v>238929</v>
      </c>
      <c r="DR6" s="658"/>
      <c r="DS6" s="658"/>
      <c r="DT6" s="658"/>
      <c r="DU6" s="658"/>
      <c r="DV6" s="658"/>
      <c r="DW6" s="658"/>
      <c r="DX6" s="658"/>
      <c r="DY6" s="658"/>
      <c r="DZ6" s="658"/>
      <c r="EA6" s="658"/>
      <c r="EB6" s="658"/>
      <c r="EC6" s="694"/>
    </row>
    <row r="7" spans="2:143" ht="11.25" customHeight="1" x14ac:dyDescent="0.15">
      <c r="B7" s="654" t="s">
        <v>237</v>
      </c>
      <c r="C7" s="655"/>
      <c r="D7" s="655"/>
      <c r="E7" s="655"/>
      <c r="F7" s="655"/>
      <c r="G7" s="655"/>
      <c r="H7" s="655"/>
      <c r="I7" s="655"/>
      <c r="J7" s="655"/>
      <c r="K7" s="655"/>
      <c r="L7" s="655"/>
      <c r="M7" s="655"/>
      <c r="N7" s="655"/>
      <c r="O7" s="655"/>
      <c r="P7" s="655"/>
      <c r="Q7" s="656"/>
      <c r="R7" s="657">
        <v>8539</v>
      </c>
      <c r="S7" s="658"/>
      <c r="T7" s="658"/>
      <c r="U7" s="658"/>
      <c r="V7" s="658"/>
      <c r="W7" s="658"/>
      <c r="X7" s="658"/>
      <c r="Y7" s="659"/>
      <c r="Z7" s="695">
        <v>0</v>
      </c>
      <c r="AA7" s="695"/>
      <c r="AB7" s="695"/>
      <c r="AC7" s="695"/>
      <c r="AD7" s="696">
        <v>8539</v>
      </c>
      <c r="AE7" s="696"/>
      <c r="AF7" s="696"/>
      <c r="AG7" s="696"/>
      <c r="AH7" s="696"/>
      <c r="AI7" s="696"/>
      <c r="AJ7" s="696"/>
      <c r="AK7" s="696"/>
      <c r="AL7" s="660">
        <v>0</v>
      </c>
      <c r="AM7" s="661"/>
      <c r="AN7" s="661"/>
      <c r="AO7" s="697"/>
      <c r="AP7" s="654" t="s">
        <v>238</v>
      </c>
      <c r="AQ7" s="655"/>
      <c r="AR7" s="655"/>
      <c r="AS7" s="655"/>
      <c r="AT7" s="655"/>
      <c r="AU7" s="655"/>
      <c r="AV7" s="655"/>
      <c r="AW7" s="655"/>
      <c r="AX7" s="655"/>
      <c r="AY7" s="655"/>
      <c r="AZ7" s="655"/>
      <c r="BA7" s="655"/>
      <c r="BB7" s="655"/>
      <c r="BC7" s="655"/>
      <c r="BD7" s="655"/>
      <c r="BE7" s="655"/>
      <c r="BF7" s="656"/>
      <c r="BG7" s="657">
        <v>7000648</v>
      </c>
      <c r="BH7" s="658"/>
      <c r="BI7" s="658"/>
      <c r="BJ7" s="658"/>
      <c r="BK7" s="658"/>
      <c r="BL7" s="658"/>
      <c r="BM7" s="658"/>
      <c r="BN7" s="659"/>
      <c r="BO7" s="695">
        <v>40.700000000000003</v>
      </c>
      <c r="BP7" s="695"/>
      <c r="BQ7" s="695"/>
      <c r="BR7" s="695"/>
      <c r="BS7" s="696">
        <v>235420</v>
      </c>
      <c r="BT7" s="696"/>
      <c r="BU7" s="696"/>
      <c r="BV7" s="696"/>
      <c r="BW7" s="696"/>
      <c r="BX7" s="696"/>
      <c r="BY7" s="696"/>
      <c r="BZ7" s="696"/>
      <c r="CA7" s="696"/>
      <c r="CB7" s="731"/>
      <c r="CD7" s="654" t="s">
        <v>239</v>
      </c>
      <c r="CE7" s="655"/>
      <c r="CF7" s="655"/>
      <c r="CG7" s="655"/>
      <c r="CH7" s="655"/>
      <c r="CI7" s="655"/>
      <c r="CJ7" s="655"/>
      <c r="CK7" s="655"/>
      <c r="CL7" s="655"/>
      <c r="CM7" s="655"/>
      <c r="CN7" s="655"/>
      <c r="CO7" s="655"/>
      <c r="CP7" s="655"/>
      <c r="CQ7" s="656"/>
      <c r="CR7" s="657">
        <v>7211158</v>
      </c>
      <c r="CS7" s="658"/>
      <c r="CT7" s="658"/>
      <c r="CU7" s="658"/>
      <c r="CV7" s="658"/>
      <c r="CW7" s="658"/>
      <c r="CX7" s="658"/>
      <c r="CY7" s="659"/>
      <c r="CZ7" s="695">
        <v>12.6</v>
      </c>
      <c r="DA7" s="695"/>
      <c r="DB7" s="695"/>
      <c r="DC7" s="695"/>
      <c r="DD7" s="663">
        <v>140359</v>
      </c>
      <c r="DE7" s="658"/>
      <c r="DF7" s="658"/>
      <c r="DG7" s="658"/>
      <c r="DH7" s="658"/>
      <c r="DI7" s="658"/>
      <c r="DJ7" s="658"/>
      <c r="DK7" s="658"/>
      <c r="DL7" s="658"/>
      <c r="DM7" s="658"/>
      <c r="DN7" s="658"/>
      <c r="DO7" s="658"/>
      <c r="DP7" s="659"/>
      <c r="DQ7" s="663">
        <v>5957204</v>
      </c>
      <c r="DR7" s="658"/>
      <c r="DS7" s="658"/>
      <c r="DT7" s="658"/>
      <c r="DU7" s="658"/>
      <c r="DV7" s="658"/>
      <c r="DW7" s="658"/>
      <c r="DX7" s="658"/>
      <c r="DY7" s="658"/>
      <c r="DZ7" s="658"/>
      <c r="EA7" s="658"/>
      <c r="EB7" s="658"/>
      <c r="EC7" s="694"/>
    </row>
    <row r="8" spans="2:143" ht="11.25" customHeight="1" x14ac:dyDescent="0.15">
      <c r="B8" s="654" t="s">
        <v>240</v>
      </c>
      <c r="C8" s="655"/>
      <c r="D8" s="655"/>
      <c r="E8" s="655"/>
      <c r="F8" s="655"/>
      <c r="G8" s="655"/>
      <c r="H8" s="655"/>
      <c r="I8" s="655"/>
      <c r="J8" s="655"/>
      <c r="K8" s="655"/>
      <c r="L8" s="655"/>
      <c r="M8" s="655"/>
      <c r="N8" s="655"/>
      <c r="O8" s="655"/>
      <c r="P8" s="655"/>
      <c r="Q8" s="656"/>
      <c r="R8" s="657">
        <v>85174</v>
      </c>
      <c r="S8" s="658"/>
      <c r="T8" s="658"/>
      <c r="U8" s="658"/>
      <c r="V8" s="658"/>
      <c r="W8" s="658"/>
      <c r="X8" s="658"/>
      <c r="Y8" s="659"/>
      <c r="Z8" s="695">
        <v>0.1</v>
      </c>
      <c r="AA8" s="695"/>
      <c r="AB8" s="695"/>
      <c r="AC8" s="695"/>
      <c r="AD8" s="696">
        <v>85174</v>
      </c>
      <c r="AE8" s="696"/>
      <c r="AF8" s="696"/>
      <c r="AG8" s="696"/>
      <c r="AH8" s="696"/>
      <c r="AI8" s="696"/>
      <c r="AJ8" s="696"/>
      <c r="AK8" s="696"/>
      <c r="AL8" s="660">
        <v>0.3</v>
      </c>
      <c r="AM8" s="661"/>
      <c r="AN8" s="661"/>
      <c r="AO8" s="697"/>
      <c r="AP8" s="654" t="s">
        <v>241</v>
      </c>
      <c r="AQ8" s="655"/>
      <c r="AR8" s="655"/>
      <c r="AS8" s="655"/>
      <c r="AT8" s="655"/>
      <c r="AU8" s="655"/>
      <c r="AV8" s="655"/>
      <c r="AW8" s="655"/>
      <c r="AX8" s="655"/>
      <c r="AY8" s="655"/>
      <c r="AZ8" s="655"/>
      <c r="BA8" s="655"/>
      <c r="BB8" s="655"/>
      <c r="BC8" s="655"/>
      <c r="BD8" s="655"/>
      <c r="BE8" s="655"/>
      <c r="BF8" s="656"/>
      <c r="BG8" s="657">
        <v>212372</v>
      </c>
      <c r="BH8" s="658"/>
      <c r="BI8" s="658"/>
      <c r="BJ8" s="658"/>
      <c r="BK8" s="658"/>
      <c r="BL8" s="658"/>
      <c r="BM8" s="658"/>
      <c r="BN8" s="659"/>
      <c r="BO8" s="695">
        <v>1.2</v>
      </c>
      <c r="BP8" s="695"/>
      <c r="BQ8" s="695"/>
      <c r="BR8" s="695"/>
      <c r="BS8" s="696" t="s">
        <v>129</v>
      </c>
      <c r="BT8" s="696"/>
      <c r="BU8" s="696"/>
      <c r="BV8" s="696"/>
      <c r="BW8" s="696"/>
      <c r="BX8" s="696"/>
      <c r="BY8" s="696"/>
      <c r="BZ8" s="696"/>
      <c r="CA8" s="696"/>
      <c r="CB8" s="731"/>
      <c r="CD8" s="654" t="s">
        <v>242</v>
      </c>
      <c r="CE8" s="655"/>
      <c r="CF8" s="655"/>
      <c r="CG8" s="655"/>
      <c r="CH8" s="655"/>
      <c r="CI8" s="655"/>
      <c r="CJ8" s="655"/>
      <c r="CK8" s="655"/>
      <c r="CL8" s="655"/>
      <c r="CM8" s="655"/>
      <c r="CN8" s="655"/>
      <c r="CO8" s="655"/>
      <c r="CP8" s="655"/>
      <c r="CQ8" s="656"/>
      <c r="CR8" s="657">
        <v>20943412</v>
      </c>
      <c r="CS8" s="658"/>
      <c r="CT8" s="658"/>
      <c r="CU8" s="658"/>
      <c r="CV8" s="658"/>
      <c r="CW8" s="658"/>
      <c r="CX8" s="658"/>
      <c r="CY8" s="659"/>
      <c r="CZ8" s="695">
        <v>36.700000000000003</v>
      </c>
      <c r="DA8" s="695"/>
      <c r="DB8" s="695"/>
      <c r="DC8" s="695"/>
      <c r="DD8" s="663">
        <v>270369</v>
      </c>
      <c r="DE8" s="658"/>
      <c r="DF8" s="658"/>
      <c r="DG8" s="658"/>
      <c r="DH8" s="658"/>
      <c r="DI8" s="658"/>
      <c r="DJ8" s="658"/>
      <c r="DK8" s="658"/>
      <c r="DL8" s="658"/>
      <c r="DM8" s="658"/>
      <c r="DN8" s="658"/>
      <c r="DO8" s="658"/>
      <c r="DP8" s="659"/>
      <c r="DQ8" s="663">
        <v>11029134</v>
      </c>
      <c r="DR8" s="658"/>
      <c r="DS8" s="658"/>
      <c r="DT8" s="658"/>
      <c r="DU8" s="658"/>
      <c r="DV8" s="658"/>
      <c r="DW8" s="658"/>
      <c r="DX8" s="658"/>
      <c r="DY8" s="658"/>
      <c r="DZ8" s="658"/>
      <c r="EA8" s="658"/>
      <c r="EB8" s="658"/>
      <c r="EC8" s="694"/>
    </row>
    <row r="9" spans="2:143" ht="11.25" customHeight="1" x14ac:dyDescent="0.15">
      <c r="B9" s="654" t="s">
        <v>243</v>
      </c>
      <c r="C9" s="655"/>
      <c r="D9" s="655"/>
      <c r="E9" s="655"/>
      <c r="F9" s="655"/>
      <c r="G9" s="655"/>
      <c r="H9" s="655"/>
      <c r="I9" s="655"/>
      <c r="J9" s="655"/>
      <c r="K9" s="655"/>
      <c r="L9" s="655"/>
      <c r="M9" s="655"/>
      <c r="N9" s="655"/>
      <c r="O9" s="655"/>
      <c r="P9" s="655"/>
      <c r="Q9" s="656"/>
      <c r="R9" s="657">
        <v>67351</v>
      </c>
      <c r="S9" s="658"/>
      <c r="T9" s="658"/>
      <c r="U9" s="658"/>
      <c r="V9" s="658"/>
      <c r="W9" s="658"/>
      <c r="X9" s="658"/>
      <c r="Y9" s="659"/>
      <c r="Z9" s="695">
        <v>0.1</v>
      </c>
      <c r="AA9" s="695"/>
      <c r="AB9" s="695"/>
      <c r="AC9" s="695"/>
      <c r="AD9" s="696">
        <v>67351</v>
      </c>
      <c r="AE9" s="696"/>
      <c r="AF9" s="696"/>
      <c r="AG9" s="696"/>
      <c r="AH9" s="696"/>
      <c r="AI9" s="696"/>
      <c r="AJ9" s="696"/>
      <c r="AK9" s="696"/>
      <c r="AL9" s="660">
        <v>0.2</v>
      </c>
      <c r="AM9" s="661"/>
      <c r="AN9" s="661"/>
      <c r="AO9" s="697"/>
      <c r="AP9" s="654" t="s">
        <v>244</v>
      </c>
      <c r="AQ9" s="655"/>
      <c r="AR9" s="655"/>
      <c r="AS9" s="655"/>
      <c r="AT9" s="655"/>
      <c r="AU9" s="655"/>
      <c r="AV9" s="655"/>
      <c r="AW9" s="655"/>
      <c r="AX9" s="655"/>
      <c r="AY9" s="655"/>
      <c r="AZ9" s="655"/>
      <c r="BA9" s="655"/>
      <c r="BB9" s="655"/>
      <c r="BC9" s="655"/>
      <c r="BD9" s="655"/>
      <c r="BE9" s="655"/>
      <c r="BF9" s="656"/>
      <c r="BG9" s="657">
        <v>5618185</v>
      </c>
      <c r="BH9" s="658"/>
      <c r="BI9" s="658"/>
      <c r="BJ9" s="658"/>
      <c r="BK9" s="658"/>
      <c r="BL9" s="658"/>
      <c r="BM9" s="658"/>
      <c r="BN9" s="659"/>
      <c r="BO9" s="695">
        <v>32.6</v>
      </c>
      <c r="BP9" s="695"/>
      <c r="BQ9" s="695"/>
      <c r="BR9" s="695"/>
      <c r="BS9" s="696" t="s">
        <v>129</v>
      </c>
      <c r="BT9" s="696"/>
      <c r="BU9" s="696"/>
      <c r="BV9" s="696"/>
      <c r="BW9" s="696"/>
      <c r="BX9" s="696"/>
      <c r="BY9" s="696"/>
      <c r="BZ9" s="696"/>
      <c r="CA9" s="696"/>
      <c r="CB9" s="731"/>
      <c r="CD9" s="654" t="s">
        <v>245</v>
      </c>
      <c r="CE9" s="655"/>
      <c r="CF9" s="655"/>
      <c r="CG9" s="655"/>
      <c r="CH9" s="655"/>
      <c r="CI9" s="655"/>
      <c r="CJ9" s="655"/>
      <c r="CK9" s="655"/>
      <c r="CL9" s="655"/>
      <c r="CM9" s="655"/>
      <c r="CN9" s="655"/>
      <c r="CO9" s="655"/>
      <c r="CP9" s="655"/>
      <c r="CQ9" s="656"/>
      <c r="CR9" s="657">
        <v>5522014</v>
      </c>
      <c r="CS9" s="658"/>
      <c r="CT9" s="658"/>
      <c r="CU9" s="658"/>
      <c r="CV9" s="658"/>
      <c r="CW9" s="658"/>
      <c r="CX9" s="658"/>
      <c r="CY9" s="659"/>
      <c r="CZ9" s="695">
        <v>9.6999999999999993</v>
      </c>
      <c r="DA9" s="695"/>
      <c r="DB9" s="695"/>
      <c r="DC9" s="695"/>
      <c r="DD9" s="663">
        <v>46523</v>
      </c>
      <c r="DE9" s="658"/>
      <c r="DF9" s="658"/>
      <c r="DG9" s="658"/>
      <c r="DH9" s="658"/>
      <c r="DI9" s="658"/>
      <c r="DJ9" s="658"/>
      <c r="DK9" s="658"/>
      <c r="DL9" s="658"/>
      <c r="DM9" s="658"/>
      <c r="DN9" s="658"/>
      <c r="DO9" s="658"/>
      <c r="DP9" s="659"/>
      <c r="DQ9" s="663">
        <v>4469117</v>
      </c>
      <c r="DR9" s="658"/>
      <c r="DS9" s="658"/>
      <c r="DT9" s="658"/>
      <c r="DU9" s="658"/>
      <c r="DV9" s="658"/>
      <c r="DW9" s="658"/>
      <c r="DX9" s="658"/>
      <c r="DY9" s="658"/>
      <c r="DZ9" s="658"/>
      <c r="EA9" s="658"/>
      <c r="EB9" s="658"/>
      <c r="EC9" s="694"/>
    </row>
    <row r="10" spans="2:143" ht="11.25" customHeight="1" x14ac:dyDescent="0.15">
      <c r="B10" s="654" t="s">
        <v>246</v>
      </c>
      <c r="C10" s="655"/>
      <c r="D10" s="655"/>
      <c r="E10" s="655"/>
      <c r="F10" s="655"/>
      <c r="G10" s="655"/>
      <c r="H10" s="655"/>
      <c r="I10" s="655"/>
      <c r="J10" s="655"/>
      <c r="K10" s="655"/>
      <c r="L10" s="655"/>
      <c r="M10" s="655"/>
      <c r="N10" s="655"/>
      <c r="O10" s="655"/>
      <c r="P10" s="655"/>
      <c r="Q10" s="656"/>
      <c r="R10" s="657" t="s">
        <v>236</v>
      </c>
      <c r="S10" s="658"/>
      <c r="T10" s="658"/>
      <c r="U10" s="658"/>
      <c r="V10" s="658"/>
      <c r="W10" s="658"/>
      <c r="X10" s="658"/>
      <c r="Y10" s="659"/>
      <c r="Z10" s="695" t="s">
        <v>176</v>
      </c>
      <c r="AA10" s="695"/>
      <c r="AB10" s="695"/>
      <c r="AC10" s="695"/>
      <c r="AD10" s="696" t="s">
        <v>176</v>
      </c>
      <c r="AE10" s="696"/>
      <c r="AF10" s="696"/>
      <c r="AG10" s="696"/>
      <c r="AH10" s="696"/>
      <c r="AI10" s="696"/>
      <c r="AJ10" s="696"/>
      <c r="AK10" s="696"/>
      <c r="AL10" s="660" t="s">
        <v>129</v>
      </c>
      <c r="AM10" s="661"/>
      <c r="AN10" s="661"/>
      <c r="AO10" s="697"/>
      <c r="AP10" s="654" t="s">
        <v>247</v>
      </c>
      <c r="AQ10" s="655"/>
      <c r="AR10" s="655"/>
      <c r="AS10" s="655"/>
      <c r="AT10" s="655"/>
      <c r="AU10" s="655"/>
      <c r="AV10" s="655"/>
      <c r="AW10" s="655"/>
      <c r="AX10" s="655"/>
      <c r="AY10" s="655"/>
      <c r="AZ10" s="655"/>
      <c r="BA10" s="655"/>
      <c r="BB10" s="655"/>
      <c r="BC10" s="655"/>
      <c r="BD10" s="655"/>
      <c r="BE10" s="655"/>
      <c r="BF10" s="656"/>
      <c r="BG10" s="657">
        <v>325429</v>
      </c>
      <c r="BH10" s="658"/>
      <c r="BI10" s="658"/>
      <c r="BJ10" s="658"/>
      <c r="BK10" s="658"/>
      <c r="BL10" s="658"/>
      <c r="BM10" s="658"/>
      <c r="BN10" s="659"/>
      <c r="BO10" s="695">
        <v>1.9</v>
      </c>
      <c r="BP10" s="695"/>
      <c r="BQ10" s="695"/>
      <c r="BR10" s="695"/>
      <c r="BS10" s="696" t="s">
        <v>129</v>
      </c>
      <c r="BT10" s="696"/>
      <c r="BU10" s="696"/>
      <c r="BV10" s="696"/>
      <c r="BW10" s="696"/>
      <c r="BX10" s="696"/>
      <c r="BY10" s="696"/>
      <c r="BZ10" s="696"/>
      <c r="CA10" s="696"/>
      <c r="CB10" s="731"/>
      <c r="CD10" s="654" t="s">
        <v>248</v>
      </c>
      <c r="CE10" s="655"/>
      <c r="CF10" s="655"/>
      <c r="CG10" s="655"/>
      <c r="CH10" s="655"/>
      <c r="CI10" s="655"/>
      <c r="CJ10" s="655"/>
      <c r="CK10" s="655"/>
      <c r="CL10" s="655"/>
      <c r="CM10" s="655"/>
      <c r="CN10" s="655"/>
      <c r="CO10" s="655"/>
      <c r="CP10" s="655"/>
      <c r="CQ10" s="656"/>
      <c r="CR10" s="657">
        <v>29150</v>
      </c>
      <c r="CS10" s="658"/>
      <c r="CT10" s="658"/>
      <c r="CU10" s="658"/>
      <c r="CV10" s="658"/>
      <c r="CW10" s="658"/>
      <c r="CX10" s="658"/>
      <c r="CY10" s="659"/>
      <c r="CZ10" s="695">
        <v>0.1</v>
      </c>
      <c r="DA10" s="695"/>
      <c r="DB10" s="695"/>
      <c r="DC10" s="695"/>
      <c r="DD10" s="663" t="s">
        <v>129</v>
      </c>
      <c r="DE10" s="658"/>
      <c r="DF10" s="658"/>
      <c r="DG10" s="658"/>
      <c r="DH10" s="658"/>
      <c r="DI10" s="658"/>
      <c r="DJ10" s="658"/>
      <c r="DK10" s="658"/>
      <c r="DL10" s="658"/>
      <c r="DM10" s="658"/>
      <c r="DN10" s="658"/>
      <c r="DO10" s="658"/>
      <c r="DP10" s="659"/>
      <c r="DQ10" s="663">
        <v>27280</v>
      </c>
      <c r="DR10" s="658"/>
      <c r="DS10" s="658"/>
      <c r="DT10" s="658"/>
      <c r="DU10" s="658"/>
      <c r="DV10" s="658"/>
      <c r="DW10" s="658"/>
      <c r="DX10" s="658"/>
      <c r="DY10" s="658"/>
      <c r="DZ10" s="658"/>
      <c r="EA10" s="658"/>
      <c r="EB10" s="658"/>
      <c r="EC10" s="694"/>
    </row>
    <row r="11" spans="2:143" ht="11.25" customHeight="1" x14ac:dyDescent="0.15">
      <c r="B11" s="654" t="s">
        <v>249</v>
      </c>
      <c r="C11" s="655"/>
      <c r="D11" s="655"/>
      <c r="E11" s="655"/>
      <c r="F11" s="655"/>
      <c r="G11" s="655"/>
      <c r="H11" s="655"/>
      <c r="I11" s="655"/>
      <c r="J11" s="655"/>
      <c r="K11" s="655"/>
      <c r="L11" s="655"/>
      <c r="M11" s="655"/>
      <c r="N11" s="655"/>
      <c r="O11" s="655"/>
      <c r="P11" s="655"/>
      <c r="Q11" s="656"/>
      <c r="R11" s="657">
        <v>2750606</v>
      </c>
      <c r="S11" s="658"/>
      <c r="T11" s="658"/>
      <c r="U11" s="658"/>
      <c r="V11" s="658"/>
      <c r="W11" s="658"/>
      <c r="X11" s="658"/>
      <c r="Y11" s="659"/>
      <c r="Z11" s="660">
        <v>4.5999999999999996</v>
      </c>
      <c r="AA11" s="661"/>
      <c r="AB11" s="661"/>
      <c r="AC11" s="662"/>
      <c r="AD11" s="663">
        <v>2750606</v>
      </c>
      <c r="AE11" s="658"/>
      <c r="AF11" s="658"/>
      <c r="AG11" s="658"/>
      <c r="AH11" s="658"/>
      <c r="AI11" s="658"/>
      <c r="AJ11" s="658"/>
      <c r="AK11" s="659"/>
      <c r="AL11" s="660">
        <v>8.1</v>
      </c>
      <c r="AM11" s="661"/>
      <c r="AN11" s="661"/>
      <c r="AO11" s="697"/>
      <c r="AP11" s="654" t="s">
        <v>250</v>
      </c>
      <c r="AQ11" s="655"/>
      <c r="AR11" s="655"/>
      <c r="AS11" s="655"/>
      <c r="AT11" s="655"/>
      <c r="AU11" s="655"/>
      <c r="AV11" s="655"/>
      <c r="AW11" s="655"/>
      <c r="AX11" s="655"/>
      <c r="AY11" s="655"/>
      <c r="AZ11" s="655"/>
      <c r="BA11" s="655"/>
      <c r="BB11" s="655"/>
      <c r="BC11" s="655"/>
      <c r="BD11" s="655"/>
      <c r="BE11" s="655"/>
      <c r="BF11" s="656"/>
      <c r="BG11" s="657">
        <v>844662</v>
      </c>
      <c r="BH11" s="658"/>
      <c r="BI11" s="658"/>
      <c r="BJ11" s="658"/>
      <c r="BK11" s="658"/>
      <c r="BL11" s="658"/>
      <c r="BM11" s="658"/>
      <c r="BN11" s="659"/>
      <c r="BO11" s="695">
        <v>4.9000000000000004</v>
      </c>
      <c r="BP11" s="695"/>
      <c r="BQ11" s="695"/>
      <c r="BR11" s="695"/>
      <c r="BS11" s="696">
        <v>235420</v>
      </c>
      <c r="BT11" s="696"/>
      <c r="BU11" s="696"/>
      <c r="BV11" s="696"/>
      <c r="BW11" s="696"/>
      <c r="BX11" s="696"/>
      <c r="BY11" s="696"/>
      <c r="BZ11" s="696"/>
      <c r="CA11" s="696"/>
      <c r="CB11" s="731"/>
      <c r="CD11" s="654" t="s">
        <v>251</v>
      </c>
      <c r="CE11" s="655"/>
      <c r="CF11" s="655"/>
      <c r="CG11" s="655"/>
      <c r="CH11" s="655"/>
      <c r="CI11" s="655"/>
      <c r="CJ11" s="655"/>
      <c r="CK11" s="655"/>
      <c r="CL11" s="655"/>
      <c r="CM11" s="655"/>
      <c r="CN11" s="655"/>
      <c r="CO11" s="655"/>
      <c r="CP11" s="655"/>
      <c r="CQ11" s="656"/>
      <c r="CR11" s="657">
        <v>2669052</v>
      </c>
      <c r="CS11" s="658"/>
      <c r="CT11" s="658"/>
      <c r="CU11" s="658"/>
      <c r="CV11" s="658"/>
      <c r="CW11" s="658"/>
      <c r="CX11" s="658"/>
      <c r="CY11" s="659"/>
      <c r="CZ11" s="695">
        <v>4.7</v>
      </c>
      <c r="DA11" s="695"/>
      <c r="DB11" s="695"/>
      <c r="DC11" s="695"/>
      <c r="DD11" s="663">
        <v>332568</v>
      </c>
      <c r="DE11" s="658"/>
      <c r="DF11" s="658"/>
      <c r="DG11" s="658"/>
      <c r="DH11" s="658"/>
      <c r="DI11" s="658"/>
      <c r="DJ11" s="658"/>
      <c r="DK11" s="658"/>
      <c r="DL11" s="658"/>
      <c r="DM11" s="658"/>
      <c r="DN11" s="658"/>
      <c r="DO11" s="658"/>
      <c r="DP11" s="659"/>
      <c r="DQ11" s="663">
        <v>1689625</v>
      </c>
      <c r="DR11" s="658"/>
      <c r="DS11" s="658"/>
      <c r="DT11" s="658"/>
      <c r="DU11" s="658"/>
      <c r="DV11" s="658"/>
      <c r="DW11" s="658"/>
      <c r="DX11" s="658"/>
      <c r="DY11" s="658"/>
      <c r="DZ11" s="658"/>
      <c r="EA11" s="658"/>
      <c r="EB11" s="658"/>
      <c r="EC11" s="694"/>
    </row>
    <row r="12" spans="2:143" ht="11.25" customHeight="1" x14ac:dyDescent="0.15">
      <c r="B12" s="654" t="s">
        <v>252</v>
      </c>
      <c r="C12" s="655"/>
      <c r="D12" s="655"/>
      <c r="E12" s="655"/>
      <c r="F12" s="655"/>
      <c r="G12" s="655"/>
      <c r="H12" s="655"/>
      <c r="I12" s="655"/>
      <c r="J12" s="655"/>
      <c r="K12" s="655"/>
      <c r="L12" s="655"/>
      <c r="M12" s="655"/>
      <c r="N12" s="655"/>
      <c r="O12" s="655"/>
      <c r="P12" s="655"/>
      <c r="Q12" s="656"/>
      <c r="R12" s="657" t="s">
        <v>129</v>
      </c>
      <c r="S12" s="658"/>
      <c r="T12" s="658"/>
      <c r="U12" s="658"/>
      <c r="V12" s="658"/>
      <c r="W12" s="658"/>
      <c r="X12" s="658"/>
      <c r="Y12" s="659"/>
      <c r="Z12" s="695" t="s">
        <v>236</v>
      </c>
      <c r="AA12" s="695"/>
      <c r="AB12" s="695"/>
      <c r="AC12" s="695"/>
      <c r="AD12" s="696" t="s">
        <v>236</v>
      </c>
      <c r="AE12" s="696"/>
      <c r="AF12" s="696"/>
      <c r="AG12" s="696"/>
      <c r="AH12" s="696"/>
      <c r="AI12" s="696"/>
      <c r="AJ12" s="696"/>
      <c r="AK12" s="696"/>
      <c r="AL12" s="660" t="s">
        <v>129</v>
      </c>
      <c r="AM12" s="661"/>
      <c r="AN12" s="661"/>
      <c r="AO12" s="697"/>
      <c r="AP12" s="654" t="s">
        <v>253</v>
      </c>
      <c r="AQ12" s="655"/>
      <c r="AR12" s="655"/>
      <c r="AS12" s="655"/>
      <c r="AT12" s="655"/>
      <c r="AU12" s="655"/>
      <c r="AV12" s="655"/>
      <c r="AW12" s="655"/>
      <c r="AX12" s="655"/>
      <c r="AY12" s="655"/>
      <c r="AZ12" s="655"/>
      <c r="BA12" s="655"/>
      <c r="BB12" s="655"/>
      <c r="BC12" s="655"/>
      <c r="BD12" s="655"/>
      <c r="BE12" s="655"/>
      <c r="BF12" s="656"/>
      <c r="BG12" s="657">
        <v>8148779</v>
      </c>
      <c r="BH12" s="658"/>
      <c r="BI12" s="658"/>
      <c r="BJ12" s="658"/>
      <c r="BK12" s="658"/>
      <c r="BL12" s="658"/>
      <c r="BM12" s="658"/>
      <c r="BN12" s="659"/>
      <c r="BO12" s="695">
        <v>47.4</v>
      </c>
      <c r="BP12" s="695"/>
      <c r="BQ12" s="695"/>
      <c r="BR12" s="695"/>
      <c r="BS12" s="696" t="s">
        <v>129</v>
      </c>
      <c r="BT12" s="696"/>
      <c r="BU12" s="696"/>
      <c r="BV12" s="696"/>
      <c r="BW12" s="696"/>
      <c r="BX12" s="696"/>
      <c r="BY12" s="696"/>
      <c r="BZ12" s="696"/>
      <c r="CA12" s="696"/>
      <c r="CB12" s="731"/>
      <c r="CD12" s="654" t="s">
        <v>254</v>
      </c>
      <c r="CE12" s="655"/>
      <c r="CF12" s="655"/>
      <c r="CG12" s="655"/>
      <c r="CH12" s="655"/>
      <c r="CI12" s="655"/>
      <c r="CJ12" s="655"/>
      <c r="CK12" s="655"/>
      <c r="CL12" s="655"/>
      <c r="CM12" s="655"/>
      <c r="CN12" s="655"/>
      <c r="CO12" s="655"/>
      <c r="CP12" s="655"/>
      <c r="CQ12" s="656"/>
      <c r="CR12" s="657">
        <v>1629909</v>
      </c>
      <c r="CS12" s="658"/>
      <c r="CT12" s="658"/>
      <c r="CU12" s="658"/>
      <c r="CV12" s="658"/>
      <c r="CW12" s="658"/>
      <c r="CX12" s="658"/>
      <c r="CY12" s="659"/>
      <c r="CZ12" s="695">
        <v>2.9</v>
      </c>
      <c r="DA12" s="695"/>
      <c r="DB12" s="695"/>
      <c r="DC12" s="695"/>
      <c r="DD12" s="663">
        <v>177723</v>
      </c>
      <c r="DE12" s="658"/>
      <c r="DF12" s="658"/>
      <c r="DG12" s="658"/>
      <c r="DH12" s="658"/>
      <c r="DI12" s="658"/>
      <c r="DJ12" s="658"/>
      <c r="DK12" s="658"/>
      <c r="DL12" s="658"/>
      <c r="DM12" s="658"/>
      <c r="DN12" s="658"/>
      <c r="DO12" s="658"/>
      <c r="DP12" s="659"/>
      <c r="DQ12" s="663">
        <v>1337399</v>
      </c>
      <c r="DR12" s="658"/>
      <c r="DS12" s="658"/>
      <c r="DT12" s="658"/>
      <c r="DU12" s="658"/>
      <c r="DV12" s="658"/>
      <c r="DW12" s="658"/>
      <c r="DX12" s="658"/>
      <c r="DY12" s="658"/>
      <c r="DZ12" s="658"/>
      <c r="EA12" s="658"/>
      <c r="EB12" s="658"/>
      <c r="EC12" s="694"/>
    </row>
    <row r="13" spans="2:143" ht="11.25" customHeight="1" x14ac:dyDescent="0.15">
      <c r="B13" s="654" t="s">
        <v>255</v>
      </c>
      <c r="C13" s="655"/>
      <c r="D13" s="655"/>
      <c r="E13" s="655"/>
      <c r="F13" s="655"/>
      <c r="G13" s="655"/>
      <c r="H13" s="655"/>
      <c r="I13" s="655"/>
      <c r="J13" s="655"/>
      <c r="K13" s="655"/>
      <c r="L13" s="655"/>
      <c r="M13" s="655"/>
      <c r="N13" s="655"/>
      <c r="O13" s="655"/>
      <c r="P13" s="655"/>
      <c r="Q13" s="656"/>
      <c r="R13" s="657" t="s">
        <v>236</v>
      </c>
      <c r="S13" s="658"/>
      <c r="T13" s="658"/>
      <c r="U13" s="658"/>
      <c r="V13" s="658"/>
      <c r="W13" s="658"/>
      <c r="X13" s="658"/>
      <c r="Y13" s="659"/>
      <c r="Z13" s="695" t="s">
        <v>129</v>
      </c>
      <c r="AA13" s="695"/>
      <c r="AB13" s="695"/>
      <c r="AC13" s="695"/>
      <c r="AD13" s="696" t="s">
        <v>236</v>
      </c>
      <c r="AE13" s="696"/>
      <c r="AF13" s="696"/>
      <c r="AG13" s="696"/>
      <c r="AH13" s="696"/>
      <c r="AI13" s="696"/>
      <c r="AJ13" s="696"/>
      <c r="AK13" s="696"/>
      <c r="AL13" s="660" t="s">
        <v>129</v>
      </c>
      <c r="AM13" s="661"/>
      <c r="AN13" s="661"/>
      <c r="AO13" s="697"/>
      <c r="AP13" s="654" t="s">
        <v>256</v>
      </c>
      <c r="AQ13" s="655"/>
      <c r="AR13" s="655"/>
      <c r="AS13" s="655"/>
      <c r="AT13" s="655"/>
      <c r="AU13" s="655"/>
      <c r="AV13" s="655"/>
      <c r="AW13" s="655"/>
      <c r="AX13" s="655"/>
      <c r="AY13" s="655"/>
      <c r="AZ13" s="655"/>
      <c r="BA13" s="655"/>
      <c r="BB13" s="655"/>
      <c r="BC13" s="655"/>
      <c r="BD13" s="655"/>
      <c r="BE13" s="655"/>
      <c r="BF13" s="656"/>
      <c r="BG13" s="657">
        <v>8136119</v>
      </c>
      <c r="BH13" s="658"/>
      <c r="BI13" s="658"/>
      <c r="BJ13" s="658"/>
      <c r="BK13" s="658"/>
      <c r="BL13" s="658"/>
      <c r="BM13" s="658"/>
      <c r="BN13" s="659"/>
      <c r="BO13" s="695">
        <v>47.3</v>
      </c>
      <c r="BP13" s="695"/>
      <c r="BQ13" s="695"/>
      <c r="BR13" s="695"/>
      <c r="BS13" s="696" t="s">
        <v>129</v>
      </c>
      <c r="BT13" s="696"/>
      <c r="BU13" s="696"/>
      <c r="BV13" s="696"/>
      <c r="BW13" s="696"/>
      <c r="BX13" s="696"/>
      <c r="BY13" s="696"/>
      <c r="BZ13" s="696"/>
      <c r="CA13" s="696"/>
      <c r="CB13" s="731"/>
      <c r="CD13" s="654" t="s">
        <v>257</v>
      </c>
      <c r="CE13" s="655"/>
      <c r="CF13" s="655"/>
      <c r="CG13" s="655"/>
      <c r="CH13" s="655"/>
      <c r="CI13" s="655"/>
      <c r="CJ13" s="655"/>
      <c r="CK13" s="655"/>
      <c r="CL13" s="655"/>
      <c r="CM13" s="655"/>
      <c r="CN13" s="655"/>
      <c r="CO13" s="655"/>
      <c r="CP13" s="655"/>
      <c r="CQ13" s="656"/>
      <c r="CR13" s="657">
        <v>5248784</v>
      </c>
      <c r="CS13" s="658"/>
      <c r="CT13" s="658"/>
      <c r="CU13" s="658"/>
      <c r="CV13" s="658"/>
      <c r="CW13" s="658"/>
      <c r="CX13" s="658"/>
      <c r="CY13" s="659"/>
      <c r="CZ13" s="695">
        <v>9.1999999999999993</v>
      </c>
      <c r="DA13" s="695"/>
      <c r="DB13" s="695"/>
      <c r="DC13" s="695"/>
      <c r="DD13" s="663">
        <v>1658959</v>
      </c>
      <c r="DE13" s="658"/>
      <c r="DF13" s="658"/>
      <c r="DG13" s="658"/>
      <c r="DH13" s="658"/>
      <c r="DI13" s="658"/>
      <c r="DJ13" s="658"/>
      <c r="DK13" s="658"/>
      <c r="DL13" s="658"/>
      <c r="DM13" s="658"/>
      <c r="DN13" s="658"/>
      <c r="DO13" s="658"/>
      <c r="DP13" s="659"/>
      <c r="DQ13" s="663">
        <v>3840344</v>
      </c>
      <c r="DR13" s="658"/>
      <c r="DS13" s="658"/>
      <c r="DT13" s="658"/>
      <c r="DU13" s="658"/>
      <c r="DV13" s="658"/>
      <c r="DW13" s="658"/>
      <c r="DX13" s="658"/>
      <c r="DY13" s="658"/>
      <c r="DZ13" s="658"/>
      <c r="EA13" s="658"/>
      <c r="EB13" s="658"/>
      <c r="EC13" s="694"/>
    </row>
    <row r="14" spans="2:143" ht="11.25" customHeight="1" x14ac:dyDescent="0.15">
      <c r="B14" s="654" t="s">
        <v>258</v>
      </c>
      <c r="C14" s="655"/>
      <c r="D14" s="655"/>
      <c r="E14" s="655"/>
      <c r="F14" s="655"/>
      <c r="G14" s="655"/>
      <c r="H14" s="655"/>
      <c r="I14" s="655"/>
      <c r="J14" s="655"/>
      <c r="K14" s="655"/>
      <c r="L14" s="655"/>
      <c r="M14" s="655"/>
      <c r="N14" s="655"/>
      <c r="O14" s="655"/>
      <c r="P14" s="655"/>
      <c r="Q14" s="656"/>
      <c r="R14" s="657" t="s">
        <v>176</v>
      </c>
      <c r="S14" s="658"/>
      <c r="T14" s="658"/>
      <c r="U14" s="658"/>
      <c r="V14" s="658"/>
      <c r="W14" s="658"/>
      <c r="X14" s="658"/>
      <c r="Y14" s="659"/>
      <c r="Z14" s="695" t="s">
        <v>129</v>
      </c>
      <c r="AA14" s="695"/>
      <c r="AB14" s="695"/>
      <c r="AC14" s="695"/>
      <c r="AD14" s="696" t="s">
        <v>176</v>
      </c>
      <c r="AE14" s="696"/>
      <c r="AF14" s="696"/>
      <c r="AG14" s="696"/>
      <c r="AH14" s="696"/>
      <c r="AI14" s="696"/>
      <c r="AJ14" s="696"/>
      <c r="AK14" s="696"/>
      <c r="AL14" s="660" t="s">
        <v>176</v>
      </c>
      <c r="AM14" s="661"/>
      <c r="AN14" s="661"/>
      <c r="AO14" s="697"/>
      <c r="AP14" s="654" t="s">
        <v>259</v>
      </c>
      <c r="AQ14" s="655"/>
      <c r="AR14" s="655"/>
      <c r="AS14" s="655"/>
      <c r="AT14" s="655"/>
      <c r="AU14" s="655"/>
      <c r="AV14" s="655"/>
      <c r="AW14" s="655"/>
      <c r="AX14" s="655"/>
      <c r="AY14" s="655"/>
      <c r="AZ14" s="655"/>
      <c r="BA14" s="655"/>
      <c r="BB14" s="655"/>
      <c r="BC14" s="655"/>
      <c r="BD14" s="655"/>
      <c r="BE14" s="655"/>
      <c r="BF14" s="656"/>
      <c r="BG14" s="657">
        <v>469502</v>
      </c>
      <c r="BH14" s="658"/>
      <c r="BI14" s="658"/>
      <c r="BJ14" s="658"/>
      <c r="BK14" s="658"/>
      <c r="BL14" s="658"/>
      <c r="BM14" s="658"/>
      <c r="BN14" s="659"/>
      <c r="BO14" s="695">
        <v>2.7</v>
      </c>
      <c r="BP14" s="695"/>
      <c r="BQ14" s="695"/>
      <c r="BR14" s="695"/>
      <c r="BS14" s="696" t="s">
        <v>129</v>
      </c>
      <c r="BT14" s="696"/>
      <c r="BU14" s="696"/>
      <c r="BV14" s="696"/>
      <c r="BW14" s="696"/>
      <c r="BX14" s="696"/>
      <c r="BY14" s="696"/>
      <c r="BZ14" s="696"/>
      <c r="CA14" s="696"/>
      <c r="CB14" s="731"/>
      <c r="CD14" s="654" t="s">
        <v>260</v>
      </c>
      <c r="CE14" s="655"/>
      <c r="CF14" s="655"/>
      <c r="CG14" s="655"/>
      <c r="CH14" s="655"/>
      <c r="CI14" s="655"/>
      <c r="CJ14" s="655"/>
      <c r="CK14" s="655"/>
      <c r="CL14" s="655"/>
      <c r="CM14" s="655"/>
      <c r="CN14" s="655"/>
      <c r="CO14" s="655"/>
      <c r="CP14" s="655"/>
      <c r="CQ14" s="656"/>
      <c r="CR14" s="657">
        <v>2161991</v>
      </c>
      <c r="CS14" s="658"/>
      <c r="CT14" s="658"/>
      <c r="CU14" s="658"/>
      <c r="CV14" s="658"/>
      <c r="CW14" s="658"/>
      <c r="CX14" s="658"/>
      <c r="CY14" s="659"/>
      <c r="CZ14" s="695">
        <v>3.8</v>
      </c>
      <c r="DA14" s="695"/>
      <c r="DB14" s="695"/>
      <c r="DC14" s="695"/>
      <c r="DD14" s="663">
        <v>37637</v>
      </c>
      <c r="DE14" s="658"/>
      <c r="DF14" s="658"/>
      <c r="DG14" s="658"/>
      <c r="DH14" s="658"/>
      <c r="DI14" s="658"/>
      <c r="DJ14" s="658"/>
      <c r="DK14" s="658"/>
      <c r="DL14" s="658"/>
      <c r="DM14" s="658"/>
      <c r="DN14" s="658"/>
      <c r="DO14" s="658"/>
      <c r="DP14" s="659"/>
      <c r="DQ14" s="663">
        <v>2011068</v>
      </c>
      <c r="DR14" s="658"/>
      <c r="DS14" s="658"/>
      <c r="DT14" s="658"/>
      <c r="DU14" s="658"/>
      <c r="DV14" s="658"/>
      <c r="DW14" s="658"/>
      <c r="DX14" s="658"/>
      <c r="DY14" s="658"/>
      <c r="DZ14" s="658"/>
      <c r="EA14" s="658"/>
      <c r="EB14" s="658"/>
      <c r="EC14" s="694"/>
    </row>
    <row r="15" spans="2:143" ht="11.25" customHeight="1" x14ac:dyDescent="0.15">
      <c r="B15" s="654" t="s">
        <v>261</v>
      </c>
      <c r="C15" s="655"/>
      <c r="D15" s="655"/>
      <c r="E15" s="655"/>
      <c r="F15" s="655"/>
      <c r="G15" s="655"/>
      <c r="H15" s="655"/>
      <c r="I15" s="655"/>
      <c r="J15" s="655"/>
      <c r="K15" s="655"/>
      <c r="L15" s="655"/>
      <c r="M15" s="655"/>
      <c r="N15" s="655"/>
      <c r="O15" s="655"/>
      <c r="P15" s="655"/>
      <c r="Q15" s="656"/>
      <c r="R15" s="657" t="s">
        <v>129</v>
      </c>
      <c r="S15" s="658"/>
      <c r="T15" s="658"/>
      <c r="U15" s="658"/>
      <c r="V15" s="658"/>
      <c r="W15" s="658"/>
      <c r="X15" s="658"/>
      <c r="Y15" s="659"/>
      <c r="Z15" s="695" t="s">
        <v>129</v>
      </c>
      <c r="AA15" s="695"/>
      <c r="AB15" s="695"/>
      <c r="AC15" s="695"/>
      <c r="AD15" s="696" t="s">
        <v>129</v>
      </c>
      <c r="AE15" s="696"/>
      <c r="AF15" s="696"/>
      <c r="AG15" s="696"/>
      <c r="AH15" s="696"/>
      <c r="AI15" s="696"/>
      <c r="AJ15" s="696"/>
      <c r="AK15" s="696"/>
      <c r="AL15" s="660" t="s">
        <v>129</v>
      </c>
      <c r="AM15" s="661"/>
      <c r="AN15" s="661"/>
      <c r="AO15" s="697"/>
      <c r="AP15" s="654" t="s">
        <v>262</v>
      </c>
      <c r="AQ15" s="655"/>
      <c r="AR15" s="655"/>
      <c r="AS15" s="655"/>
      <c r="AT15" s="655"/>
      <c r="AU15" s="655"/>
      <c r="AV15" s="655"/>
      <c r="AW15" s="655"/>
      <c r="AX15" s="655"/>
      <c r="AY15" s="655"/>
      <c r="AZ15" s="655"/>
      <c r="BA15" s="655"/>
      <c r="BB15" s="655"/>
      <c r="BC15" s="655"/>
      <c r="BD15" s="655"/>
      <c r="BE15" s="655"/>
      <c r="BF15" s="656"/>
      <c r="BG15" s="657">
        <v>812943</v>
      </c>
      <c r="BH15" s="658"/>
      <c r="BI15" s="658"/>
      <c r="BJ15" s="658"/>
      <c r="BK15" s="658"/>
      <c r="BL15" s="658"/>
      <c r="BM15" s="658"/>
      <c r="BN15" s="659"/>
      <c r="BO15" s="695">
        <v>4.7</v>
      </c>
      <c r="BP15" s="695"/>
      <c r="BQ15" s="695"/>
      <c r="BR15" s="695"/>
      <c r="BS15" s="696" t="s">
        <v>129</v>
      </c>
      <c r="BT15" s="696"/>
      <c r="BU15" s="696"/>
      <c r="BV15" s="696"/>
      <c r="BW15" s="696"/>
      <c r="BX15" s="696"/>
      <c r="BY15" s="696"/>
      <c r="BZ15" s="696"/>
      <c r="CA15" s="696"/>
      <c r="CB15" s="731"/>
      <c r="CD15" s="654" t="s">
        <v>263</v>
      </c>
      <c r="CE15" s="655"/>
      <c r="CF15" s="655"/>
      <c r="CG15" s="655"/>
      <c r="CH15" s="655"/>
      <c r="CI15" s="655"/>
      <c r="CJ15" s="655"/>
      <c r="CK15" s="655"/>
      <c r="CL15" s="655"/>
      <c r="CM15" s="655"/>
      <c r="CN15" s="655"/>
      <c r="CO15" s="655"/>
      <c r="CP15" s="655"/>
      <c r="CQ15" s="656"/>
      <c r="CR15" s="657">
        <v>6994376</v>
      </c>
      <c r="CS15" s="658"/>
      <c r="CT15" s="658"/>
      <c r="CU15" s="658"/>
      <c r="CV15" s="658"/>
      <c r="CW15" s="658"/>
      <c r="CX15" s="658"/>
      <c r="CY15" s="659"/>
      <c r="CZ15" s="695">
        <v>12.3</v>
      </c>
      <c r="DA15" s="695"/>
      <c r="DB15" s="695"/>
      <c r="DC15" s="695"/>
      <c r="DD15" s="663">
        <v>403679</v>
      </c>
      <c r="DE15" s="658"/>
      <c r="DF15" s="658"/>
      <c r="DG15" s="658"/>
      <c r="DH15" s="658"/>
      <c r="DI15" s="658"/>
      <c r="DJ15" s="658"/>
      <c r="DK15" s="658"/>
      <c r="DL15" s="658"/>
      <c r="DM15" s="658"/>
      <c r="DN15" s="658"/>
      <c r="DO15" s="658"/>
      <c r="DP15" s="659"/>
      <c r="DQ15" s="663">
        <v>5634430</v>
      </c>
      <c r="DR15" s="658"/>
      <c r="DS15" s="658"/>
      <c r="DT15" s="658"/>
      <c r="DU15" s="658"/>
      <c r="DV15" s="658"/>
      <c r="DW15" s="658"/>
      <c r="DX15" s="658"/>
      <c r="DY15" s="658"/>
      <c r="DZ15" s="658"/>
      <c r="EA15" s="658"/>
      <c r="EB15" s="658"/>
      <c r="EC15" s="694"/>
    </row>
    <row r="16" spans="2:143" ht="11.25" customHeight="1" x14ac:dyDescent="0.15">
      <c r="B16" s="654" t="s">
        <v>264</v>
      </c>
      <c r="C16" s="655"/>
      <c r="D16" s="655"/>
      <c r="E16" s="655"/>
      <c r="F16" s="655"/>
      <c r="G16" s="655"/>
      <c r="H16" s="655"/>
      <c r="I16" s="655"/>
      <c r="J16" s="655"/>
      <c r="K16" s="655"/>
      <c r="L16" s="655"/>
      <c r="M16" s="655"/>
      <c r="N16" s="655"/>
      <c r="O16" s="655"/>
      <c r="P16" s="655"/>
      <c r="Q16" s="656"/>
      <c r="R16" s="657">
        <v>63319</v>
      </c>
      <c r="S16" s="658"/>
      <c r="T16" s="658"/>
      <c r="U16" s="658"/>
      <c r="V16" s="658"/>
      <c r="W16" s="658"/>
      <c r="X16" s="658"/>
      <c r="Y16" s="659"/>
      <c r="Z16" s="695">
        <v>0.1</v>
      </c>
      <c r="AA16" s="695"/>
      <c r="AB16" s="695"/>
      <c r="AC16" s="695"/>
      <c r="AD16" s="696">
        <v>63319</v>
      </c>
      <c r="AE16" s="696"/>
      <c r="AF16" s="696"/>
      <c r="AG16" s="696"/>
      <c r="AH16" s="696"/>
      <c r="AI16" s="696"/>
      <c r="AJ16" s="696"/>
      <c r="AK16" s="696"/>
      <c r="AL16" s="660">
        <v>0.2</v>
      </c>
      <c r="AM16" s="661"/>
      <c r="AN16" s="661"/>
      <c r="AO16" s="697"/>
      <c r="AP16" s="654" t="s">
        <v>265</v>
      </c>
      <c r="AQ16" s="655"/>
      <c r="AR16" s="655"/>
      <c r="AS16" s="655"/>
      <c r="AT16" s="655"/>
      <c r="AU16" s="655"/>
      <c r="AV16" s="655"/>
      <c r="AW16" s="655"/>
      <c r="AX16" s="655"/>
      <c r="AY16" s="655"/>
      <c r="AZ16" s="655"/>
      <c r="BA16" s="655"/>
      <c r="BB16" s="655"/>
      <c r="BC16" s="655"/>
      <c r="BD16" s="655"/>
      <c r="BE16" s="655"/>
      <c r="BF16" s="656"/>
      <c r="BG16" s="657" t="s">
        <v>129</v>
      </c>
      <c r="BH16" s="658"/>
      <c r="BI16" s="658"/>
      <c r="BJ16" s="658"/>
      <c r="BK16" s="658"/>
      <c r="BL16" s="658"/>
      <c r="BM16" s="658"/>
      <c r="BN16" s="659"/>
      <c r="BO16" s="695" t="s">
        <v>129</v>
      </c>
      <c r="BP16" s="695"/>
      <c r="BQ16" s="695"/>
      <c r="BR16" s="695"/>
      <c r="BS16" s="696" t="s">
        <v>176</v>
      </c>
      <c r="BT16" s="696"/>
      <c r="BU16" s="696"/>
      <c r="BV16" s="696"/>
      <c r="BW16" s="696"/>
      <c r="BX16" s="696"/>
      <c r="BY16" s="696"/>
      <c r="BZ16" s="696"/>
      <c r="CA16" s="696"/>
      <c r="CB16" s="731"/>
      <c r="CD16" s="654" t="s">
        <v>266</v>
      </c>
      <c r="CE16" s="655"/>
      <c r="CF16" s="655"/>
      <c r="CG16" s="655"/>
      <c r="CH16" s="655"/>
      <c r="CI16" s="655"/>
      <c r="CJ16" s="655"/>
      <c r="CK16" s="655"/>
      <c r="CL16" s="655"/>
      <c r="CM16" s="655"/>
      <c r="CN16" s="655"/>
      <c r="CO16" s="655"/>
      <c r="CP16" s="655"/>
      <c r="CQ16" s="656"/>
      <c r="CR16" s="657">
        <v>118189</v>
      </c>
      <c r="CS16" s="658"/>
      <c r="CT16" s="658"/>
      <c r="CU16" s="658"/>
      <c r="CV16" s="658"/>
      <c r="CW16" s="658"/>
      <c r="CX16" s="658"/>
      <c r="CY16" s="659"/>
      <c r="CZ16" s="695">
        <v>0.2</v>
      </c>
      <c r="DA16" s="695"/>
      <c r="DB16" s="695"/>
      <c r="DC16" s="695"/>
      <c r="DD16" s="663" t="s">
        <v>129</v>
      </c>
      <c r="DE16" s="658"/>
      <c r="DF16" s="658"/>
      <c r="DG16" s="658"/>
      <c r="DH16" s="658"/>
      <c r="DI16" s="658"/>
      <c r="DJ16" s="658"/>
      <c r="DK16" s="658"/>
      <c r="DL16" s="658"/>
      <c r="DM16" s="658"/>
      <c r="DN16" s="658"/>
      <c r="DO16" s="658"/>
      <c r="DP16" s="659"/>
      <c r="DQ16" s="663">
        <v>50952</v>
      </c>
      <c r="DR16" s="658"/>
      <c r="DS16" s="658"/>
      <c r="DT16" s="658"/>
      <c r="DU16" s="658"/>
      <c r="DV16" s="658"/>
      <c r="DW16" s="658"/>
      <c r="DX16" s="658"/>
      <c r="DY16" s="658"/>
      <c r="DZ16" s="658"/>
      <c r="EA16" s="658"/>
      <c r="EB16" s="658"/>
      <c r="EC16" s="694"/>
    </row>
    <row r="17" spans="2:133" ht="11.25" customHeight="1" x14ac:dyDescent="0.15">
      <c r="B17" s="654" t="s">
        <v>267</v>
      </c>
      <c r="C17" s="655"/>
      <c r="D17" s="655"/>
      <c r="E17" s="655"/>
      <c r="F17" s="655"/>
      <c r="G17" s="655"/>
      <c r="H17" s="655"/>
      <c r="I17" s="655"/>
      <c r="J17" s="655"/>
      <c r="K17" s="655"/>
      <c r="L17" s="655"/>
      <c r="M17" s="655"/>
      <c r="N17" s="655"/>
      <c r="O17" s="655"/>
      <c r="P17" s="655"/>
      <c r="Q17" s="656"/>
      <c r="R17" s="657">
        <v>306256</v>
      </c>
      <c r="S17" s="658"/>
      <c r="T17" s="658"/>
      <c r="U17" s="658"/>
      <c r="V17" s="658"/>
      <c r="W17" s="658"/>
      <c r="X17" s="658"/>
      <c r="Y17" s="659"/>
      <c r="Z17" s="695">
        <v>0.5</v>
      </c>
      <c r="AA17" s="695"/>
      <c r="AB17" s="695"/>
      <c r="AC17" s="695"/>
      <c r="AD17" s="696">
        <v>306256</v>
      </c>
      <c r="AE17" s="696"/>
      <c r="AF17" s="696"/>
      <c r="AG17" s="696"/>
      <c r="AH17" s="696"/>
      <c r="AI17" s="696"/>
      <c r="AJ17" s="696"/>
      <c r="AK17" s="696"/>
      <c r="AL17" s="660">
        <v>0.9</v>
      </c>
      <c r="AM17" s="661"/>
      <c r="AN17" s="661"/>
      <c r="AO17" s="697"/>
      <c r="AP17" s="654" t="s">
        <v>268</v>
      </c>
      <c r="AQ17" s="655"/>
      <c r="AR17" s="655"/>
      <c r="AS17" s="655"/>
      <c r="AT17" s="655"/>
      <c r="AU17" s="655"/>
      <c r="AV17" s="655"/>
      <c r="AW17" s="655"/>
      <c r="AX17" s="655"/>
      <c r="AY17" s="655"/>
      <c r="AZ17" s="655"/>
      <c r="BA17" s="655"/>
      <c r="BB17" s="655"/>
      <c r="BC17" s="655"/>
      <c r="BD17" s="655"/>
      <c r="BE17" s="655"/>
      <c r="BF17" s="656"/>
      <c r="BG17" s="657" t="s">
        <v>236</v>
      </c>
      <c r="BH17" s="658"/>
      <c r="BI17" s="658"/>
      <c r="BJ17" s="658"/>
      <c r="BK17" s="658"/>
      <c r="BL17" s="658"/>
      <c r="BM17" s="658"/>
      <c r="BN17" s="659"/>
      <c r="BO17" s="695" t="s">
        <v>129</v>
      </c>
      <c r="BP17" s="695"/>
      <c r="BQ17" s="695"/>
      <c r="BR17" s="695"/>
      <c r="BS17" s="696" t="s">
        <v>176</v>
      </c>
      <c r="BT17" s="696"/>
      <c r="BU17" s="696"/>
      <c r="BV17" s="696"/>
      <c r="BW17" s="696"/>
      <c r="BX17" s="696"/>
      <c r="BY17" s="696"/>
      <c r="BZ17" s="696"/>
      <c r="CA17" s="696"/>
      <c r="CB17" s="731"/>
      <c r="CD17" s="654" t="s">
        <v>269</v>
      </c>
      <c r="CE17" s="655"/>
      <c r="CF17" s="655"/>
      <c r="CG17" s="655"/>
      <c r="CH17" s="655"/>
      <c r="CI17" s="655"/>
      <c r="CJ17" s="655"/>
      <c r="CK17" s="655"/>
      <c r="CL17" s="655"/>
      <c r="CM17" s="655"/>
      <c r="CN17" s="655"/>
      <c r="CO17" s="655"/>
      <c r="CP17" s="655"/>
      <c r="CQ17" s="656"/>
      <c r="CR17" s="657">
        <v>4284415</v>
      </c>
      <c r="CS17" s="658"/>
      <c r="CT17" s="658"/>
      <c r="CU17" s="658"/>
      <c r="CV17" s="658"/>
      <c r="CW17" s="658"/>
      <c r="CX17" s="658"/>
      <c r="CY17" s="659"/>
      <c r="CZ17" s="695">
        <v>7.5</v>
      </c>
      <c r="DA17" s="695"/>
      <c r="DB17" s="695"/>
      <c r="DC17" s="695"/>
      <c r="DD17" s="663" t="s">
        <v>176</v>
      </c>
      <c r="DE17" s="658"/>
      <c r="DF17" s="658"/>
      <c r="DG17" s="658"/>
      <c r="DH17" s="658"/>
      <c r="DI17" s="658"/>
      <c r="DJ17" s="658"/>
      <c r="DK17" s="658"/>
      <c r="DL17" s="658"/>
      <c r="DM17" s="658"/>
      <c r="DN17" s="658"/>
      <c r="DO17" s="658"/>
      <c r="DP17" s="659"/>
      <c r="DQ17" s="663">
        <v>4279980</v>
      </c>
      <c r="DR17" s="658"/>
      <c r="DS17" s="658"/>
      <c r="DT17" s="658"/>
      <c r="DU17" s="658"/>
      <c r="DV17" s="658"/>
      <c r="DW17" s="658"/>
      <c r="DX17" s="658"/>
      <c r="DY17" s="658"/>
      <c r="DZ17" s="658"/>
      <c r="EA17" s="658"/>
      <c r="EB17" s="658"/>
      <c r="EC17" s="694"/>
    </row>
    <row r="18" spans="2:133" ht="11.25" customHeight="1" x14ac:dyDescent="0.15">
      <c r="B18" s="654" t="s">
        <v>270</v>
      </c>
      <c r="C18" s="655"/>
      <c r="D18" s="655"/>
      <c r="E18" s="655"/>
      <c r="F18" s="655"/>
      <c r="G18" s="655"/>
      <c r="H18" s="655"/>
      <c r="I18" s="655"/>
      <c r="J18" s="655"/>
      <c r="K18" s="655"/>
      <c r="L18" s="655"/>
      <c r="M18" s="655"/>
      <c r="N18" s="655"/>
      <c r="O18" s="655"/>
      <c r="P18" s="655"/>
      <c r="Q18" s="656"/>
      <c r="R18" s="657">
        <v>136192</v>
      </c>
      <c r="S18" s="658"/>
      <c r="T18" s="658"/>
      <c r="U18" s="658"/>
      <c r="V18" s="658"/>
      <c r="W18" s="658"/>
      <c r="X18" s="658"/>
      <c r="Y18" s="659"/>
      <c r="Z18" s="695">
        <v>0.2</v>
      </c>
      <c r="AA18" s="695"/>
      <c r="AB18" s="695"/>
      <c r="AC18" s="695"/>
      <c r="AD18" s="696">
        <v>136192</v>
      </c>
      <c r="AE18" s="696"/>
      <c r="AF18" s="696"/>
      <c r="AG18" s="696"/>
      <c r="AH18" s="696"/>
      <c r="AI18" s="696"/>
      <c r="AJ18" s="696"/>
      <c r="AK18" s="696"/>
      <c r="AL18" s="660">
        <v>0.4</v>
      </c>
      <c r="AM18" s="661"/>
      <c r="AN18" s="661"/>
      <c r="AO18" s="697"/>
      <c r="AP18" s="654" t="s">
        <v>271</v>
      </c>
      <c r="AQ18" s="655"/>
      <c r="AR18" s="655"/>
      <c r="AS18" s="655"/>
      <c r="AT18" s="655"/>
      <c r="AU18" s="655"/>
      <c r="AV18" s="655"/>
      <c r="AW18" s="655"/>
      <c r="AX18" s="655"/>
      <c r="AY18" s="655"/>
      <c r="AZ18" s="655"/>
      <c r="BA18" s="655"/>
      <c r="BB18" s="655"/>
      <c r="BC18" s="655"/>
      <c r="BD18" s="655"/>
      <c r="BE18" s="655"/>
      <c r="BF18" s="656"/>
      <c r="BG18" s="657" t="s">
        <v>236</v>
      </c>
      <c r="BH18" s="658"/>
      <c r="BI18" s="658"/>
      <c r="BJ18" s="658"/>
      <c r="BK18" s="658"/>
      <c r="BL18" s="658"/>
      <c r="BM18" s="658"/>
      <c r="BN18" s="659"/>
      <c r="BO18" s="695" t="s">
        <v>176</v>
      </c>
      <c r="BP18" s="695"/>
      <c r="BQ18" s="695"/>
      <c r="BR18" s="695"/>
      <c r="BS18" s="696" t="s">
        <v>236</v>
      </c>
      <c r="BT18" s="696"/>
      <c r="BU18" s="696"/>
      <c r="BV18" s="696"/>
      <c r="BW18" s="696"/>
      <c r="BX18" s="696"/>
      <c r="BY18" s="696"/>
      <c r="BZ18" s="696"/>
      <c r="CA18" s="696"/>
      <c r="CB18" s="731"/>
      <c r="CD18" s="654" t="s">
        <v>272</v>
      </c>
      <c r="CE18" s="655"/>
      <c r="CF18" s="655"/>
      <c r="CG18" s="655"/>
      <c r="CH18" s="655"/>
      <c r="CI18" s="655"/>
      <c r="CJ18" s="655"/>
      <c r="CK18" s="655"/>
      <c r="CL18" s="655"/>
      <c r="CM18" s="655"/>
      <c r="CN18" s="655"/>
      <c r="CO18" s="655"/>
      <c r="CP18" s="655"/>
      <c r="CQ18" s="656"/>
      <c r="CR18" s="657" t="s">
        <v>236</v>
      </c>
      <c r="CS18" s="658"/>
      <c r="CT18" s="658"/>
      <c r="CU18" s="658"/>
      <c r="CV18" s="658"/>
      <c r="CW18" s="658"/>
      <c r="CX18" s="658"/>
      <c r="CY18" s="659"/>
      <c r="CZ18" s="695" t="s">
        <v>129</v>
      </c>
      <c r="DA18" s="695"/>
      <c r="DB18" s="695"/>
      <c r="DC18" s="695"/>
      <c r="DD18" s="663" t="s">
        <v>129</v>
      </c>
      <c r="DE18" s="658"/>
      <c r="DF18" s="658"/>
      <c r="DG18" s="658"/>
      <c r="DH18" s="658"/>
      <c r="DI18" s="658"/>
      <c r="DJ18" s="658"/>
      <c r="DK18" s="658"/>
      <c r="DL18" s="658"/>
      <c r="DM18" s="658"/>
      <c r="DN18" s="658"/>
      <c r="DO18" s="658"/>
      <c r="DP18" s="659"/>
      <c r="DQ18" s="663" t="s">
        <v>129</v>
      </c>
      <c r="DR18" s="658"/>
      <c r="DS18" s="658"/>
      <c r="DT18" s="658"/>
      <c r="DU18" s="658"/>
      <c r="DV18" s="658"/>
      <c r="DW18" s="658"/>
      <c r="DX18" s="658"/>
      <c r="DY18" s="658"/>
      <c r="DZ18" s="658"/>
      <c r="EA18" s="658"/>
      <c r="EB18" s="658"/>
      <c r="EC18" s="694"/>
    </row>
    <row r="19" spans="2:133" ht="11.25" customHeight="1" x14ac:dyDescent="0.15">
      <c r="B19" s="654" t="s">
        <v>273</v>
      </c>
      <c r="C19" s="655"/>
      <c r="D19" s="655"/>
      <c r="E19" s="655"/>
      <c r="F19" s="655"/>
      <c r="G19" s="655"/>
      <c r="H19" s="655"/>
      <c r="I19" s="655"/>
      <c r="J19" s="655"/>
      <c r="K19" s="655"/>
      <c r="L19" s="655"/>
      <c r="M19" s="655"/>
      <c r="N19" s="655"/>
      <c r="O19" s="655"/>
      <c r="P19" s="655"/>
      <c r="Q19" s="656"/>
      <c r="R19" s="657">
        <v>125200</v>
      </c>
      <c r="S19" s="658"/>
      <c r="T19" s="658"/>
      <c r="U19" s="658"/>
      <c r="V19" s="658"/>
      <c r="W19" s="658"/>
      <c r="X19" s="658"/>
      <c r="Y19" s="659"/>
      <c r="Z19" s="695">
        <v>0.2</v>
      </c>
      <c r="AA19" s="695"/>
      <c r="AB19" s="695"/>
      <c r="AC19" s="695"/>
      <c r="AD19" s="696">
        <v>125200</v>
      </c>
      <c r="AE19" s="696"/>
      <c r="AF19" s="696"/>
      <c r="AG19" s="696"/>
      <c r="AH19" s="696"/>
      <c r="AI19" s="696"/>
      <c r="AJ19" s="696"/>
      <c r="AK19" s="696"/>
      <c r="AL19" s="660">
        <v>0.4</v>
      </c>
      <c r="AM19" s="661"/>
      <c r="AN19" s="661"/>
      <c r="AO19" s="697"/>
      <c r="AP19" s="654" t="s">
        <v>274</v>
      </c>
      <c r="AQ19" s="655"/>
      <c r="AR19" s="655"/>
      <c r="AS19" s="655"/>
      <c r="AT19" s="655"/>
      <c r="AU19" s="655"/>
      <c r="AV19" s="655"/>
      <c r="AW19" s="655"/>
      <c r="AX19" s="655"/>
      <c r="AY19" s="655"/>
      <c r="AZ19" s="655"/>
      <c r="BA19" s="655"/>
      <c r="BB19" s="655"/>
      <c r="BC19" s="655"/>
      <c r="BD19" s="655"/>
      <c r="BE19" s="655"/>
      <c r="BF19" s="656"/>
      <c r="BG19" s="657">
        <v>776544</v>
      </c>
      <c r="BH19" s="658"/>
      <c r="BI19" s="658"/>
      <c r="BJ19" s="658"/>
      <c r="BK19" s="658"/>
      <c r="BL19" s="658"/>
      <c r="BM19" s="658"/>
      <c r="BN19" s="659"/>
      <c r="BO19" s="695">
        <v>4.5</v>
      </c>
      <c r="BP19" s="695"/>
      <c r="BQ19" s="695"/>
      <c r="BR19" s="695"/>
      <c r="BS19" s="696" t="s">
        <v>129</v>
      </c>
      <c r="BT19" s="696"/>
      <c r="BU19" s="696"/>
      <c r="BV19" s="696"/>
      <c r="BW19" s="696"/>
      <c r="BX19" s="696"/>
      <c r="BY19" s="696"/>
      <c r="BZ19" s="696"/>
      <c r="CA19" s="696"/>
      <c r="CB19" s="731"/>
      <c r="CD19" s="654" t="s">
        <v>275</v>
      </c>
      <c r="CE19" s="655"/>
      <c r="CF19" s="655"/>
      <c r="CG19" s="655"/>
      <c r="CH19" s="655"/>
      <c r="CI19" s="655"/>
      <c r="CJ19" s="655"/>
      <c r="CK19" s="655"/>
      <c r="CL19" s="655"/>
      <c r="CM19" s="655"/>
      <c r="CN19" s="655"/>
      <c r="CO19" s="655"/>
      <c r="CP19" s="655"/>
      <c r="CQ19" s="656"/>
      <c r="CR19" s="657" t="s">
        <v>236</v>
      </c>
      <c r="CS19" s="658"/>
      <c r="CT19" s="658"/>
      <c r="CU19" s="658"/>
      <c r="CV19" s="658"/>
      <c r="CW19" s="658"/>
      <c r="CX19" s="658"/>
      <c r="CY19" s="659"/>
      <c r="CZ19" s="695" t="s">
        <v>236</v>
      </c>
      <c r="DA19" s="695"/>
      <c r="DB19" s="695"/>
      <c r="DC19" s="695"/>
      <c r="DD19" s="663" t="s">
        <v>129</v>
      </c>
      <c r="DE19" s="658"/>
      <c r="DF19" s="658"/>
      <c r="DG19" s="658"/>
      <c r="DH19" s="658"/>
      <c r="DI19" s="658"/>
      <c r="DJ19" s="658"/>
      <c r="DK19" s="658"/>
      <c r="DL19" s="658"/>
      <c r="DM19" s="658"/>
      <c r="DN19" s="658"/>
      <c r="DO19" s="658"/>
      <c r="DP19" s="659"/>
      <c r="DQ19" s="663" t="s">
        <v>236</v>
      </c>
      <c r="DR19" s="658"/>
      <c r="DS19" s="658"/>
      <c r="DT19" s="658"/>
      <c r="DU19" s="658"/>
      <c r="DV19" s="658"/>
      <c r="DW19" s="658"/>
      <c r="DX19" s="658"/>
      <c r="DY19" s="658"/>
      <c r="DZ19" s="658"/>
      <c r="EA19" s="658"/>
      <c r="EB19" s="658"/>
      <c r="EC19" s="694"/>
    </row>
    <row r="20" spans="2:133" ht="11.25" customHeight="1" x14ac:dyDescent="0.15">
      <c r="B20" s="732" t="s">
        <v>276</v>
      </c>
      <c r="C20" s="733"/>
      <c r="D20" s="733"/>
      <c r="E20" s="733"/>
      <c r="F20" s="733"/>
      <c r="G20" s="733"/>
      <c r="H20" s="733"/>
      <c r="I20" s="733"/>
      <c r="J20" s="733"/>
      <c r="K20" s="733"/>
      <c r="L20" s="733"/>
      <c r="M20" s="733"/>
      <c r="N20" s="733"/>
      <c r="O20" s="733"/>
      <c r="P20" s="733"/>
      <c r="Q20" s="734"/>
      <c r="R20" s="657">
        <v>10992</v>
      </c>
      <c r="S20" s="658"/>
      <c r="T20" s="658"/>
      <c r="U20" s="658"/>
      <c r="V20" s="658"/>
      <c r="W20" s="658"/>
      <c r="X20" s="658"/>
      <c r="Y20" s="659"/>
      <c r="Z20" s="695">
        <v>0</v>
      </c>
      <c r="AA20" s="695"/>
      <c r="AB20" s="695"/>
      <c r="AC20" s="695"/>
      <c r="AD20" s="696">
        <v>10992</v>
      </c>
      <c r="AE20" s="696"/>
      <c r="AF20" s="696"/>
      <c r="AG20" s="696"/>
      <c r="AH20" s="696"/>
      <c r="AI20" s="696"/>
      <c r="AJ20" s="696"/>
      <c r="AK20" s="696"/>
      <c r="AL20" s="660">
        <v>0</v>
      </c>
      <c r="AM20" s="661"/>
      <c r="AN20" s="661"/>
      <c r="AO20" s="697"/>
      <c r="AP20" s="654" t="s">
        <v>277</v>
      </c>
      <c r="AQ20" s="655"/>
      <c r="AR20" s="655"/>
      <c r="AS20" s="655"/>
      <c r="AT20" s="655"/>
      <c r="AU20" s="655"/>
      <c r="AV20" s="655"/>
      <c r="AW20" s="655"/>
      <c r="AX20" s="655"/>
      <c r="AY20" s="655"/>
      <c r="AZ20" s="655"/>
      <c r="BA20" s="655"/>
      <c r="BB20" s="655"/>
      <c r="BC20" s="655"/>
      <c r="BD20" s="655"/>
      <c r="BE20" s="655"/>
      <c r="BF20" s="656"/>
      <c r="BG20" s="657">
        <v>776544</v>
      </c>
      <c r="BH20" s="658"/>
      <c r="BI20" s="658"/>
      <c r="BJ20" s="658"/>
      <c r="BK20" s="658"/>
      <c r="BL20" s="658"/>
      <c r="BM20" s="658"/>
      <c r="BN20" s="659"/>
      <c r="BO20" s="695">
        <v>4.5</v>
      </c>
      <c r="BP20" s="695"/>
      <c r="BQ20" s="695"/>
      <c r="BR20" s="695"/>
      <c r="BS20" s="696" t="s">
        <v>129</v>
      </c>
      <c r="BT20" s="696"/>
      <c r="BU20" s="696"/>
      <c r="BV20" s="696"/>
      <c r="BW20" s="696"/>
      <c r="BX20" s="696"/>
      <c r="BY20" s="696"/>
      <c r="BZ20" s="696"/>
      <c r="CA20" s="696"/>
      <c r="CB20" s="731"/>
      <c r="CD20" s="654" t="s">
        <v>278</v>
      </c>
      <c r="CE20" s="655"/>
      <c r="CF20" s="655"/>
      <c r="CG20" s="655"/>
      <c r="CH20" s="655"/>
      <c r="CI20" s="655"/>
      <c r="CJ20" s="655"/>
      <c r="CK20" s="655"/>
      <c r="CL20" s="655"/>
      <c r="CM20" s="655"/>
      <c r="CN20" s="655"/>
      <c r="CO20" s="655"/>
      <c r="CP20" s="655"/>
      <c r="CQ20" s="656"/>
      <c r="CR20" s="657">
        <v>57051770</v>
      </c>
      <c r="CS20" s="658"/>
      <c r="CT20" s="658"/>
      <c r="CU20" s="658"/>
      <c r="CV20" s="658"/>
      <c r="CW20" s="658"/>
      <c r="CX20" s="658"/>
      <c r="CY20" s="659"/>
      <c r="CZ20" s="695">
        <v>100</v>
      </c>
      <c r="DA20" s="695"/>
      <c r="DB20" s="695"/>
      <c r="DC20" s="695"/>
      <c r="DD20" s="663">
        <v>3067817</v>
      </c>
      <c r="DE20" s="658"/>
      <c r="DF20" s="658"/>
      <c r="DG20" s="658"/>
      <c r="DH20" s="658"/>
      <c r="DI20" s="658"/>
      <c r="DJ20" s="658"/>
      <c r="DK20" s="658"/>
      <c r="DL20" s="658"/>
      <c r="DM20" s="658"/>
      <c r="DN20" s="658"/>
      <c r="DO20" s="658"/>
      <c r="DP20" s="659"/>
      <c r="DQ20" s="663">
        <v>40565462</v>
      </c>
      <c r="DR20" s="658"/>
      <c r="DS20" s="658"/>
      <c r="DT20" s="658"/>
      <c r="DU20" s="658"/>
      <c r="DV20" s="658"/>
      <c r="DW20" s="658"/>
      <c r="DX20" s="658"/>
      <c r="DY20" s="658"/>
      <c r="DZ20" s="658"/>
      <c r="EA20" s="658"/>
      <c r="EB20" s="658"/>
      <c r="EC20" s="694"/>
    </row>
    <row r="21" spans="2:133" ht="11.25" customHeight="1" x14ac:dyDescent="0.15">
      <c r="B21" s="654" t="s">
        <v>279</v>
      </c>
      <c r="C21" s="655"/>
      <c r="D21" s="655"/>
      <c r="E21" s="655"/>
      <c r="F21" s="655"/>
      <c r="G21" s="655"/>
      <c r="H21" s="655"/>
      <c r="I21" s="655"/>
      <c r="J21" s="655"/>
      <c r="K21" s="655"/>
      <c r="L21" s="655"/>
      <c r="M21" s="655"/>
      <c r="N21" s="655"/>
      <c r="O21" s="655"/>
      <c r="P21" s="655"/>
      <c r="Q21" s="656"/>
      <c r="R21" s="657">
        <v>16358663</v>
      </c>
      <c r="S21" s="658"/>
      <c r="T21" s="658"/>
      <c r="U21" s="658"/>
      <c r="V21" s="658"/>
      <c r="W21" s="658"/>
      <c r="X21" s="658"/>
      <c r="Y21" s="659"/>
      <c r="Z21" s="695">
        <v>27.6</v>
      </c>
      <c r="AA21" s="695"/>
      <c r="AB21" s="695"/>
      <c r="AC21" s="695"/>
      <c r="AD21" s="696">
        <v>13588320</v>
      </c>
      <c r="AE21" s="696"/>
      <c r="AF21" s="696"/>
      <c r="AG21" s="696"/>
      <c r="AH21" s="696"/>
      <c r="AI21" s="696"/>
      <c r="AJ21" s="696"/>
      <c r="AK21" s="696"/>
      <c r="AL21" s="660">
        <v>40</v>
      </c>
      <c r="AM21" s="661"/>
      <c r="AN21" s="661"/>
      <c r="AO21" s="697"/>
      <c r="AP21" s="654" t="s">
        <v>280</v>
      </c>
      <c r="AQ21" s="735"/>
      <c r="AR21" s="735"/>
      <c r="AS21" s="735"/>
      <c r="AT21" s="735"/>
      <c r="AU21" s="735"/>
      <c r="AV21" s="735"/>
      <c r="AW21" s="735"/>
      <c r="AX21" s="735"/>
      <c r="AY21" s="735"/>
      <c r="AZ21" s="735"/>
      <c r="BA21" s="735"/>
      <c r="BB21" s="735"/>
      <c r="BC21" s="735"/>
      <c r="BD21" s="735"/>
      <c r="BE21" s="735"/>
      <c r="BF21" s="736"/>
      <c r="BG21" s="657">
        <v>37455</v>
      </c>
      <c r="BH21" s="658"/>
      <c r="BI21" s="658"/>
      <c r="BJ21" s="658"/>
      <c r="BK21" s="658"/>
      <c r="BL21" s="658"/>
      <c r="BM21" s="658"/>
      <c r="BN21" s="659"/>
      <c r="BO21" s="695">
        <v>0.2</v>
      </c>
      <c r="BP21" s="695"/>
      <c r="BQ21" s="695"/>
      <c r="BR21" s="695"/>
      <c r="BS21" s="696" t="s">
        <v>129</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281</v>
      </c>
      <c r="C22" s="655"/>
      <c r="D22" s="655"/>
      <c r="E22" s="655"/>
      <c r="F22" s="655"/>
      <c r="G22" s="655"/>
      <c r="H22" s="655"/>
      <c r="I22" s="655"/>
      <c r="J22" s="655"/>
      <c r="K22" s="655"/>
      <c r="L22" s="655"/>
      <c r="M22" s="655"/>
      <c r="N22" s="655"/>
      <c r="O22" s="655"/>
      <c r="P22" s="655"/>
      <c r="Q22" s="656"/>
      <c r="R22" s="657">
        <v>13588320</v>
      </c>
      <c r="S22" s="658"/>
      <c r="T22" s="658"/>
      <c r="U22" s="658"/>
      <c r="V22" s="658"/>
      <c r="W22" s="658"/>
      <c r="X22" s="658"/>
      <c r="Y22" s="659"/>
      <c r="Z22" s="695">
        <v>22.9</v>
      </c>
      <c r="AA22" s="695"/>
      <c r="AB22" s="695"/>
      <c r="AC22" s="695"/>
      <c r="AD22" s="696">
        <v>13588320</v>
      </c>
      <c r="AE22" s="696"/>
      <c r="AF22" s="696"/>
      <c r="AG22" s="696"/>
      <c r="AH22" s="696"/>
      <c r="AI22" s="696"/>
      <c r="AJ22" s="696"/>
      <c r="AK22" s="696"/>
      <c r="AL22" s="660">
        <v>40</v>
      </c>
      <c r="AM22" s="661"/>
      <c r="AN22" s="661"/>
      <c r="AO22" s="697"/>
      <c r="AP22" s="654" t="s">
        <v>282</v>
      </c>
      <c r="AQ22" s="735"/>
      <c r="AR22" s="735"/>
      <c r="AS22" s="735"/>
      <c r="AT22" s="735"/>
      <c r="AU22" s="735"/>
      <c r="AV22" s="735"/>
      <c r="AW22" s="735"/>
      <c r="AX22" s="735"/>
      <c r="AY22" s="735"/>
      <c r="AZ22" s="735"/>
      <c r="BA22" s="735"/>
      <c r="BB22" s="735"/>
      <c r="BC22" s="735"/>
      <c r="BD22" s="735"/>
      <c r="BE22" s="735"/>
      <c r="BF22" s="736"/>
      <c r="BG22" s="657" t="s">
        <v>129</v>
      </c>
      <c r="BH22" s="658"/>
      <c r="BI22" s="658"/>
      <c r="BJ22" s="658"/>
      <c r="BK22" s="658"/>
      <c r="BL22" s="658"/>
      <c r="BM22" s="658"/>
      <c r="BN22" s="659"/>
      <c r="BO22" s="695" t="s">
        <v>129</v>
      </c>
      <c r="BP22" s="695"/>
      <c r="BQ22" s="695"/>
      <c r="BR22" s="695"/>
      <c r="BS22" s="696" t="s">
        <v>236</v>
      </c>
      <c r="BT22" s="696"/>
      <c r="BU22" s="696"/>
      <c r="BV22" s="696"/>
      <c r="BW22" s="696"/>
      <c r="BX22" s="696"/>
      <c r="BY22" s="696"/>
      <c r="BZ22" s="696"/>
      <c r="CA22" s="696"/>
      <c r="CB22" s="731"/>
      <c r="CD22" s="715" t="s">
        <v>283</v>
      </c>
      <c r="CE22" s="716"/>
      <c r="CF22" s="716"/>
      <c r="CG22" s="716"/>
      <c r="CH22" s="716"/>
      <c r="CI22" s="716"/>
      <c r="CJ22" s="716"/>
      <c r="CK22" s="716"/>
      <c r="CL22" s="716"/>
      <c r="CM22" s="716"/>
      <c r="CN22" s="716"/>
      <c r="CO22" s="716"/>
      <c r="CP22" s="716"/>
      <c r="CQ22" s="716"/>
      <c r="CR22" s="716"/>
      <c r="CS22" s="716"/>
      <c r="CT22" s="716"/>
      <c r="CU22" s="716"/>
      <c r="CV22" s="716"/>
      <c r="CW22" s="716"/>
      <c r="CX22" s="716"/>
      <c r="CY22" s="716"/>
      <c r="CZ22" s="716"/>
      <c r="DA22" s="716"/>
      <c r="DB22" s="716"/>
      <c r="DC22" s="716"/>
      <c r="DD22" s="716"/>
      <c r="DE22" s="716"/>
      <c r="DF22" s="716"/>
      <c r="DG22" s="716"/>
      <c r="DH22" s="716"/>
      <c r="DI22" s="716"/>
      <c r="DJ22" s="716"/>
      <c r="DK22" s="716"/>
      <c r="DL22" s="716"/>
      <c r="DM22" s="716"/>
      <c r="DN22" s="716"/>
      <c r="DO22" s="716"/>
      <c r="DP22" s="716"/>
      <c r="DQ22" s="716"/>
      <c r="DR22" s="716"/>
      <c r="DS22" s="716"/>
      <c r="DT22" s="716"/>
      <c r="DU22" s="716"/>
      <c r="DV22" s="716"/>
      <c r="DW22" s="716"/>
      <c r="DX22" s="716"/>
      <c r="DY22" s="716"/>
      <c r="DZ22" s="716"/>
      <c r="EA22" s="716"/>
      <c r="EB22" s="716"/>
      <c r="EC22" s="717"/>
    </row>
    <row r="23" spans="2:133" ht="11.25" customHeight="1" x14ac:dyDescent="0.15">
      <c r="B23" s="654" t="s">
        <v>284</v>
      </c>
      <c r="C23" s="655"/>
      <c r="D23" s="655"/>
      <c r="E23" s="655"/>
      <c r="F23" s="655"/>
      <c r="G23" s="655"/>
      <c r="H23" s="655"/>
      <c r="I23" s="655"/>
      <c r="J23" s="655"/>
      <c r="K23" s="655"/>
      <c r="L23" s="655"/>
      <c r="M23" s="655"/>
      <c r="N23" s="655"/>
      <c r="O23" s="655"/>
      <c r="P23" s="655"/>
      <c r="Q23" s="656"/>
      <c r="R23" s="657">
        <v>2770343</v>
      </c>
      <c r="S23" s="658"/>
      <c r="T23" s="658"/>
      <c r="U23" s="658"/>
      <c r="V23" s="658"/>
      <c r="W23" s="658"/>
      <c r="X23" s="658"/>
      <c r="Y23" s="659"/>
      <c r="Z23" s="695">
        <v>4.7</v>
      </c>
      <c r="AA23" s="695"/>
      <c r="AB23" s="695"/>
      <c r="AC23" s="695"/>
      <c r="AD23" s="696" t="s">
        <v>176</v>
      </c>
      <c r="AE23" s="696"/>
      <c r="AF23" s="696"/>
      <c r="AG23" s="696"/>
      <c r="AH23" s="696"/>
      <c r="AI23" s="696"/>
      <c r="AJ23" s="696"/>
      <c r="AK23" s="696"/>
      <c r="AL23" s="660" t="s">
        <v>129</v>
      </c>
      <c r="AM23" s="661"/>
      <c r="AN23" s="661"/>
      <c r="AO23" s="697"/>
      <c r="AP23" s="654" t="s">
        <v>285</v>
      </c>
      <c r="AQ23" s="735"/>
      <c r="AR23" s="735"/>
      <c r="AS23" s="735"/>
      <c r="AT23" s="735"/>
      <c r="AU23" s="735"/>
      <c r="AV23" s="735"/>
      <c r="AW23" s="735"/>
      <c r="AX23" s="735"/>
      <c r="AY23" s="735"/>
      <c r="AZ23" s="735"/>
      <c r="BA23" s="735"/>
      <c r="BB23" s="735"/>
      <c r="BC23" s="735"/>
      <c r="BD23" s="735"/>
      <c r="BE23" s="735"/>
      <c r="BF23" s="736"/>
      <c r="BG23" s="657">
        <v>739089</v>
      </c>
      <c r="BH23" s="658"/>
      <c r="BI23" s="658"/>
      <c r="BJ23" s="658"/>
      <c r="BK23" s="658"/>
      <c r="BL23" s="658"/>
      <c r="BM23" s="658"/>
      <c r="BN23" s="659"/>
      <c r="BO23" s="695">
        <v>4.3</v>
      </c>
      <c r="BP23" s="695"/>
      <c r="BQ23" s="695"/>
      <c r="BR23" s="695"/>
      <c r="BS23" s="696" t="s">
        <v>129</v>
      </c>
      <c r="BT23" s="696"/>
      <c r="BU23" s="696"/>
      <c r="BV23" s="696"/>
      <c r="BW23" s="696"/>
      <c r="BX23" s="696"/>
      <c r="BY23" s="696"/>
      <c r="BZ23" s="696"/>
      <c r="CA23" s="696"/>
      <c r="CB23" s="731"/>
      <c r="CD23" s="715" t="s">
        <v>224</v>
      </c>
      <c r="CE23" s="716"/>
      <c r="CF23" s="716"/>
      <c r="CG23" s="716"/>
      <c r="CH23" s="716"/>
      <c r="CI23" s="716"/>
      <c r="CJ23" s="716"/>
      <c r="CK23" s="716"/>
      <c r="CL23" s="716"/>
      <c r="CM23" s="716"/>
      <c r="CN23" s="716"/>
      <c r="CO23" s="716"/>
      <c r="CP23" s="716"/>
      <c r="CQ23" s="717"/>
      <c r="CR23" s="715" t="s">
        <v>286</v>
      </c>
      <c r="CS23" s="716"/>
      <c r="CT23" s="716"/>
      <c r="CU23" s="716"/>
      <c r="CV23" s="716"/>
      <c r="CW23" s="716"/>
      <c r="CX23" s="716"/>
      <c r="CY23" s="717"/>
      <c r="CZ23" s="715" t="s">
        <v>287</v>
      </c>
      <c r="DA23" s="716"/>
      <c r="DB23" s="716"/>
      <c r="DC23" s="717"/>
      <c r="DD23" s="715" t="s">
        <v>288</v>
      </c>
      <c r="DE23" s="716"/>
      <c r="DF23" s="716"/>
      <c r="DG23" s="716"/>
      <c r="DH23" s="716"/>
      <c r="DI23" s="716"/>
      <c r="DJ23" s="716"/>
      <c r="DK23" s="717"/>
      <c r="DL23" s="747" t="s">
        <v>289</v>
      </c>
      <c r="DM23" s="748"/>
      <c r="DN23" s="748"/>
      <c r="DO23" s="748"/>
      <c r="DP23" s="748"/>
      <c r="DQ23" s="748"/>
      <c r="DR23" s="748"/>
      <c r="DS23" s="748"/>
      <c r="DT23" s="748"/>
      <c r="DU23" s="748"/>
      <c r="DV23" s="749"/>
      <c r="DW23" s="715" t="s">
        <v>290</v>
      </c>
      <c r="DX23" s="716"/>
      <c r="DY23" s="716"/>
      <c r="DZ23" s="716"/>
      <c r="EA23" s="716"/>
      <c r="EB23" s="716"/>
      <c r="EC23" s="717"/>
    </row>
    <row r="24" spans="2:133" ht="11.25" customHeight="1" x14ac:dyDescent="0.15">
      <c r="B24" s="654" t="s">
        <v>291</v>
      </c>
      <c r="C24" s="655"/>
      <c r="D24" s="655"/>
      <c r="E24" s="655"/>
      <c r="F24" s="655"/>
      <c r="G24" s="655"/>
      <c r="H24" s="655"/>
      <c r="I24" s="655"/>
      <c r="J24" s="655"/>
      <c r="K24" s="655"/>
      <c r="L24" s="655"/>
      <c r="M24" s="655"/>
      <c r="N24" s="655"/>
      <c r="O24" s="655"/>
      <c r="P24" s="655"/>
      <c r="Q24" s="656"/>
      <c r="R24" s="657" t="s">
        <v>236</v>
      </c>
      <c r="S24" s="658"/>
      <c r="T24" s="658"/>
      <c r="U24" s="658"/>
      <c r="V24" s="658"/>
      <c r="W24" s="658"/>
      <c r="X24" s="658"/>
      <c r="Y24" s="659"/>
      <c r="Z24" s="695" t="s">
        <v>129</v>
      </c>
      <c r="AA24" s="695"/>
      <c r="AB24" s="695"/>
      <c r="AC24" s="695"/>
      <c r="AD24" s="696" t="s">
        <v>176</v>
      </c>
      <c r="AE24" s="696"/>
      <c r="AF24" s="696"/>
      <c r="AG24" s="696"/>
      <c r="AH24" s="696"/>
      <c r="AI24" s="696"/>
      <c r="AJ24" s="696"/>
      <c r="AK24" s="696"/>
      <c r="AL24" s="660" t="s">
        <v>129</v>
      </c>
      <c r="AM24" s="661"/>
      <c r="AN24" s="661"/>
      <c r="AO24" s="697"/>
      <c r="AP24" s="654" t="s">
        <v>292</v>
      </c>
      <c r="AQ24" s="735"/>
      <c r="AR24" s="735"/>
      <c r="AS24" s="735"/>
      <c r="AT24" s="735"/>
      <c r="AU24" s="735"/>
      <c r="AV24" s="735"/>
      <c r="AW24" s="735"/>
      <c r="AX24" s="735"/>
      <c r="AY24" s="735"/>
      <c r="AZ24" s="735"/>
      <c r="BA24" s="735"/>
      <c r="BB24" s="735"/>
      <c r="BC24" s="735"/>
      <c r="BD24" s="735"/>
      <c r="BE24" s="735"/>
      <c r="BF24" s="736"/>
      <c r="BG24" s="657" t="s">
        <v>236</v>
      </c>
      <c r="BH24" s="658"/>
      <c r="BI24" s="658"/>
      <c r="BJ24" s="658"/>
      <c r="BK24" s="658"/>
      <c r="BL24" s="658"/>
      <c r="BM24" s="658"/>
      <c r="BN24" s="659"/>
      <c r="BO24" s="695" t="s">
        <v>129</v>
      </c>
      <c r="BP24" s="695"/>
      <c r="BQ24" s="695"/>
      <c r="BR24" s="695"/>
      <c r="BS24" s="696" t="s">
        <v>236</v>
      </c>
      <c r="BT24" s="696"/>
      <c r="BU24" s="696"/>
      <c r="BV24" s="696"/>
      <c r="BW24" s="696"/>
      <c r="BX24" s="696"/>
      <c r="BY24" s="696"/>
      <c r="BZ24" s="696"/>
      <c r="CA24" s="696"/>
      <c r="CB24" s="731"/>
      <c r="CD24" s="712" t="s">
        <v>293</v>
      </c>
      <c r="CE24" s="713"/>
      <c r="CF24" s="713"/>
      <c r="CG24" s="713"/>
      <c r="CH24" s="713"/>
      <c r="CI24" s="713"/>
      <c r="CJ24" s="713"/>
      <c r="CK24" s="713"/>
      <c r="CL24" s="713"/>
      <c r="CM24" s="713"/>
      <c r="CN24" s="713"/>
      <c r="CO24" s="713"/>
      <c r="CP24" s="713"/>
      <c r="CQ24" s="714"/>
      <c r="CR24" s="709">
        <v>26067927</v>
      </c>
      <c r="CS24" s="710"/>
      <c r="CT24" s="710"/>
      <c r="CU24" s="710"/>
      <c r="CV24" s="710"/>
      <c r="CW24" s="710"/>
      <c r="CX24" s="710"/>
      <c r="CY24" s="738"/>
      <c r="CZ24" s="739">
        <v>45.7</v>
      </c>
      <c r="DA24" s="721"/>
      <c r="DB24" s="721"/>
      <c r="DC24" s="741"/>
      <c r="DD24" s="737">
        <v>17001286</v>
      </c>
      <c r="DE24" s="710"/>
      <c r="DF24" s="710"/>
      <c r="DG24" s="710"/>
      <c r="DH24" s="710"/>
      <c r="DI24" s="710"/>
      <c r="DJ24" s="710"/>
      <c r="DK24" s="738"/>
      <c r="DL24" s="737">
        <v>15605244</v>
      </c>
      <c r="DM24" s="710"/>
      <c r="DN24" s="710"/>
      <c r="DO24" s="710"/>
      <c r="DP24" s="710"/>
      <c r="DQ24" s="710"/>
      <c r="DR24" s="710"/>
      <c r="DS24" s="710"/>
      <c r="DT24" s="710"/>
      <c r="DU24" s="710"/>
      <c r="DV24" s="738"/>
      <c r="DW24" s="739">
        <v>45.2</v>
      </c>
      <c r="DX24" s="721"/>
      <c r="DY24" s="721"/>
      <c r="DZ24" s="721"/>
      <c r="EA24" s="721"/>
      <c r="EB24" s="721"/>
      <c r="EC24" s="740"/>
    </row>
    <row r="25" spans="2:133" ht="11.25" customHeight="1" x14ac:dyDescent="0.15">
      <c r="B25" s="654" t="s">
        <v>294</v>
      </c>
      <c r="C25" s="655"/>
      <c r="D25" s="655"/>
      <c r="E25" s="655"/>
      <c r="F25" s="655"/>
      <c r="G25" s="655"/>
      <c r="H25" s="655"/>
      <c r="I25" s="655"/>
      <c r="J25" s="655"/>
      <c r="K25" s="655"/>
      <c r="L25" s="655"/>
      <c r="M25" s="655"/>
      <c r="N25" s="655"/>
      <c r="O25" s="655"/>
      <c r="P25" s="655"/>
      <c r="Q25" s="656"/>
      <c r="R25" s="657">
        <v>37419151</v>
      </c>
      <c r="S25" s="658"/>
      <c r="T25" s="658"/>
      <c r="U25" s="658"/>
      <c r="V25" s="658"/>
      <c r="W25" s="658"/>
      <c r="X25" s="658"/>
      <c r="Y25" s="659"/>
      <c r="Z25" s="695">
        <v>63</v>
      </c>
      <c r="AA25" s="695"/>
      <c r="AB25" s="695"/>
      <c r="AC25" s="695"/>
      <c r="AD25" s="696">
        <v>33909719</v>
      </c>
      <c r="AE25" s="696"/>
      <c r="AF25" s="696"/>
      <c r="AG25" s="696"/>
      <c r="AH25" s="696"/>
      <c r="AI25" s="696"/>
      <c r="AJ25" s="696"/>
      <c r="AK25" s="696"/>
      <c r="AL25" s="660">
        <v>99.7</v>
      </c>
      <c r="AM25" s="661"/>
      <c r="AN25" s="661"/>
      <c r="AO25" s="697"/>
      <c r="AP25" s="654" t="s">
        <v>295</v>
      </c>
      <c r="AQ25" s="735"/>
      <c r="AR25" s="735"/>
      <c r="AS25" s="735"/>
      <c r="AT25" s="735"/>
      <c r="AU25" s="735"/>
      <c r="AV25" s="735"/>
      <c r="AW25" s="735"/>
      <c r="AX25" s="735"/>
      <c r="AY25" s="735"/>
      <c r="AZ25" s="735"/>
      <c r="BA25" s="735"/>
      <c r="BB25" s="735"/>
      <c r="BC25" s="735"/>
      <c r="BD25" s="735"/>
      <c r="BE25" s="735"/>
      <c r="BF25" s="736"/>
      <c r="BG25" s="657" t="s">
        <v>176</v>
      </c>
      <c r="BH25" s="658"/>
      <c r="BI25" s="658"/>
      <c r="BJ25" s="658"/>
      <c r="BK25" s="658"/>
      <c r="BL25" s="658"/>
      <c r="BM25" s="658"/>
      <c r="BN25" s="659"/>
      <c r="BO25" s="695" t="s">
        <v>129</v>
      </c>
      <c r="BP25" s="695"/>
      <c r="BQ25" s="695"/>
      <c r="BR25" s="695"/>
      <c r="BS25" s="696" t="s">
        <v>129</v>
      </c>
      <c r="BT25" s="696"/>
      <c r="BU25" s="696"/>
      <c r="BV25" s="696"/>
      <c r="BW25" s="696"/>
      <c r="BX25" s="696"/>
      <c r="BY25" s="696"/>
      <c r="BZ25" s="696"/>
      <c r="CA25" s="696"/>
      <c r="CB25" s="731"/>
      <c r="CD25" s="654" t="s">
        <v>296</v>
      </c>
      <c r="CE25" s="655"/>
      <c r="CF25" s="655"/>
      <c r="CG25" s="655"/>
      <c r="CH25" s="655"/>
      <c r="CI25" s="655"/>
      <c r="CJ25" s="655"/>
      <c r="CK25" s="655"/>
      <c r="CL25" s="655"/>
      <c r="CM25" s="655"/>
      <c r="CN25" s="655"/>
      <c r="CO25" s="655"/>
      <c r="CP25" s="655"/>
      <c r="CQ25" s="656"/>
      <c r="CR25" s="657">
        <v>10414473</v>
      </c>
      <c r="CS25" s="670"/>
      <c r="CT25" s="670"/>
      <c r="CU25" s="670"/>
      <c r="CV25" s="670"/>
      <c r="CW25" s="670"/>
      <c r="CX25" s="670"/>
      <c r="CY25" s="671"/>
      <c r="CZ25" s="660">
        <v>18.3</v>
      </c>
      <c r="DA25" s="672"/>
      <c r="DB25" s="672"/>
      <c r="DC25" s="673"/>
      <c r="DD25" s="663">
        <v>9327484</v>
      </c>
      <c r="DE25" s="670"/>
      <c r="DF25" s="670"/>
      <c r="DG25" s="670"/>
      <c r="DH25" s="670"/>
      <c r="DI25" s="670"/>
      <c r="DJ25" s="670"/>
      <c r="DK25" s="671"/>
      <c r="DL25" s="663">
        <v>9099321</v>
      </c>
      <c r="DM25" s="670"/>
      <c r="DN25" s="670"/>
      <c r="DO25" s="670"/>
      <c r="DP25" s="670"/>
      <c r="DQ25" s="670"/>
      <c r="DR25" s="670"/>
      <c r="DS25" s="670"/>
      <c r="DT25" s="670"/>
      <c r="DU25" s="670"/>
      <c r="DV25" s="671"/>
      <c r="DW25" s="660">
        <v>26.3</v>
      </c>
      <c r="DX25" s="672"/>
      <c r="DY25" s="672"/>
      <c r="DZ25" s="672"/>
      <c r="EA25" s="672"/>
      <c r="EB25" s="672"/>
      <c r="EC25" s="684"/>
    </row>
    <row r="26" spans="2:133" ht="11.25" customHeight="1" x14ac:dyDescent="0.15">
      <c r="B26" s="654" t="s">
        <v>297</v>
      </c>
      <c r="C26" s="655"/>
      <c r="D26" s="655"/>
      <c r="E26" s="655"/>
      <c r="F26" s="655"/>
      <c r="G26" s="655"/>
      <c r="H26" s="655"/>
      <c r="I26" s="655"/>
      <c r="J26" s="655"/>
      <c r="K26" s="655"/>
      <c r="L26" s="655"/>
      <c r="M26" s="655"/>
      <c r="N26" s="655"/>
      <c r="O26" s="655"/>
      <c r="P26" s="655"/>
      <c r="Q26" s="656"/>
      <c r="R26" s="657">
        <v>11485</v>
      </c>
      <c r="S26" s="658"/>
      <c r="T26" s="658"/>
      <c r="U26" s="658"/>
      <c r="V26" s="658"/>
      <c r="W26" s="658"/>
      <c r="X26" s="658"/>
      <c r="Y26" s="659"/>
      <c r="Z26" s="695">
        <v>0</v>
      </c>
      <c r="AA26" s="695"/>
      <c r="AB26" s="695"/>
      <c r="AC26" s="695"/>
      <c r="AD26" s="696">
        <v>11485</v>
      </c>
      <c r="AE26" s="696"/>
      <c r="AF26" s="696"/>
      <c r="AG26" s="696"/>
      <c r="AH26" s="696"/>
      <c r="AI26" s="696"/>
      <c r="AJ26" s="696"/>
      <c r="AK26" s="696"/>
      <c r="AL26" s="660">
        <v>0</v>
      </c>
      <c r="AM26" s="661"/>
      <c r="AN26" s="661"/>
      <c r="AO26" s="697"/>
      <c r="AP26" s="654" t="s">
        <v>298</v>
      </c>
      <c r="AQ26" s="735"/>
      <c r="AR26" s="735"/>
      <c r="AS26" s="735"/>
      <c r="AT26" s="735"/>
      <c r="AU26" s="735"/>
      <c r="AV26" s="735"/>
      <c r="AW26" s="735"/>
      <c r="AX26" s="735"/>
      <c r="AY26" s="735"/>
      <c r="AZ26" s="735"/>
      <c r="BA26" s="735"/>
      <c r="BB26" s="735"/>
      <c r="BC26" s="735"/>
      <c r="BD26" s="735"/>
      <c r="BE26" s="735"/>
      <c r="BF26" s="736"/>
      <c r="BG26" s="657" t="s">
        <v>129</v>
      </c>
      <c r="BH26" s="658"/>
      <c r="BI26" s="658"/>
      <c r="BJ26" s="658"/>
      <c r="BK26" s="658"/>
      <c r="BL26" s="658"/>
      <c r="BM26" s="658"/>
      <c r="BN26" s="659"/>
      <c r="BO26" s="695" t="s">
        <v>176</v>
      </c>
      <c r="BP26" s="695"/>
      <c r="BQ26" s="695"/>
      <c r="BR26" s="695"/>
      <c r="BS26" s="696" t="s">
        <v>176</v>
      </c>
      <c r="BT26" s="696"/>
      <c r="BU26" s="696"/>
      <c r="BV26" s="696"/>
      <c r="BW26" s="696"/>
      <c r="BX26" s="696"/>
      <c r="BY26" s="696"/>
      <c r="BZ26" s="696"/>
      <c r="CA26" s="696"/>
      <c r="CB26" s="731"/>
      <c r="CD26" s="654" t="s">
        <v>299</v>
      </c>
      <c r="CE26" s="655"/>
      <c r="CF26" s="655"/>
      <c r="CG26" s="655"/>
      <c r="CH26" s="655"/>
      <c r="CI26" s="655"/>
      <c r="CJ26" s="655"/>
      <c r="CK26" s="655"/>
      <c r="CL26" s="655"/>
      <c r="CM26" s="655"/>
      <c r="CN26" s="655"/>
      <c r="CO26" s="655"/>
      <c r="CP26" s="655"/>
      <c r="CQ26" s="656"/>
      <c r="CR26" s="657">
        <v>6906999</v>
      </c>
      <c r="CS26" s="658"/>
      <c r="CT26" s="658"/>
      <c r="CU26" s="658"/>
      <c r="CV26" s="658"/>
      <c r="CW26" s="658"/>
      <c r="CX26" s="658"/>
      <c r="CY26" s="659"/>
      <c r="CZ26" s="660">
        <v>12.1</v>
      </c>
      <c r="DA26" s="672"/>
      <c r="DB26" s="672"/>
      <c r="DC26" s="673"/>
      <c r="DD26" s="663">
        <v>6277404</v>
      </c>
      <c r="DE26" s="658"/>
      <c r="DF26" s="658"/>
      <c r="DG26" s="658"/>
      <c r="DH26" s="658"/>
      <c r="DI26" s="658"/>
      <c r="DJ26" s="658"/>
      <c r="DK26" s="659"/>
      <c r="DL26" s="663" t="s">
        <v>129</v>
      </c>
      <c r="DM26" s="658"/>
      <c r="DN26" s="658"/>
      <c r="DO26" s="658"/>
      <c r="DP26" s="658"/>
      <c r="DQ26" s="658"/>
      <c r="DR26" s="658"/>
      <c r="DS26" s="658"/>
      <c r="DT26" s="658"/>
      <c r="DU26" s="658"/>
      <c r="DV26" s="659"/>
      <c r="DW26" s="660" t="s">
        <v>176</v>
      </c>
      <c r="DX26" s="672"/>
      <c r="DY26" s="672"/>
      <c r="DZ26" s="672"/>
      <c r="EA26" s="672"/>
      <c r="EB26" s="672"/>
      <c r="EC26" s="684"/>
    </row>
    <row r="27" spans="2:133" ht="11.25" customHeight="1" x14ac:dyDescent="0.15">
      <c r="B27" s="654" t="s">
        <v>300</v>
      </c>
      <c r="C27" s="655"/>
      <c r="D27" s="655"/>
      <c r="E27" s="655"/>
      <c r="F27" s="655"/>
      <c r="G27" s="655"/>
      <c r="H27" s="655"/>
      <c r="I27" s="655"/>
      <c r="J27" s="655"/>
      <c r="K27" s="655"/>
      <c r="L27" s="655"/>
      <c r="M27" s="655"/>
      <c r="N27" s="655"/>
      <c r="O27" s="655"/>
      <c r="P27" s="655"/>
      <c r="Q27" s="656"/>
      <c r="R27" s="657">
        <v>270052</v>
      </c>
      <c r="S27" s="658"/>
      <c r="T27" s="658"/>
      <c r="U27" s="658"/>
      <c r="V27" s="658"/>
      <c r="W27" s="658"/>
      <c r="X27" s="658"/>
      <c r="Y27" s="659"/>
      <c r="Z27" s="695">
        <v>0.5</v>
      </c>
      <c r="AA27" s="695"/>
      <c r="AB27" s="695"/>
      <c r="AC27" s="695"/>
      <c r="AD27" s="696" t="s">
        <v>129</v>
      </c>
      <c r="AE27" s="696"/>
      <c r="AF27" s="696"/>
      <c r="AG27" s="696"/>
      <c r="AH27" s="696"/>
      <c r="AI27" s="696"/>
      <c r="AJ27" s="696"/>
      <c r="AK27" s="696"/>
      <c r="AL27" s="660" t="s">
        <v>129</v>
      </c>
      <c r="AM27" s="661"/>
      <c r="AN27" s="661"/>
      <c r="AO27" s="697"/>
      <c r="AP27" s="654" t="s">
        <v>301</v>
      </c>
      <c r="AQ27" s="655"/>
      <c r="AR27" s="655"/>
      <c r="AS27" s="655"/>
      <c r="AT27" s="655"/>
      <c r="AU27" s="655"/>
      <c r="AV27" s="655"/>
      <c r="AW27" s="655"/>
      <c r="AX27" s="655"/>
      <c r="AY27" s="655"/>
      <c r="AZ27" s="655"/>
      <c r="BA27" s="655"/>
      <c r="BB27" s="655"/>
      <c r="BC27" s="655"/>
      <c r="BD27" s="655"/>
      <c r="BE27" s="655"/>
      <c r="BF27" s="656"/>
      <c r="BG27" s="657">
        <v>17208416</v>
      </c>
      <c r="BH27" s="658"/>
      <c r="BI27" s="658"/>
      <c r="BJ27" s="658"/>
      <c r="BK27" s="658"/>
      <c r="BL27" s="658"/>
      <c r="BM27" s="658"/>
      <c r="BN27" s="659"/>
      <c r="BO27" s="695">
        <v>100</v>
      </c>
      <c r="BP27" s="695"/>
      <c r="BQ27" s="695"/>
      <c r="BR27" s="695"/>
      <c r="BS27" s="696">
        <v>235420</v>
      </c>
      <c r="BT27" s="696"/>
      <c r="BU27" s="696"/>
      <c r="BV27" s="696"/>
      <c r="BW27" s="696"/>
      <c r="BX27" s="696"/>
      <c r="BY27" s="696"/>
      <c r="BZ27" s="696"/>
      <c r="CA27" s="696"/>
      <c r="CB27" s="731"/>
      <c r="CD27" s="654" t="s">
        <v>302</v>
      </c>
      <c r="CE27" s="655"/>
      <c r="CF27" s="655"/>
      <c r="CG27" s="655"/>
      <c r="CH27" s="655"/>
      <c r="CI27" s="655"/>
      <c r="CJ27" s="655"/>
      <c r="CK27" s="655"/>
      <c r="CL27" s="655"/>
      <c r="CM27" s="655"/>
      <c r="CN27" s="655"/>
      <c r="CO27" s="655"/>
      <c r="CP27" s="655"/>
      <c r="CQ27" s="656"/>
      <c r="CR27" s="657">
        <v>11369039</v>
      </c>
      <c r="CS27" s="670"/>
      <c r="CT27" s="670"/>
      <c r="CU27" s="670"/>
      <c r="CV27" s="670"/>
      <c r="CW27" s="670"/>
      <c r="CX27" s="670"/>
      <c r="CY27" s="671"/>
      <c r="CZ27" s="660">
        <v>19.899999999999999</v>
      </c>
      <c r="DA27" s="672"/>
      <c r="DB27" s="672"/>
      <c r="DC27" s="673"/>
      <c r="DD27" s="663">
        <v>3393822</v>
      </c>
      <c r="DE27" s="670"/>
      <c r="DF27" s="670"/>
      <c r="DG27" s="670"/>
      <c r="DH27" s="670"/>
      <c r="DI27" s="670"/>
      <c r="DJ27" s="670"/>
      <c r="DK27" s="671"/>
      <c r="DL27" s="663">
        <v>3104044</v>
      </c>
      <c r="DM27" s="670"/>
      <c r="DN27" s="670"/>
      <c r="DO27" s="670"/>
      <c r="DP27" s="670"/>
      <c r="DQ27" s="670"/>
      <c r="DR27" s="670"/>
      <c r="DS27" s="670"/>
      <c r="DT27" s="670"/>
      <c r="DU27" s="670"/>
      <c r="DV27" s="671"/>
      <c r="DW27" s="660">
        <v>9</v>
      </c>
      <c r="DX27" s="672"/>
      <c r="DY27" s="672"/>
      <c r="DZ27" s="672"/>
      <c r="EA27" s="672"/>
      <c r="EB27" s="672"/>
      <c r="EC27" s="684"/>
    </row>
    <row r="28" spans="2:133" ht="11.25" customHeight="1" x14ac:dyDescent="0.15">
      <c r="B28" s="654" t="s">
        <v>303</v>
      </c>
      <c r="C28" s="655"/>
      <c r="D28" s="655"/>
      <c r="E28" s="655"/>
      <c r="F28" s="655"/>
      <c r="G28" s="655"/>
      <c r="H28" s="655"/>
      <c r="I28" s="655"/>
      <c r="J28" s="655"/>
      <c r="K28" s="655"/>
      <c r="L28" s="655"/>
      <c r="M28" s="655"/>
      <c r="N28" s="655"/>
      <c r="O28" s="655"/>
      <c r="P28" s="655"/>
      <c r="Q28" s="656"/>
      <c r="R28" s="657">
        <v>286210</v>
      </c>
      <c r="S28" s="658"/>
      <c r="T28" s="658"/>
      <c r="U28" s="658"/>
      <c r="V28" s="658"/>
      <c r="W28" s="658"/>
      <c r="X28" s="658"/>
      <c r="Y28" s="659"/>
      <c r="Z28" s="695">
        <v>0.5</v>
      </c>
      <c r="AA28" s="695"/>
      <c r="AB28" s="695"/>
      <c r="AC28" s="695"/>
      <c r="AD28" s="696">
        <v>34737</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304</v>
      </c>
      <c r="CE28" s="655"/>
      <c r="CF28" s="655"/>
      <c r="CG28" s="655"/>
      <c r="CH28" s="655"/>
      <c r="CI28" s="655"/>
      <c r="CJ28" s="655"/>
      <c r="CK28" s="655"/>
      <c r="CL28" s="655"/>
      <c r="CM28" s="655"/>
      <c r="CN28" s="655"/>
      <c r="CO28" s="655"/>
      <c r="CP28" s="655"/>
      <c r="CQ28" s="656"/>
      <c r="CR28" s="657">
        <v>4284415</v>
      </c>
      <c r="CS28" s="658"/>
      <c r="CT28" s="658"/>
      <c r="CU28" s="658"/>
      <c r="CV28" s="658"/>
      <c r="CW28" s="658"/>
      <c r="CX28" s="658"/>
      <c r="CY28" s="659"/>
      <c r="CZ28" s="660">
        <v>7.5</v>
      </c>
      <c r="DA28" s="672"/>
      <c r="DB28" s="672"/>
      <c r="DC28" s="673"/>
      <c r="DD28" s="663">
        <v>4279980</v>
      </c>
      <c r="DE28" s="658"/>
      <c r="DF28" s="658"/>
      <c r="DG28" s="658"/>
      <c r="DH28" s="658"/>
      <c r="DI28" s="658"/>
      <c r="DJ28" s="658"/>
      <c r="DK28" s="659"/>
      <c r="DL28" s="663">
        <v>3401879</v>
      </c>
      <c r="DM28" s="658"/>
      <c r="DN28" s="658"/>
      <c r="DO28" s="658"/>
      <c r="DP28" s="658"/>
      <c r="DQ28" s="658"/>
      <c r="DR28" s="658"/>
      <c r="DS28" s="658"/>
      <c r="DT28" s="658"/>
      <c r="DU28" s="658"/>
      <c r="DV28" s="659"/>
      <c r="DW28" s="660">
        <v>9.8000000000000007</v>
      </c>
      <c r="DX28" s="672"/>
      <c r="DY28" s="672"/>
      <c r="DZ28" s="672"/>
      <c r="EA28" s="672"/>
      <c r="EB28" s="672"/>
      <c r="EC28" s="684"/>
    </row>
    <row r="29" spans="2:133" ht="11.25" customHeight="1" x14ac:dyDescent="0.15">
      <c r="B29" s="654" t="s">
        <v>305</v>
      </c>
      <c r="C29" s="655"/>
      <c r="D29" s="655"/>
      <c r="E29" s="655"/>
      <c r="F29" s="655"/>
      <c r="G29" s="655"/>
      <c r="H29" s="655"/>
      <c r="I29" s="655"/>
      <c r="J29" s="655"/>
      <c r="K29" s="655"/>
      <c r="L29" s="655"/>
      <c r="M29" s="655"/>
      <c r="N29" s="655"/>
      <c r="O29" s="655"/>
      <c r="P29" s="655"/>
      <c r="Q29" s="656"/>
      <c r="R29" s="657">
        <v>65549</v>
      </c>
      <c r="S29" s="658"/>
      <c r="T29" s="658"/>
      <c r="U29" s="658"/>
      <c r="V29" s="658"/>
      <c r="W29" s="658"/>
      <c r="X29" s="658"/>
      <c r="Y29" s="659"/>
      <c r="Z29" s="695">
        <v>0.1</v>
      </c>
      <c r="AA29" s="695"/>
      <c r="AB29" s="695"/>
      <c r="AC29" s="695"/>
      <c r="AD29" s="696" t="s">
        <v>129</v>
      </c>
      <c r="AE29" s="696"/>
      <c r="AF29" s="696"/>
      <c r="AG29" s="696"/>
      <c r="AH29" s="696"/>
      <c r="AI29" s="696"/>
      <c r="AJ29" s="696"/>
      <c r="AK29" s="696"/>
      <c r="AL29" s="660" t="s">
        <v>129</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306</v>
      </c>
      <c r="CE29" s="677"/>
      <c r="CF29" s="654" t="s">
        <v>307</v>
      </c>
      <c r="CG29" s="655"/>
      <c r="CH29" s="655"/>
      <c r="CI29" s="655"/>
      <c r="CJ29" s="655"/>
      <c r="CK29" s="655"/>
      <c r="CL29" s="655"/>
      <c r="CM29" s="655"/>
      <c r="CN29" s="655"/>
      <c r="CO29" s="655"/>
      <c r="CP29" s="655"/>
      <c r="CQ29" s="656"/>
      <c r="CR29" s="657">
        <v>4284415</v>
      </c>
      <c r="CS29" s="670"/>
      <c r="CT29" s="670"/>
      <c r="CU29" s="670"/>
      <c r="CV29" s="670"/>
      <c r="CW29" s="670"/>
      <c r="CX29" s="670"/>
      <c r="CY29" s="671"/>
      <c r="CZ29" s="660">
        <v>7.5</v>
      </c>
      <c r="DA29" s="672"/>
      <c r="DB29" s="672"/>
      <c r="DC29" s="673"/>
      <c r="DD29" s="663">
        <v>4279980</v>
      </c>
      <c r="DE29" s="670"/>
      <c r="DF29" s="670"/>
      <c r="DG29" s="670"/>
      <c r="DH29" s="670"/>
      <c r="DI29" s="670"/>
      <c r="DJ29" s="670"/>
      <c r="DK29" s="671"/>
      <c r="DL29" s="663">
        <v>3401879</v>
      </c>
      <c r="DM29" s="670"/>
      <c r="DN29" s="670"/>
      <c r="DO29" s="670"/>
      <c r="DP29" s="670"/>
      <c r="DQ29" s="670"/>
      <c r="DR29" s="670"/>
      <c r="DS29" s="670"/>
      <c r="DT29" s="670"/>
      <c r="DU29" s="670"/>
      <c r="DV29" s="671"/>
      <c r="DW29" s="660">
        <v>9.8000000000000007</v>
      </c>
      <c r="DX29" s="672"/>
      <c r="DY29" s="672"/>
      <c r="DZ29" s="672"/>
      <c r="EA29" s="672"/>
      <c r="EB29" s="672"/>
      <c r="EC29" s="684"/>
    </row>
    <row r="30" spans="2:133" ht="11.25" customHeight="1" x14ac:dyDescent="0.15">
      <c r="B30" s="654" t="s">
        <v>308</v>
      </c>
      <c r="C30" s="655"/>
      <c r="D30" s="655"/>
      <c r="E30" s="655"/>
      <c r="F30" s="655"/>
      <c r="G30" s="655"/>
      <c r="H30" s="655"/>
      <c r="I30" s="655"/>
      <c r="J30" s="655"/>
      <c r="K30" s="655"/>
      <c r="L30" s="655"/>
      <c r="M30" s="655"/>
      <c r="N30" s="655"/>
      <c r="O30" s="655"/>
      <c r="P30" s="655"/>
      <c r="Q30" s="656"/>
      <c r="R30" s="657">
        <v>9256727</v>
      </c>
      <c r="S30" s="658"/>
      <c r="T30" s="658"/>
      <c r="U30" s="658"/>
      <c r="V30" s="658"/>
      <c r="W30" s="658"/>
      <c r="X30" s="658"/>
      <c r="Y30" s="659"/>
      <c r="Z30" s="695">
        <v>15.6</v>
      </c>
      <c r="AA30" s="695"/>
      <c r="AB30" s="695"/>
      <c r="AC30" s="695"/>
      <c r="AD30" s="696" t="s">
        <v>236</v>
      </c>
      <c r="AE30" s="696"/>
      <c r="AF30" s="696"/>
      <c r="AG30" s="696"/>
      <c r="AH30" s="696"/>
      <c r="AI30" s="696"/>
      <c r="AJ30" s="696"/>
      <c r="AK30" s="696"/>
      <c r="AL30" s="660" t="s">
        <v>236</v>
      </c>
      <c r="AM30" s="661"/>
      <c r="AN30" s="661"/>
      <c r="AO30" s="697"/>
      <c r="AP30" s="715" t="s">
        <v>224</v>
      </c>
      <c r="AQ30" s="716"/>
      <c r="AR30" s="716"/>
      <c r="AS30" s="716"/>
      <c r="AT30" s="716"/>
      <c r="AU30" s="716"/>
      <c r="AV30" s="716"/>
      <c r="AW30" s="716"/>
      <c r="AX30" s="716"/>
      <c r="AY30" s="716"/>
      <c r="AZ30" s="716"/>
      <c r="BA30" s="716"/>
      <c r="BB30" s="716"/>
      <c r="BC30" s="716"/>
      <c r="BD30" s="716"/>
      <c r="BE30" s="716"/>
      <c r="BF30" s="717"/>
      <c r="BG30" s="715" t="s">
        <v>309</v>
      </c>
      <c r="BH30" s="729"/>
      <c r="BI30" s="729"/>
      <c r="BJ30" s="729"/>
      <c r="BK30" s="729"/>
      <c r="BL30" s="729"/>
      <c r="BM30" s="729"/>
      <c r="BN30" s="729"/>
      <c r="BO30" s="729"/>
      <c r="BP30" s="729"/>
      <c r="BQ30" s="730"/>
      <c r="BR30" s="715" t="s">
        <v>310</v>
      </c>
      <c r="BS30" s="729"/>
      <c r="BT30" s="729"/>
      <c r="BU30" s="729"/>
      <c r="BV30" s="729"/>
      <c r="BW30" s="729"/>
      <c r="BX30" s="729"/>
      <c r="BY30" s="729"/>
      <c r="BZ30" s="729"/>
      <c r="CA30" s="729"/>
      <c r="CB30" s="730"/>
      <c r="CD30" s="678"/>
      <c r="CE30" s="679"/>
      <c r="CF30" s="654" t="s">
        <v>311</v>
      </c>
      <c r="CG30" s="655"/>
      <c r="CH30" s="655"/>
      <c r="CI30" s="655"/>
      <c r="CJ30" s="655"/>
      <c r="CK30" s="655"/>
      <c r="CL30" s="655"/>
      <c r="CM30" s="655"/>
      <c r="CN30" s="655"/>
      <c r="CO30" s="655"/>
      <c r="CP30" s="655"/>
      <c r="CQ30" s="656"/>
      <c r="CR30" s="657">
        <v>4036275</v>
      </c>
      <c r="CS30" s="658"/>
      <c r="CT30" s="658"/>
      <c r="CU30" s="658"/>
      <c r="CV30" s="658"/>
      <c r="CW30" s="658"/>
      <c r="CX30" s="658"/>
      <c r="CY30" s="659"/>
      <c r="CZ30" s="660">
        <v>7.1</v>
      </c>
      <c r="DA30" s="672"/>
      <c r="DB30" s="672"/>
      <c r="DC30" s="673"/>
      <c r="DD30" s="663">
        <v>4032350</v>
      </c>
      <c r="DE30" s="658"/>
      <c r="DF30" s="658"/>
      <c r="DG30" s="658"/>
      <c r="DH30" s="658"/>
      <c r="DI30" s="658"/>
      <c r="DJ30" s="658"/>
      <c r="DK30" s="659"/>
      <c r="DL30" s="663">
        <v>3154249</v>
      </c>
      <c r="DM30" s="658"/>
      <c r="DN30" s="658"/>
      <c r="DO30" s="658"/>
      <c r="DP30" s="658"/>
      <c r="DQ30" s="658"/>
      <c r="DR30" s="658"/>
      <c r="DS30" s="658"/>
      <c r="DT30" s="658"/>
      <c r="DU30" s="658"/>
      <c r="DV30" s="659"/>
      <c r="DW30" s="660">
        <v>9.1</v>
      </c>
      <c r="DX30" s="672"/>
      <c r="DY30" s="672"/>
      <c r="DZ30" s="672"/>
      <c r="EA30" s="672"/>
      <c r="EB30" s="672"/>
      <c r="EC30" s="684"/>
    </row>
    <row r="31" spans="2:133" ht="11.25" customHeight="1" x14ac:dyDescent="0.15">
      <c r="B31" s="732" t="s">
        <v>312</v>
      </c>
      <c r="C31" s="733"/>
      <c r="D31" s="733"/>
      <c r="E31" s="733"/>
      <c r="F31" s="733"/>
      <c r="G31" s="733"/>
      <c r="H31" s="733"/>
      <c r="I31" s="733"/>
      <c r="J31" s="733"/>
      <c r="K31" s="733"/>
      <c r="L31" s="733"/>
      <c r="M31" s="733"/>
      <c r="N31" s="733"/>
      <c r="O31" s="733"/>
      <c r="P31" s="733"/>
      <c r="Q31" s="734"/>
      <c r="R31" s="657" t="s">
        <v>129</v>
      </c>
      <c r="S31" s="658"/>
      <c r="T31" s="658"/>
      <c r="U31" s="658"/>
      <c r="V31" s="658"/>
      <c r="W31" s="658"/>
      <c r="X31" s="658"/>
      <c r="Y31" s="659"/>
      <c r="Z31" s="695" t="s">
        <v>236</v>
      </c>
      <c r="AA31" s="695"/>
      <c r="AB31" s="695"/>
      <c r="AC31" s="695"/>
      <c r="AD31" s="696" t="s">
        <v>129</v>
      </c>
      <c r="AE31" s="696"/>
      <c r="AF31" s="696"/>
      <c r="AG31" s="696"/>
      <c r="AH31" s="696"/>
      <c r="AI31" s="696"/>
      <c r="AJ31" s="696"/>
      <c r="AK31" s="696"/>
      <c r="AL31" s="660" t="s">
        <v>176</v>
      </c>
      <c r="AM31" s="661"/>
      <c r="AN31" s="661"/>
      <c r="AO31" s="697"/>
      <c r="AP31" s="723" t="s">
        <v>313</v>
      </c>
      <c r="AQ31" s="724"/>
      <c r="AR31" s="724"/>
      <c r="AS31" s="724"/>
      <c r="AT31" s="725" t="s">
        <v>314</v>
      </c>
      <c r="AU31" s="218"/>
      <c r="AV31" s="218"/>
      <c r="AW31" s="218"/>
      <c r="AX31" s="712" t="s">
        <v>188</v>
      </c>
      <c r="AY31" s="713"/>
      <c r="AZ31" s="713"/>
      <c r="BA31" s="713"/>
      <c r="BB31" s="713"/>
      <c r="BC31" s="713"/>
      <c r="BD31" s="713"/>
      <c r="BE31" s="713"/>
      <c r="BF31" s="714"/>
      <c r="BG31" s="719">
        <v>99.4</v>
      </c>
      <c r="BH31" s="720"/>
      <c r="BI31" s="720"/>
      <c r="BJ31" s="720"/>
      <c r="BK31" s="720"/>
      <c r="BL31" s="720"/>
      <c r="BM31" s="721">
        <v>97.7</v>
      </c>
      <c r="BN31" s="720"/>
      <c r="BO31" s="720"/>
      <c r="BP31" s="720"/>
      <c r="BQ31" s="722"/>
      <c r="BR31" s="719">
        <v>99.4</v>
      </c>
      <c r="BS31" s="720"/>
      <c r="BT31" s="720"/>
      <c r="BU31" s="720"/>
      <c r="BV31" s="720"/>
      <c r="BW31" s="720"/>
      <c r="BX31" s="721">
        <v>97.6</v>
      </c>
      <c r="BY31" s="720"/>
      <c r="BZ31" s="720"/>
      <c r="CA31" s="720"/>
      <c r="CB31" s="722"/>
      <c r="CD31" s="678"/>
      <c r="CE31" s="679"/>
      <c r="CF31" s="654" t="s">
        <v>315</v>
      </c>
      <c r="CG31" s="655"/>
      <c r="CH31" s="655"/>
      <c r="CI31" s="655"/>
      <c r="CJ31" s="655"/>
      <c r="CK31" s="655"/>
      <c r="CL31" s="655"/>
      <c r="CM31" s="655"/>
      <c r="CN31" s="655"/>
      <c r="CO31" s="655"/>
      <c r="CP31" s="655"/>
      <c r="CQ31" s="656"/>
      <c r="CR31" s="657">
        <v>248140</v>
      </c>
      <c r="CS31" s="670"/>
      <c r="CT31" s="670"/>
      <c r="CU31" s="670"/>
      <c r="CV31" s="670"/>
      <c r="CW31" s="670"/>
      <c r="CX31" s="670"/>
      <c r="CY31" s="671"/>
      <c r="CZ31" s="660">
        <v>0.4</v>
      </c>
      <c r="DA31" s="672"/>
      <c r="DB31" s="672"/>
      <c r="DC31" s="673"/>
      <c r="DD31" s="663">
        <v>247630</v>
      </c>
      <c r="DE31" s="670"/>
      <c r="DF31" s="670"/>
      <c r="DG31" s="670"/>
      <c r="DH31" s="670"/>
      <c r="DI31" s="670"/>
      <c r="DJ31" s="670"/>
      <c r="DK31" s="671"/>
      <c r="DL31" s="663">
        <v>247630</v>
      </c>
      <c r="DM31" s="670"/>
      <c r="DN31" s="670"/>
      <c r="DO31" s="670"/>
      <c r="DP31" s="670"/>
      <c r="DQ31" s="670"/>
      <c r="DR31" s="670"/>
      <c r="DS31" s="670"/>
      <c r="DT31" s="670"/>
      <c r="DU31" s="670"/>
      <c r="DV31" s="671"/>
      <c r="DW31" s="660">
        <v>0.7</v>
      </c>
      <c r="DX31" s="672"/>
      <c r="DY31" s="672"/>
      <c r="DZ31" s="672"/>
      <c r="EA31" s="672"/>
      <c r="EB31" s="672"/>
      <c r="EC31" s="684"/>
    </row>
    <row r="32" spans="2:133" ht="11.25" customHeight="1" x14ac:dyDescent="0.15">
      <c r="B32" s="654" t="s">
        <v>316</v>
      </c>
      <c r="C32" s="655"/>
      <c r="D32" s="655"/>
      <c r="E32" s="655"/>
      <c r="F32" s="655"/>
      <c r="G32" s="655"/>
      <c r="H32" s="655"/>
      <c r="I32" s="655"/>
      <c r="J32" s="655"/>
      <c r="K32" s="655"/>
      <c r="L32" s="655"/>
      <c r="M32" s="655"/>
      <c r="N32" s="655"/>
      <c r="O32" s="655"/>
      <c r="P32" s="655"/>
      <c r="Q32" s="656"/>
      <c r="R32" s="657">
        <v>3919956</v>
      </c>
      <c r="S32" s="658"/>
      <c r="T32" s="658"/>
      <c r="U32" s="658"/>
      <c r="V32" s="658"/>
      <c r="W32" s="658"/>
      <c r="X32" s="658"/>
      <c r="Y32" s="659"/>
      <c r="Z32" s="695">
        <v>6.6</v>
      </c>
      <c r="AA32" s="695"/>
      <c r="AB32" s="695"/>
      <c r="AC32" s="695"/>
      <c r="AD32" s="696" t="s">
        <v>129</v>
      </c>
      <c r="AE32" s="696"/>
      <c r="AF32" s="696"/>
      <c r="AG32" s="696"/>
      <c r="AH32" s="696"/>
      <c r="AI32" s="696"/>
      <c r="AJ32" s="696"/>
      <c r="AK32" s="696"/>
      <c r="AL32" s="660" t="s">
        <v>236</v>
      </c>
      <c r="AM32" s="661"/>
      <c r="AN32" s="661"/>
      <c r="AO32" s="697"/>
      <c r="AP32" s="698"/>
      <c r="AQ32" s="699"/>
      <c r="AR32" s="699"/>
      <c r="AS32" s="699"/>
      <c r="AT32" s="726"/>
      <c r="AU32" s="214" t="s">
        <v>317</v>
      </c>
      <c r="AX32" s="654" t="s">
        <v>318</v>
      </c>
      <c r="AY32" s="655"/>
      <c r="AZ32" s="655"/>
      <c r="BA32" s="655"/>
      <c r="BB32" s="655"/>
      <c r="BC32" s="655"/>
      <c r="BD32" s="655"/>
      <c r="BE32" s="655"/>
      <c r="BF32" s="656"/>
      <c r="BG32" s="728">
        <v>99.2</v>
      </c>
      <c r="BH32" s="670"/>
      <c r="BI32" s="670"/>
      <c r="BJ32" s="670"/>
      <c r="BK32" s="670"/>
      <c r="BL32" s="670"/>
      <c r="BM32" s="661">
        <v>97.4</v>
      </c>
      <c r="BN32" s="670"/>
      <c r="BO32" s="670"/>
      <c r="BP32" s="670"/>
      <c r="BQ32" s="693"/>
      <c r="BR32" s="728">
        <v>99.3</v>
      </c>
      <c r="BS32" s="670"/>
      <c r="BT32" s="670"/>
      <c r="BU32" s="670"/>
      <c r="BV32" s="670"/>
      <c r="BW32" s="670"/>
      <c r="BX32" s="661">
        <v>97.2</v>
      </c>
      <c r="BY32" s="670"/>
      <c r="BZ32" s="670"/>
      <c r="CA32" s="670"/>
      <c r="CB32" s="693"/>
      <c r="CD32" s="680"/>
      <c r="CE32" s="681"/>
      <c r="CF32" s="654" t="s">
        <v>319</v>
      </c>
      <c r="CG32" s="655"/>
      <c r="CH32" s="655"/>
      <c r="CI32" s="655"/>
      <c r="CJ32" s="655"/>
      <c r="CK32" s="655"/>
      <c r="CL32" s="655"/>
      <c r="CM32" s="655"/>
      <c r="CN32" s="655"/>
      <c r="CO32" s="655"/>
      <c r="CP32" s="655"/>
      <c r="CQ32" s="656"/>
      <c r="CR32" s="657" t="s">
        <v>176</v>
      </c>
      <c r="CS32" s="658"/>
      <c r="CT32" s="658"/>
      <c r="CU32" s="658"/>
      <c r="CV32" s="658"/>
      <c r="CW32" s="658"/>
      <c r="CX32" s="658"/>
      <c r="CY32" s="659"/>
      <c r="CZ32" s="660" t="s">
        <v>236</v>
      </c>
      <c r="DA32" s="672"/>
      <c r="DB32" s="672"/>
      <c r="DC32" s="673"/>
      <c r="DD32" s="663" t="s">
        <v>176</v>
      </c>
      <c r="DE32" s="658"/>
      <c r="DF32" s="658"/>
      <c r="DG32" s="658"/>
      <c r="DH32" s="658"/>
      <c r="DI32" s="658"/>
      <c r="DJ32" s="658"/>
      <c r="DK32" s="659"/>
      <c r="DL32" s="663" t="s">
        <v>176</v>
      </c>
      <c r="DM32" s="658"/>
      <c r="DN32" s="658"/>
      <c r="DO32" s="658"/>
      <c r="DP32" s="658"/>
      <c r="DQ32" s="658"/>
      <c r="DR32" s="658"/>
      <c r="DS32" s="658"/>
      <c r="DT32" s="658"/>
      <c r="DU32" s="658"/>
      <c r="DV32" s="659"/>
      <c r="DW32" s="660" t="s">
        <v>176</v>
      </c>
      <c r="DX32" s="672"/>
      <c r="DY32" s="672"/>
      <c r="DZ32" s="672"/>
      <c r="EA32" s="672"/>
      <c r="EB32" s="672"/>
      <c r="EC32" s="684"/>
    </row>
    <row r="33" spans="2:133" ht="11.25" customHeight="1" x14ac:dyDescent="0.15">
      <c r="B33" s="654" t="s">
        <v>320</v>
      </c>
      <c r="C33" s="655"/>
      <c r="D33" s="655"/>
      <c r="E33" s="655"/>
      <c r="F33" s="655"/>
      <c r="G33" s="655"/>
      <c r="H33" s="655"/>
      <c r="I33" s="655"/>
      <c r="J33" s="655"/>
      <c r="K33" s="655"/>
      <c r="L33" s="655"/>
      <c r="M33" s="655"/>
      <c r="N33" s="655"/>
      <c r="O33" s="655"/>
      <c r="P33" s="655"/>
      <c r="Q33" s="656"/>
      <c r="R33" s="657">
        <v>324161</v>
      </c>
      <c r="S33" s="658"/>
      <c r="T33" s="658"/>
      <c r="U33" s="658"/>
      <c r="V33" s="658"/>
      <c r="W33" s="658"/>
      <c r="X33" s="658"/>
      <c r="Y33" s="659"/>
      <c r="Z33" s="695">
        <v>0.5</v>
      </c>
      <c r="AA33" s="695"/>
      <c r="AB33" s="695"/>
      <c r="AC33" s="695"/>
      <c r="AD33" s="696">
        <v>42901</v>
      </c>
      <c r="AE33" s="696"/>
      <c r="AF33" s="696"/>
      <c r="AG33" s="696"/>
      <c r="AH33" s="696"/>
      <c r="AI33" s="696"/>
      <c r="AJ33" s="696"/>
      <c r="AK33" s="696"/>
      <c r="AL33" s="660">
        <v>0.1</v>
      </c>
      <c r="AM33" s="661"/>
      <c r="AN33" s="661"/>
      <c r="AO33" s="697"/>
      <c r="AP33" s="700"/>
      <c r="AQ33" s="701"/>
      <c r="AR33" s="701"/>
      <c r="AS33" s="701"/>
      <c r="AT33" s="727"/>
      <c r="AU33" s="219"/>
      <c r="AV33" s="219"/>
      <c r="AW33" s="219"/>
      <c r="AX33" s="638" t="s">
        <v>321</v>
      </c>
      <c r="AY33" s="639"/>
      <c r="AZ33" s="639"/>
      <c r="BA33" s="639"/>
      <c r="BB33" s="639"/>
      <c r="BC33" s="639"/>
      <c r="BD33" s="639"/>
      <c r="BE33" s="639"/>
      <c r="BF33" s="640"/>
      <c r="BG33" s="718">
        <v>99.4</v>
      </c>
      <c r="BH33" s="642"/>
      <c r="BI33" s="642"/>
      <c r="BJ33" s="642"/>
      <c r="BK33" s="642"/>
      <c r="BL33" s="642"/>
      <c r="BM33" s="688">
        <v>97.8</v>
      </c>
      <c r="BN33" s="642"/>
      <c r="BO33" s="642"/>
      <c r="BP33" s="642"/>
      <c r="BQ33" s="705"/>
      <c r="BR33" s="718">
        <v>99.4</v>
      </c>
      <c r="BS33" s="642"/>
      <c r="BT33" s="642"/>
      <c r="BU33" s="642"/>
      <c r="BV33" s="642"/>
      <c r="BW33" s="642"/>
      <c r="BX33" s="688">
        <v>97.6</v>
      </c>
      <c r="BY33" s="642"/>
      <c r="BZ33" s="642"/>
      <c r="CA33" s="642"/>
      <c r="CB33" s="705"/>
      <c r="CD33" s="654" t="s">
        <v>322</v>
      </c>
      <c r="CE33" s="655"/>
      <c r="CF33" s="655"/>
      <c r="CG33" s="655"/>
      <c r="CH33" s="655"/>
      <c r="CI33" s="655"/>
      <c r="CJ33" s="655"/>
      <c r="CK33" s="655"/>
      <c r="CL33" s="655"/>
      <c r="CM33" s="655"/>
      <c r="CN33" s="655"/>
      <c r="CO33" s="655"/>
      <c r="CP33" s="655"/>
      <c r="CQ33" s="656"/>
      <c r="CR33" s="657">
        <v>27797837</v>
      </c>
      <c r="CS33" s="670"/>
      <c r="CT33" s="670"/>
      <c r="CU33" s="670"/>
      <c r="CV33" s="670"/>
      <c r="CW33" s="670"/>
      <c r="CX33" s="670"/>
      <c r="CY33" s="671"/>
      <c r="CZ33" s="660">
        <v>48.7</v>
      </c>
      <c r="DA33" s="672"/>
      <c r="DB33" s="672"/>
      <c r="DC33" s="673"/>
      <c r="DD33" s="663">
        <v>22277941</v>
      </c>
      <c r="DE33" s="670"/>
      <c r="DF33" s="670"/>
      <c r="DG33" s="670"/>
      <c r="DH33" s="670"/>
      <c r="DI33" s="670"/>
      <c r="DJ33" s="670"/>
      <c r="DK33" s="671"/>
      <c r="DL33" s="663">
        <v>15739228</v>
      </c>
      <c r="DM33" s="670"/>
      <c r="DN33" s="670"/>
      <c r="DO33" s="670"/>
      <c r="DP33" s="670"/>
      <c r="DQ33" s="670"/>
      <c r="DR33" s="670"/>
      <c r="DS33" s="670"/>
      <c r="DT33" s="670"/>
      <c r="DU33" s="670"/>
      <c r="DV33" s="671"/>
      <c r="DW33" s="660">
        <v>45.6</v>
      </c>
      <c r="DX33" s="672"/>
      <c r="DY33" s="672"/>
      <c r="DZ33" s="672"/>
      <c r="EA33" s="672"/>
      <c r="EB33" s="672"/>
      <c r="EC33" s="684"/>
    </row>
    <row r="34" spans="2:133" ht="11.25" customHeight="1" x14ac:dyDescent="0.15">
      <c r="B34" s="654" t="s">
        <v>323</v>
      </c>
      <c r="C34" s="655"/>
      <c r="D34" s="655"/>
      <c r="E34" s="655"/>
      <c r="F34" s="655"/>
      <c r="G34" s="655"/>
      <c r="H34" s="655"/>
      <c r="I34" s="655"/>
      <c r="J34" s="655"/>
      <c r="K34" s="655"/>
      <c r="L34" s="655"/>
      <c r="M34" s="655"/>
      <c r="N34" s="655"/>
      <c r="O34" s="655"/>
      <c r="P34" s="655"/>
      <c r="Q34" s="656"/>
      <c r="R34" s="657">
        <v>355562</v>
      </c>
      <c r="S34" s="658"/>
      <c r="T34" s="658"/>
      <c r="U34" s="658"/>
      <c r="V34" s="658"/>
      <c r="W34" s="658"/>
      <c r="X34" s="658"/>
      <c r="Y34" s="659"/>
      <c r="Z34" s="695">
        <v>0.6</v>
      </c>
      <c r="AA34" s="695"/>
      <c r="AB34" s="695"/>
      <c r="AC34" s="695"/>
      <c r="AD34" s="696" t="s">
        <v>129</v>
      </c>
      <c r="AE34" s="696"/>
      <c r="AF34" s="696"/>
      <c r="AG34" s="696"/>
      <c r="AH34" s="696"/>
      <c r="AI34" s="696"/>
      <c r="AJ34" s="696"/>
      <c r="AK34" s="696"/>
      <c r="AL34" s="660" t="s">
        <v>236</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324</v>
      </c>
      <c r="CE34" s="655"/>
      <c r="CF34" s="655"/>
      <c r="CG34" s="655"/>
      <c r="CH34" s="655"/>
      <c r="CI34" s="655"/>
      <c r="CJ34" s="655"/>
      <c r="CK34" s="655"/>
      <c r="CL34" s="655"/>
      <c r="CM34" s="655"/>
      <c r="CN34" s="655"/>
      <c r="CO34" s="655"/>
      <c r="CP34" s="655"/>
      <c r="CQ34" s="656"/>
      <c r="CR34" s="657">
        <v>8372787</v>
      </c>
      <c r="CS34" s="658"/>
      <c r="CT34" s="658"/>
      <c r="CU34" s="658"/>
      <c r="CV34" s="658"/>
      <c r="CW34" s="658"/>
      <c r="CX34" s="658"/>
      <c r="CY34" s="659"/>
      <c r="CZ34" s="660">
        <v>14.7</v>
      </c>
      <c r="DA34" s="672"/>
      <c r="DB34" s="672"/>
      <c r="DC34" s="673"/>
      <c r="DD34" s="663">
        <v>5520661</v>
      </c>
      <c r="DE34" s="658"/>
      <c r="DF34" s="658"/>
      <c r="DG34" s="658"/>
      <c r="DH34" s="658"/>
      <c r="DI34" s="658"/>
      <c r="DJ34" s="658"/>
      <c r="DK34" s="659"/>
      <c r="DL34" s="663">
        <v>4853059</v>
      </c>
      <c r="DM34" s="658"/>
      <c r="DN34" s="658"/>
      <c r="DO34" s="658"/>
      <c r="DP34" s="658"/>
      <c r="DQ34" s="658"/>
      <c r="DR34" s="658"/>
      <c r="DS34" s="658"/>
      <c r="DT34" s="658"/>
      <c r="DU34" s="658"/>
      <c r="DV34" s="659"/>
      <c r="DW34" s="660">
        <v>14.1</v>
      </c>
      <c r="DX34" s="672"/>
      <c r="DY34" s="672"/>
      <c r="DZ34" s="672"/>
      <c r="EA34" s="672"/>
      <c r="EB34" s="672"/>
      <c r="EC34" s="684"/>
    </row>
    <row r="35" spans="2:133" ht="11.25" customHeight="1" x14ac:dyDescent="0.15">
      <c r="B35" s="654" t="s">
        <v>325</v>
      </c>
      <c r="C35" s="655"/>
      <c r="D35" s="655"/>
      <c r="E35" s="655"/>
      <c r="F35" s="655"/>
      <c r="G35" s="655"/>
      <c r="H35" s="655"/>
      <c r="I35" s="655"/>
      <c r="J35" s="655"/>
      <c r="K35" s="655"/>
      <c r="L35" s="655"/>
      <c r="M35" s="655"/>
      <c r="N35" s="655"/>
      <c r="O35" s="655"/>
      <c r="P35" s="655"/>
      <c r="Q35" s="656"/>
      <c r="R35" s="657">
        <v>2892218</v>
      </c>
      <c r="S35" s="658"/>
      <c r="T35" s="658"/>
      <c r="U35" s="658"/>
      <c r="V35" s="658"/>
      <c r="W35" s="658"/>
      <c r="X35" s="658"/>
      <c r="Y35" s="659"/>
      <c r="Z35" s="695">
        <v>4.9000000000000004</v>
      </c>
      <c r="AA35" s="695"/>
      <c r="AB35" s="695"/>
      <c r="AC35" s="695"/>
      <c r="AD35" s="696" t="s">
        <v>236</v>
      </c>
      <c r="AE35" s="696"/>
      <c r="AF35" s="696"/>
      <c r="AG35" s="696"/>
      <c r="AH35" s="696"/>
      <c r="AI35" s="696"/>
      <c r="AJ35" s="696"/>
      <c r="AK35" s="696"/>
      <c r="AL35" s="660" t="s">
        <v>129</v>
      </c>
      <c r="AM35" s="661"/>
      <c r="AN35" s="661"/>
      <c r="AO35" s="697"/>
      <c r="AP35" s="222"/>
      <c r="AQ35" s="715" t="s">
        <v>326</v>
      </c>
      <c r="AR35" s="716"/>
      <c r="AS35" s="716"/>
      <c r="AT35" s="716"/>
      <c r="AU35" s="716"/>
      <c r="AV35" s="716"/>
      <c r="AW35" s="716"/>
      <c r="AX35" s="716"/>
      <c r="AY35" s="716"/>
      <c r="AZ35" s="716"/>
      <c r="BA35" s="716"/>
      <c r="BB35" s="716"/>
      <c r="BC35" s="716"/>
      <c r="BD35" s="716"/>
      <c r="BE35" s="716"/>
      <c r="BF35" s="717"/>
      <c r="BG35" s="715" t="s">
        <v>327</v>
      </c>
      <c r="BH35" s="716"/>
      <c r="BI35" s="716"/>
      <c r="BJ35" s="716"/>
      <c r="BK35" s="716"/>
      <c r="BL35" s="716"/>
      <c r="BM35" s="716"/>
      <c r="BN35" s="716"/>
      <c r="BO35" s="716"/>
      <c r="BP35" s="716"/>
      <c r="BQ35" s="716"/>
      <c r="BR35" s="716"/>
      <c r="BS35" s="716"/>
      <c r="BT35" s="716"/>
      <c r="BU35" s="716"/>
      <c r="BV35" s="716"/>
      <c r="BW35" s="716"/>
      <c r="BX35" s="716"/>
      <c r="BY35" s="716"/>
      <c r="BZ35" s="716"/>
      <c r="CA35" s="716"/>
      <c r="CB35" s="717"/>
      <c r="CD35" s="654" t="s">
        <v>328</v>
      </c>
      <c r="CE35" s="655"/>
      <c r="CF35" s="655"/>
      <c r="CG35" s="655"/>
      <c r="CH35" s="655"/>
      <c r="CI35" s="655"/>
      <c r="CJ35" s="655"/>
      <c r="CK35" s="655"/>
      <c r="CL35" s="655"/>
      <c r="CM35" s="655"/>
      <c r="CN35" s="655"/>
      <c r="CO35" s="655"/>
      <c r="CP35" s="655"/>
      <c r="CQ35" s="656"/>
      <c r="CR35" s="657">
        <v>480129</v>
      </c>
      <c r="CS35" s="670"/>
      <c r="CT35" s="670"/>
      <c r="CU35" s="670"/>
      <c r="CV35" s="670"/>
      <c r="CW35" s="670"/>
      <c r="CX35" s="670"/>
      <c r="CY35" s="671"/>
      <c r="CZ35" s="660">
        <v>0.8</v>
      </c>
      <c r="DA35" s="672"/>
      <c r="DB35" s="672"/>
      <c r="DC35" s="673"/>
      <c r="DD35" s="663">
        <v>329840</v>
      </c>
      <c r="DE35" s="670"/>
      <c r="DF35" s="670"/>
      <c r="DG35" s="670"/>
      <c r="DH35" s="670"/>
      <c r="DI35" s="670"/>
      <c r="DJ35" s="670"/>
      <c r="DK35" s="671"/>
      <c r="DL35" s="663">
        <v>329840</v>
      </c>
      <c r="DM35" s="670"/>
      <c r="DN35" s="670"/>
      <c r="DO35" s="670"/>
      <c r="DP35" s="670"/>
      <c r="DQ35" s="670"/>
      <c r="DR35" s="670"/>
      <c r="DS35" s="670"/>
      <c r="DT35" s="670"/>
      <c r="DU35" s="670"/>
      <c r="DV35" s="671"/>
      <c r="DW35" s="660">
        <v>1</v>
      </c>
      <c r="DX35" s="672"/>
      <c r="DY35" s="672"/>
      <c r="DZ35" s="672"/>
      <c r="EA35" s="672"/>
      <c r="EB35" s="672"/>
      <c r="EC35" s="684"/>
    </row>
    <row r="36" spans="2:133" ht="11.25" customHeight="1" x14ac:dyDescent="0.15">
      <c r="B36" s="654" t="s">
        <v>329</v>
      </c>
      <c r="C36" s="655"/>
      <c r="D36" s="655"/>
      <c r="E36" s="655"/>
      <c r="F36" s="655"/>
      <c r="G36" s="655"/>
      <c r="H36" s="655"/>
      <c r="I36" s="655"/>
      <c r="J36" s="655"/>
      <c r="K36" s="655"/>
      <c r="L36" s="655"/>
      <c r="M36" s="655"/>
      <c r="N36" s="655"/>
      <c r="O36" s="655"/>
      <c r="P36" s="655"/>
      <c r="Q36" s="656"/>
      <c r="R36" s="657">
        <v>2279222</v>
      </c>
      <c r="S36" s="658"/>
      <c r="T36" s="658"/>
      <c r="U36" s="658"/>
      <c r="V36" s="658"/>
      <c r="W36" s="658"/>
      <c r="X36" s="658"/>
      <c r="Y36" s="659"/>
      <c r="Z36" s="695">
        <v>3.8</v>
      </c>
      <c r="AA36" s="695"/>
      <c r="AB36" s="695"/>
      <c r="AC36" s="695"/>
      <c r="AD36" s="696" t="s">
        <v>129</v>
      </c>
      <c r="AE36" s="696"/>
      <c r="AF36" s="696"/>
      <c r="AG36" s="696"/>
      <c r="AH36" s="696"/>
      <c r="AI36" s="696"/>
      <c r="AJ36" s="696"/>
      <c r="AK36" s="696"/>
      <c r="AL36" s="660" t="s">
        <v>176</v>
      </c>
      <c r="AM36" s="661"/>
      <c r="AN36" s="661"/>
      <c r="AO36" s="697"/>
      <c r="AP36" s="222"/>
      <c r="AQ36" s="706" t="s">
        <v>330</v>
      </c>
      <c r="AR36" s="707"/>
      <c r="AS36" s="707"/>
      <c r="AT36" s="707"/>
      <c r="AU36" s="707"/>
      <c r="AV36" s="707"/>
      <c r="AW36" s="707"/>
      <c r="AX36" s="707"/>
      <c r="AY36" s="708"/>
      <c r="AZ36" s="709">
        <v>8937552</v>
      </c>
      <c r="BA36" s="710"/>
      <c r="BB36" s="710"/>
      <c r="BC36" s="710"/>
      <c r="BD36" s="710"/>
      <c r="BE36" s="710"/>
      <c r="BF36" s="711"/>
      <c r="BG36" s="712" t="s">
        <v>331</v>
      </c>
      <c r="BH36" s="713"/>
      <c r="BI36" s="713"/>
      <c r="BJ36" s="713"/>
      <c r="BK36" s="713"/>
      <c r="BL36" s="713"/>
      <c r="BM36" s="713"/>
      <c r="BN36" s="713"/>
      <c r="BO36" s="713"/>
      <c r="BP36" s="713"/>
      <c r="BQ36" s="713"/>
      <c r="BR36" s="713"/>
      <c r="BS36" s="713"/>
      <c r="BT36" s="713"/>
      <c r="BU36" s="714"/>
      <c r="BV36" s="709">
        <v>38017</v>
      </c>
      <c r="BW36" s="710"/>
      <c r="BX36" s="710"/>
      <c r="BY36" s="710"/>
      <c r="BZ36" s="710"/>
      <c r="CA36" s="710"/>
      <c r="CB36" s="711"/>
      <c r="CD36" s="654" t="s">
        <v>332</v>
      </c>
      <c r="CE36" s="655"/>
      <c r="CF36" s="655"/>
      <c r="CG36" s="655"/>
      <c r="CH36" s="655"/>
      <c r="CI36" s="655"/>
      <c r="CJ36" s="655"/>
      <c r="CK36" s="655"/>
      <c r="CL36" s="655"/>
      <c r="CM36" s="655"/>
      <c r="CN36" s="655"/>
      <c r="CO36" s="655"/>
      <c r="CP36" s="655"/>
      <c r="CQ36" s="656"/>
      <c r="CR36" s="657">
        <v>10235087</v>
      </c>
      <c r="CS36" s="658"/>
      <c r="CT36" s="658"/>
      <c r="CU36" s="658"/>
      <c r="CV36" s="658"/>
      <c r="CW36" s="658"/>
      <c r="CX36" s="658"/>
      <c r="CY36" s="659"/>
      <c r="CZ36" s="660">
        <v>17.899999999999999</v>
      </c>
      <c r="DA36" s="672"/>
      <c r="DB36" s="672"/>
      <c r="DC36" s="673"/>
      <c r="DD36" s="663">
        <v>8702751</v>
      </c>
      <c r="DE36" s="658"/>
      <c r="DF36" s="658"/>
      <c r="DG36" s="658"/>
      <c r="DH36" s="658"/>
      <c r="DI36" s="658"/>
      <c r="DJ36" s="658"/>
      <c r="DK36" s="659"/>
      <c r="DL36" s="663">
        <v>6116649</v>
      </c>
      <c r="DM36" s="658"/>
      <c r="DN36" s="658"/>
      <c r="DO36" s="658"/>
      <c r="DP36" s="658"/>
      <c r="DQ36" s="658"/>
      <c r="DR36" s="658"/>
      <c r="DS36" s="658"/>
      <c r="DT36" s="658"/>
      <c r="DU36" s="658"/>
      <c r="DV36" s="659"/>
      <c r="DW36" s="660">
        <v>17.7</v>
      </c>
      <c r="DX36" s="672"/>
      <c r="DY36" s="672"/>
      <c r="DZ36" s="672"/>
      <c r="EA36" s="672"/>
      <c r="EB36" s="672"/>
      <c r="EC36" s="684"/>
    </row>
    <row r="37" spans="2:133" ht="11.25" customHeight="1" x14ac:dyDescent="0.15">
      <c r="B37" s="654" t="s">
        <v>333</v>
      </c>
      <c r="C37" s="655"/>
      <c r="D37" s="655"/>
      <c r="E37" s="655"/>
      <c r="F37" s="655"/>
      <c r="G37" s="655"/>
      <c r="H37" s="655"/>
      <c r="I37" s="655"/>
      <c r="J37" s="655"/>
      <c r="K37" s="655"/>
      <c r="L37" s="655"/>
      <c r="M37" s="655"/>
      <c r="N37" s="655"/>
      <c r="O37" s="655"/>
      <c r="P37" s="655"/>
      <c r="Q37" s="656"/>
      <c r="R37" s="657">
        <v>1157129</v>
      </c>
      <c r="S37" s="658"/>
      <c r="T37" s="658"/>
      <c r="U37" s="658"/>
      <c r="V37" s="658"/>
      <c r="W37" s="658"/>
      <c r="X37" s="658"/>
      <c r="Y37" s="659"/>
      <c r="Z37" s="695">
        <v>1.9</v>
      </c>
      <c r="AA37" s="695"/>
      <c r="AB37" s="695"/>
      <c r="AC37" s="695"/>
      <c r="AD37" s="696">
        <v>3</v>
      </c>
      <c r="AE37" s="696"/>
      <c r="AF37" s="696"/>
      <c r="AG37" s="696"/>
      <c r="AH37" s="696"/>
      <c r="AI37" s="696"/>
      <c r="AJ37" s="696"/>
      <c r="AK37" s="696"/>
      <c r="AL37" s="660">
        <v>0</v>
      </c>
      <c r="AM37" s="661"/>
      <c r="AN37" s="661"/>
      <c r="AO37" s="697"/>
      <c r="AQ37" s="690" t="s">
        <v>334</v>
      </c>
      <c r="AR37" s="691"/>
      <c r="AS37" s="691"/>
      <c r="AT37" s="691"/>
      <c r="AU37" s="691"/>
      <c r="AV37" s="691"/>
      <c r="AW37" s="691"/>
      <c r="AX37" s="691"/>
      <c r="AY37" s="692"/>
      <c r="AZ37" s="657">
        <v>2859048</v>
      </c>
      <c r="BA37" s="658"/>
      <c r="BB37" s="658"/>
      <c r="BC37" s="658"/>
      <c r="BD37" s="670"/>
      <c r="BE37" s="670"/>
      <c r="BF37" s="693"/>
      <c r="BG37" s="654" t="s">
        <v>335</v>
      </c>
      <c r="BH37" s="655"/>
      <c r="BI37" s="655"/>
      <c r="BJ37" s="655"/>
      <c r="BK37" s="655"/>
      <c r="BL37" s="655"/>
      <c r="BM37" s="655"/>
      <c r="BN37" s="655"/>
      <c r="BO37" s="655"/>
      <c r="BP37" s="655"/>
      <c r="BQ37" s="655"/>
      <c r="BR37" s="655"/>
      <c r="BS37" s="655"/>
      <c r="BT37" s="655"/>
      <c r="BU37" s="656"/>
      <c r="BV37" s="657">
        <v>-15259</v>
      </c>
      <c r="BW37" s="658"/>
      <c r="BX37" s="658"/>
      <c r="BY37" s="658"/>
      <c r="BZ37" s="658"/>
      <c r="CA37" s="658"/>
      <c r="CB37" s="694"/>
      <c r="CD37" s="654" t="s">
        <v>336</v>
      </c>
      <c r="CE37" s="655"/>
      <c r="CF37" s="655"/>
      <c r="CG37" s="655"/>
      <c r="CH37" s="655"/>
      <c r="CI37" s="655"/>
      <c r="CJ37" s="655"/>
      <c r="CK37" s="655"/>
      <c r="CL37" s="655"/>
      <c r="CM37" s="655"/>
      <c r="CN37" s="655"/>
      <c r="CO37" s="655"/>
      <c r="CP37" s="655"/>
      <c r="CQ37" s="656"/>
      <c r="CR37" s="657">
        <v>3421569</v>
      </c>
      <c r="CS37" s="670"/>
      <c r="CT37" s="670"/>
      <c r="CU37" s="670"/>
      <c r="CV37" s="670"/>
      <c r="CW37" s="670"/>
      <c r="CX37" s="670"/>
      <c r="CY37" s="671"/>
      <c r="CZ37" s="660">
        <v>6</v>
      </c>
      <c r="DA37" s="672"/>
      <c r="DB37" s="672"/>
      <c r="DC37" s="673"/>
      <c r="DD37" s="663">
        <v>3277463</v>
      </c>
      <c r="DE37" s="670"/>
      <c r="DF37" s="670"/>
      <c r="DG37" s="670"/>
      <c r="DH37" s="670"/>
      <c r="DI37" s="670"/>
      <c r="DJ37" s="670"/>
      <c r="DK37" s="671"/>
      <c r="DL37" s="663">
        <v>3118211</v>
      </c>
      <c r="DM37" s="670"/>
      <c r="DN37" s="670"/>
      <c r="DO37" s="670"/>
      <c r="DP37" s="670"/>
      <c r="DQ37" s="670"/>
      <c r="DR37" s="670"/>
      <c r="DS37" s="670"/>
      <c r="DT37" s="670"/>
      <c r="DU37" s="670"/>
      <c r="DV37" s="671"/>
      <c r="DW37" s="660">
        <v>9</v>
      </c>
      <c r="DX37" s="672"/>
      <c r="DY37" s="672"/>
      <c r="DZ37" s="672"/>
      <c r="EA37" s="672"/>
      <c r="EB37" s="672"/>
      <c r="EC37" s="684"/>
    </row>
    <row r="38" spans="2:133" ht="11.25" customHeight="1" x14ac:dyDescent="0.15">
      <c r="B38" s="654" t="s">
        <v>337</v>
      </c>
      <c r="C38" s="655"/>
      <c r="D38" s="655"/>
      <c r="E38" s="655"/>
      <c r="F38" s="655"/>
      <c r="G38" s="655"/>
      <c r="H38" s="655"/>
      <c r="I38" s="655"/>
      <c r="J38" s="655"/>
      <c r="K38" s="655"/>
      <c r="L38" s="655"/>
      <c r="M38" s="655"/>
      <c r="N38" s="655"/>
      <c r="O38" s="655"/>
      <c r="P38" s="655"/>
      <c r="Q38" s="656"/>
      <c r="R38" s="657">
        <v>1131236</v>
      </c>
      <c r="S38" s="658"/>
      <c r="T38" s="658"/>
      <c r="U38" s="658"/>
      <c r="V38" s="658"/>
      <c r="W38" s="658"/>
      <c r="X38" s="658"/>
      <c r="Y38" s="659"/>
      <c r="Z38" s="695">
        <v>1.9</v>
      </c>
      <c r="AA38" s="695"/>
      <c r="AB38" s="695"/>
      <c r="AC38" s="695"/>
      <c r="AD38" s="696" t="s">
        <v>176</v>
      </c>
      <c r="AE38" s="696"/>
      <c r="AF38" s="696"/>
      <c r="AG38" s="696"/>
      <c r="AH38" s="696"/>
      <c r="AI38" s="696"/>
      <c r="AJ38" s="696"/>
      <c r="AK38" s="696"/>
      <c r="AL38" s="660" t="s">
        <v>129</v>
      </c>
      <c r="AM38" s="661"/>
      <c r="AN38" s="661"/>
      <c r="AO38" s="697"/>
      <c r="AQ38" s="690" t="s">
        <v>338</v>
      </c>
      <c r="AR38" s="691"/>
      <c r="AS38" s="691"/>
      <c r="AT38" s="691"/>
      <c r="AU38" s="691"/>
      <c r="AV38" s="691"/>
      <c r="AW38" s="691"/>
      <c r="AX38" s="691"/>
      <c r="AY38" s="692"/>
      <c r="AZ38" s="657">
        <v>1777480</v>
      </c>
      <c r="BA38" s="658"/>
      <c r="BB38" s="658"/>
      <c r="BC38" s="658"/>
      <c r="BD38" s="670"/>
      <c r="BE38" s="670"/>
      <c r="BF38" s="693"/>
      <c r="BG38" s="654" t="s">
        <v>339</v>
      </c>
      <c r="BH38" s="655"/>
      <c r="BI38" s="655"/>
      <c r="BJ38" s="655"/>
      <c r="BK38" s="655"/>
      <c r="BL38" s="655"/>
      <c r="BM38" s="655"/>
      <c r="BN38" s="655"/>
      <c r="BO38" s="655"/>
      <c r="BP38" s="655"/>
      <c r="BQ38" s="655"/>
      <c r="BR38" s="655"/>
      <c r="BS38" s="655"/>
      <c r="BT38" s="655"/>
      <c r="BU38" s="656"/>
      <c r="BV38" s="657">
        <v>14012</v>
      </c>
      <c r="BW38" s="658"/>
      <c r="BX38" s="658"/>
      <c r="BY38" s="658"/>
      <c r="BZ38" s="658"/>
      <c r="CA38" s="658"/>
      <c r="CB38" s="694"/>
      <c r="CD38" s="654" t="s">
        <v>340</v>
      </c>
      <c r="CE38" s="655"/>
      <c r="CF38" s="655"/>
      <c r="CG38" s="655"/>
      <c r="CH38" s="655"/>
      <c r="CI38" s="655"/>
      <c r="CJ38" s="655"/>
      <c r="CK38" s="655"/>
      <c r="CL38" s="655"/>
      <c r="CM38" s="655"/>
      <c r="CN38" s="655"/>
      <c r="CO38" s="655"/>
      <c r="CP38" s="655"/>
      <c r="CQ38" s="656"/>
      <c r="CR38" s="657">
        <v>4990950</v>
      </c>
      <c r="CS38" s="658"/>
      <c r="CT38" s="658"/>
      <c r="CU38" s="658"/>
      <c r="CV38" s="658"/>
      <c r="CW38" s="658"/>
      <c r="CX38" s="658"/>
      <c r="CY38" s="659"/>
      <c r="CZ38" s="660">
        <v>8.6999999999999993</v>
      </c>
      <c r="DA38" s="672"/>
      <c r="DB38" s="672"/>
      <c r="DC38" s="673"/>
      <c r="DD38" s="663">
        <v>4264062</v>
      </c>
      <c r="DE38" s="658"/>
      <c r="DF38" s="658"/>
      <c r="DG38" s="658"/>
      <c r="DH38" s="658"/>
      <c r="DI38" s="658"/>
      <c r="DJ38" s="658"/>
      <c r="DK38" s="659"/>
      <c r="DL38" s="663">
        <v>3659180</v>
      </c>
      <c r="DM38" s="658"/>
      <c r="DN38" s="658"/>
      <c r="DO38" s="658"/>
      <c r="DP38" s="658"/>
      <c r="DQ38" s="658"/>
      <c r="DR38" s="658"/>
      <c r="DS38" s="658"/>
      <c r="DT38" s="658"/>
      <c r="DU38" s="658"/>
      <c r="DV38" s="659"/>
      <c r="DW38" s="660">
        <v>10.6</v>
      </c>
      <c r="DX38" s="672"/>
      <c r="DY38" s="672"/>
      <c r="DZ38" s="672"/>
      <c r="EA38" s="672"/>
      <c r="EB38" s="672"/>
      <c r="EC38" s="684"/>
    </row>
    <row r="39" spans="2:133" ht="11.25" customHeight="1" x14ac:dyDescent="0.15">
      <c r="B39" s="654" t="s">
        <v>341</v>
      </c>
      <c r="C39" s="655"/>
      <c r="D39" s="655"/>
      <c r="E39" s="655"/>
      <c r="F39" s="655"/>
      <c r="G39" s="655"/>
      <c r="H39" s="655"/>
      <c r="I39" s="655"/>
      <c r="J39" s="655"/>
      <c r="K39" s="655"/>
      <c r="L39" s="655"/>
      <c r="M39" s="655"/>
      <c r="N39" s="655"/>
      <c r="O39" s="655"/>
      <c r="P39" s="655"/>
      <c r="Q39" s="656"/>
      <c r="R39" s="657" t="s">
        <v>129</v>
      </c>
      <c r="S39" s="658"/>
      <c r="T39" s="658"/>
      <c r="U39" s="658"/>
      <c r="V39" s="658"/>
      <c r="W39" s="658"/>
      <c r="X39" s="658"/>
      <c r="Y39" s="659"/>
      <c r="Z39" s="695" t="s">
        <v>129</v>
      </c>
      <c r="AA39" s="695"/>
      <c r="AB39" s="695"/>
      <c r="AC39" s="695"/>
      <c r="AD39" s="696" t="s">
        <v>236</v>
      </c>
      <c r="AE39" s="696"/>
      <c r="AF39" s="696"/>
      <c r="AG39" s="696"/>
      <c r="AH39" s="696"/>
      <c r="AI39" s="696"/>
      <c r="AJ39" s="696"/>
      <c r="AK39" s="696"/>
      <c r="AL39" s="660" t="s">
        <v>236</v>
      </c>
      <c r="AM39" s="661"/>
      <c r="AN39" s="661"/>
      <c r="AO39" s="697"/>
      <c r="AQ39" s="690" t="s">
        <v>342</v>
      </c>
      <c r="AR39" s="691"/>
      <c r="AS39" s="691"/>
      <c r="AT39" s="691"/>
      <c r="AU39" s="691"/>
      <c r="AV39" s="691"/>
      <c r="AW39" s="691"/>
      <c r="AX39" s="691"/>
      <c r="AY39" s="692"/>
      <c r="AZ39" s="657">
        <v>182180</v>
      </c>
      <c r="BA39" s="658"/>
      <c r="BB39" s="658"/>
      <c r="BC39" s="658"/>
      <c r="BD39" s="670"/>
      <c r="BE39" s="670"/>
      <c r="BF39" s="693"/>
      <c r="BG39" s="654" t="s">
        <v>343</v>
      </c>
      <c r="BH39" s="655"/>
      <c r="BI39" s="655"/>
      <c r="BJ39" s="655"/>
      <c r="BK39" s="655"/>
      <c r="BL39" s="655"/>
      <c r="BM39" s="655"/>
      <c r="BN39" s="655"/>
      <c r="BO39" s="655"/>
      <c r="BP39" s="655"/>
      <c r="BQ39" s="655"/>
      <c r="BR39" s="655"/>
      <c r="BS39" s="655"/>
      <c r="BT39" s="655"/>
      <c r="BU39" s="656"/>
      <c r="BV39" s="657">
        <v>21792</v>
      </c>
      <c r="BW39" s="658"/>
      <c r="BX39" s="658"/>
      <c r="BY39" s="658"/>
      <c r="BZ39" s="658"/>
      <c r="CA39" s="658"/>
      <c r="CB39" s="694"/>
      <c r="CD39" s="654" t="s">
        <v>344</v>
      </c>
      <c r="CE39" s="655"/>
      <c r="CF39" s="655"/>
      <c r="CG39" s="655"/>
      <c r="CH39" s="655"/>
      <c r="CI39" s="655"/>
      <c r="CJ39" s="655"/>
      <c r="CK39" s="655"/>
      <c r="CL39" s="655"/>
      <c r="CM39" s="655"/>
      <c r="CN39" s="655"/>
      <c r="CO39" s="655"/>
      <c r="CP39" s="655"/>
      <c r="CQ39" s="656"/>
      <c r="CR39" s="657">
        <v>2795180</v>
      </c>
      <c r="CS39" s="670"/>
      <c r="CT39" s="670"/>
      <c r="CU39" s="670"/>
      <c r="CV39" s="670"/>
      <c r="CW39" s="670"/>
      <c r="CX39" s="670"/>
      <c r="CY39" s="671"/>
      <c r="CZ39" s="660">
        <v>4.9000000000000004</v>
      </c>
      <c r="DA39" s="672"/>
      <c r="DB39" s="672"/>
      <c r="DC39" s="673"/>
      <c r="DD39" s="663">
        <v>2675585</v>
      </c>
      <c r="DE39" s="670"/>
      <c r="DF39" s="670"/>
      <c r="DG39" s="670"/>
      <c r="DH39" s="670"/>
      <c r="DI39" s="670"/>
      <c r="DJ39" s="670"/>
      <c r="DK39" s="671"/>
      <c r="DL39" s="663" t="s">
        <v>129</v>
      </c>
      <c r="DM39" s="670"/>
      <c r="DN39" s="670"/>
      <c r="DO39" s="670"/>
      <c r="DP39" s="670"/>
      <c r="DQ39" s="670"/>
      <c r="DR39" s="670"/>
      <c r="DS39" s="670"/>
      <c r="DT39" s="670"/>
      <c r="DU39" s="670"/>
      <c r="DV39" s="671"/>
      <c r="DW39" s="660" t="s">
        <v>129</v>
      </c>
      <c r="DX39" s="672"/>
      <c r="DY39" s="672"/>
      <c r="DZ39" s="672"/>
      <c r="EA39" s="672"/>
      <c r="EB39" s="672"/>
      <c r="EC39" s="684"/>
    </row>
    <row r="40" spans="2:133" ht="11.25" customHeight="1" x14ac:dyDescent="0.15">
      <c r="B40" s="654" t="s">
        <v>345</v>
      </c>
      <c r="C40" s="655"/>
      <c r="D40" s="655"/>
      <c r="E40" s="655"/>
      <c r="F40" s="655"/>
      <c r="G40" s="655"/>
      <c r="H40" s="655"/>
      <c r="I40" s="655"/>
      <c r="J40" s="655"/>
      <c r="K40" s="655"/>
      <c r="L40" s="655"/>
      <c r="M40" s="655"/>
      <c r="N40" s="655"/>
      <c r="O40" s="655"/>
      <c r="P40" s="655"/>
      <c r="Q40" s="656"/>
      <c r="R40" s="657">
        <v>538536</v>
      </c>
      <c r="S40" s="658"/>
      <c r="T40" s="658"/>
      <c r="U40" s="658"/>
      <c r="V40" s="658"/>
      <c r="W40" s="658"/>
      <c r="X40" s="658"/>
      <c r="Y40" s="659"/>
      <c r="Z40" s="695">
        <v>0.9</v>
      </c>
      <c r="AA40" s="695"/>
      <c r="AB40" s="695"/>
      <c r="AC40" s="695"/>
      <c r="AD40" s="696" t="s">
        <v>129</v>
      </c>
      <c r="AE40" s="696"/>
      <c r="AF40" s="696"/>
      <c r="AG40" s="696"/>
      <c r="AH40" s="696"/>
      <c r="AI40" s="696"/>
      <c r="AJ40" s="696"/>
      <c r="AK40" s="696"/>
      <c r="AL40" s="660" t="s">
        <v>236</v>
      </c>
      <c r="AM40" s="661"/>
      <c r="AN40" s="661"/>
      <c r="AO40" s="697"/>
      <c r="AQ40" s="690" t="s">
        <v>346</v>
      </c>
      <c r="AR40" s="691"/>
      <c r="AS40" s="691"/>
      <c r="AT40" s="691"/>
      <c r="AU40" s="691"/>
      <c r="AV40" s="691"/>
      <c r="AW40" s="691"/>
      <c r="AX40" s="691"/>
      <c r="AY40" s="692"/>
      <c r="AZ40" s="657">
        <v>2044</v>
      </c>
      <c r="BA40" s="658"/>
      <c r="BB40" s="658"/>
      <c r="BC40" s="658"/>
      <c r="BD40" s="670"/>
      <c r="BE40" s="670"/>
      <c r="BF40" s="693"/>
      <c r="BG40" s="698" t="s">
        <v>347</v>
      </c>
      <c r="BH40" s="699"/>
      <c r="BI40" s="699"/>
      <c r="BJ40" s="699"/>
      <c r="BK40" s="699"/>
      <c r="BL40" s="223"/>
      <c r="BM40" s="655" t="s">
        <v>348</v>
      </c>
      <c r="BN40" s="655"/>
      <c r="BO40" s="655"/>
      <c r="BP40" s="655"/>
      <c r="BQ40" s="655"/>
      <c r="BR40" s="655"/>
      <c r="BS40" s="655"/>
      <c r="BT40" s="655"/>
      <c r="BU40" s="656"/>
      <c r="BV40" s="657">
        <v>89</v>
      </c>
      <c r="BW40" s="658"/>
      <c r="BX40" s="658"/>
      <c r="BY40" s="658"/>
      <c r="BZ40" s="658"/>
      <c r="CA40" s="658"/>
      <c r="CB40" s="694"/>
      <c r="CD40" s="654" t="s">
        <v>349</v>
      </c>
      <c r="CE40" s="655"/>
      <c r="CF40" s="655"/>
      <c r="CG40" s="655"/>
      <c r="CH40" s="655"/>
      <c r="CI40" s="655"/>
      <c r="CJ40" s="655"/>
      <c r="CK40" s="655"/>
      <c r="CL40" s="655"/>
      <c r="CM40" s="655"/>
      <c r="CN40" s="655"/>
      <c r="CO40" s="655"/>
      <c r="CP40" s="655"/>
      <c r="CQ40" s="656"/>
      <c r="CR40" s="657">
        <v>923704</v>
      </c>
      <c r="CS40" s="658"/>
      <c r="CT40" s="658"/>
      <c r="CU40" s="658"/>
      <c r="CV40" s="658"/>
      <c r="CW40" s="658"/>
      <c r="CX40" s="658"/>
      <c r="CY40" s="659"/>
      <c r="CZ40" s="660">
        <v>1.6</v>
      </c>
      <c r="DA40" s="672"/>
      <c r="DB40" s="672"/>
      <c r="DC40" s="673"/>
      <c r="DD40" s="663">
        <v>785042</v>
      </c>
      <c r="DE40" s="658"/>
      <c r="DF40" s="658"/>
      <c r="DG40" s="658"/>
      <c r="DH40" s="658"/>
      <c r="DI40" s="658"/>
      <c r="DJ40" s="658"/>
      <c r="DK40" s="659"/>
      <c r="DL40" s="663">
        <v>780500</v>
      </c>
      <c r="DM40" s="658"/>
      <c r="DN40" s="658"/>
      <c r="DO40" s="658"/>
      <c r="DP40" s="658"/>
      <c r="DQ40" s="658"/>
      <c r="DR40" s="658"/>
      <c r="DS40" s="658"/>
      <c r="DT40" s="658"/>
      <c r="DU40" s="658"/>
      <c r="DV40" s="659"/>
      <c r="DW40" s="660">
        <v>2.2999999999999998</v>
      </c>
      <c r="DX40" s="672"/>
      <c r="DY40" s="672"/>
      <c r="DZ40" s="672"/>
      <c r="EA40" s="672"/>
      <c r="EB40" s="672"/>
      <c r="EC40" s="684"/>
    </row>
    <row r="41" spans="2:133" ht="11.25" customHeight="1" x14ac:dyDescent="0.15">
      <c r="B41" s="638" t="s">
        <v>350</v>
      </c>
      <c r="C41" s="639"/>
      <c r="D41" s="639"/>
      <c r="E41" s="639"/>
      <c r="F41" s="639"/>
      <c r="G41" s="639"/>
      <c r="H41" s="639"/>
      <c r="I41" s="639"/>
      <c r="J41" s="639"/>
      <c r="K41" s="639"/>
      <c r="L41" s="639"/>
      <c r="M41" s="639"/>
      <c r="N41" s="639"/>
      <c r="O41" s="639"/>
      <c r="P41" s="639"/>
      <c r="Q41" s="640"/>
      <c r="R41" s="641">
        <v>59368658</v>
      </c>
      <c r="S41" s="682"/>
      <c r="T41" s="682"/>
      <c r="U41" s="682"/>
      <c r="V41" s="682"/>
      <c r="W41" s="682"/>
      <c r="X41" s="682"/>
      <c r="Y41" s="685"/>
      <c r="Z41" s="686">
        <v>100</v>
      </c>
      <c r="AA41" s="686"/>
      <c r="AB41" s="686"/>
      <c r="AC41" s="686"/>
      <c r="AD41" s="687">
        <v>33998845</v>
      </c>
      <c r="AE41" s="687"/>
      <c r="AF41" s="687"/>
      <c r="AG41" s="687"/>
      <c r="AH41" s="687"/>
      <c r="AI41" s="687"/>
      <c r="AJ41" s="687"/>
      <c r="AK41" s="687"/>
      <c r="AL41" s="644">
        <v>100</v>
      </c>
      <c r="AM41" s="688"/>
      <c r="AN41" s="688"/>
      <c r="AO41" s="689"/>
      <c r="AQ41" s="690" t="s">
        <v>351</v>
      </c>
      <c r="AR41" s="691"/>
      <c r="AS41" s="691"/>
      <c r="AT41" s="691"/>
      <c r="AU41" s="691"/>
      <c r="AV41" s="691"/>
      <c r="AW41" s="691"/>
      <c r="AX41" s="691"/>
      <c r="AY41" s="692"/>
      <c r="AZ41" s="657">
        <v>854152</v>
      </c>
      <c r="BA41" s="658"/>
      <c r="BB41" s="658"/>
      <c r="BC41" s="658"/>
      <c r="BD41" s="670"/>
      <c r="BE41" s="670"/>
      <c r="BF41" s="693"/>
      <c r="BG41" s="698"/>
      <c r="BH41" s="699"/>
      <c r="BI41" s="699"/>
      <c r="BJ41" s="699"/>
      <c r="BK41" s="699"/>
      <c r="BL41" s="223"/>
      <c r="BM41" s="655" t="s">
        <v>352</v>
      </c>
      <c r="BN41" s="655"/>
      <c r="BO41" s="655"/>
      <c r="BP41" s="655"/>
      <c r="BQ41" s="655"/>
      <c r="BR41" s="655"/>
      <c r="BS41" s="655"/>
      <c r="BT41" s="655"/>
      <c r="BU41" s="656"/>
      <c r="BV41" s="657" t="s">
        <v>236</v>
      </c>
      <c r="BW41" s="658"/>
      <c r="BX41" s="658"/>
      <c r="BY41" s="658"/>
      <c r="BZ41" s="658"/>
      <c r="CA41" s="658"/>
      <c r="CB41" s="694"/>
      <c r="CD41" s="654" t="s">
        <v>353</v>
      </c>
      <c r="CE41" s="655"/>
      <c r="CF41" s="655"/>
      <c r="CG41" s="655"/>
      <c r="CH41" s="655"/>
      <c r="CI41" s="655"/>
      <c r="CJ41" s="655"/>
      <c r="CK41" s="655"/>
      <c r="CL41" s="655"/>
      <c r="CM41" s="655"/>
      <c r="CN41" s="655"/>
      <c r="CO41" s="655"/>
      <c r="CP41" s="655"/>
      <c r="CQ41" s="656"/>
      <c r="CR41" s="657" t="s">
        <v>129</v>
      </c>
      <c r="CS41" s="670"/>
      <c r="CT41" s="670"/>
      <c r="CU41" s="670"/>
      <c r="CV41" s="670"/>
      <c r="CW41" s="670"/>
      <c r="CX41" s="670"/>
      <c r="CY41" s="671"/>
      <c r="CZ41" s="660" t="s">
        <v>236</v>
      </c>
      <c r="DA41" s="672"/>
      <c r="DB41" s="672"/>
      <c r="DC41" s="673"/>
      <c r="DD41" s="663" t="s">
        <v>129</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354</v>
      </c>
      <c r="AR42" s="703"/>
      <c r="AS42" s="703"/>
      <c r="AT42" s="703"/>
      <c r="AU42" s="703"/>
      <c r="AV42" s="703"/>
      <c r="AW42" s="703"/>
      <c r="AX42" s="703"/>
      <c r="AY42" s="704"/>
      <c r="AZ42" s="641">
        <v>3262648</v>
      </c>
      <c r="BA42" s="682"/>
      <c r="BB42" s="682"/>
      <c r="BC42" s="682"/>
      <c r="BD42" s="642"/>
      <c r="BE42" s="642"/>
      <c r="BF42" s="705"/>
      <c r="BG42" s="700"/>
      <c r="BH42" s="701"/>
      <c r="BI42" s="701"/>
      <c r="BJ42" s="701"/>
      <c r="BK42" s="701"/>
      <c r="BL42" s="224"/>
      <c r="BM42" s="639" t="s">
        <v>355</v>
      </c>
      <c r="BN42" s="639"/>
      <c r="BO42" s="639"/>
      <c r="BP42" s="639"/>
      <c r="BQ42" s="639"/>
      <c r="BR42" s="639"/>
      <c r="BS42" s="639"/>
      <c r="BT42" s="639"/>
      <c r="BU42" s="640"/>
      <c r="BV42" s="641">
        <v>357</v>
      </c>
      <c r="BW42" s="682"/>
      <c r="BX42" s="682"/>
      <c r="BY42" s="682"/>
      <c r="BZ42" s="682"/>
      <c r="CA42" s="682"/>
      <c r="CB42" s="683"/>
      <c r="CD42" s="654" t="s">
        <v>356</v>
      </c>
      <c r="CE42" s="655"/>
      <c r="CF42" s="655"/>
      <c r="CG42" s="655"/>
      <c r="CH42" s="655"/>
      <c r="CI42" s="655"/>
      <c r="CJ42" s="655"/>
      <c r="CK42" s="655"/>
      <c r="CL42" s="655"/>
      <c r="CM42" s="655"/>
      <c r="CN42" s="655"/>
      <c r="CO42" s="655"/>
      <c r="CP42" s="655"/>
      <c r="CQ42" s="656"/>
      <c r="CR42" s="657">
        <v>3186006</v>
      </c>
      <c r="CS42" s="670"/>
      <c r="CT42" s="670"/>
      <c r="CU42" s="670"/>
      <c r="CV42" s="670"/>
      <c r="CW42" s="670"/>
      <c r="CX42" s="670"/>
      <c r="CY42" s="671"/>
      <c r="CZ42" s="660">
        <v>5.6</v>
      </c>
      <c r="DA42" s="672"/>
      <c r="DB42" s="672"/>
      <c r="DC42" s="673"/>
      <c r="DD42" s="663">
        <v>1286235</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357</v>
      </c>
      <c r="CD43" s="654" t="s">
        <v>358</v>
      </c>
      <c r="CE43" s="655"/>
      <c r="CF43" s="655"/>
      <c r="CG43" s="655"/>
      <c r="CH43" s="655"/>
      <c r="CI43" s="655"/>
      <c r="CJ43" s="655"/>
      <c r="CK43" s="655"/>
      <c r="CL43" s="655"/>
      <c r="CM43" s="655"/>
      <c r="CN43" s="655"/>
      <c r="CO43" s="655"/>
      <c r="CP43" s="655"/>
      <c r="CQ43" s="656"/>
      <c r="CR43" s="657">
        <v>42241</v>
      </c>
      <c r="CS43" s="670"/>
      <c r="CT43" s="670"/>
      <c r="CU43" s="670"/>
      <c r="CV43" s="670"/>
      <c r="CW43" s="670"/>
      <c r="CX43" s="670"/>
      <c r="CY43" s="671"/>
      <c r="CZ43" s="660">
        <v>0.1</v>
      </c>
      <c r="DA43" s="672"/>
      <c r="DB43" s="672"/>
      <c r="DC43" s="673"/>
      <c r="DD43" s="663">
        <v>42241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359</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306</v>
      </c>
      <c r="CE44" s="677"/>
      <c r="CF44" s="654" t="s">
        <v>360</v>
      </c>
      <c r="CG44" s="655"/>
      <c r="CH44" s="655"/>
      <c r="CI44" s="655"/>
      <c r="CJ44" s="655"/>
      <c r="CK44" s="655"/>
      <c r="CL44" s="655"/>
      <c r="CM44" s="655"/>
      <c r="CN44" s="655"/>
      <c r="CO44" s="655"/>
      <c r="CP44" s="655"/>
      <c r="CQ44" s="656"/>
      <c r="CR44" s="657">
        <v>3067817</v>
      </c>
      <c r="CS44" s="658"/>
      <c r="CT44" s="658"/>
      <c r="CU44" s="658"/>
      <c r="CV44" s="658"/>
      <c r="CW44" s="658"/>
      <c r="CX44" s="658"/>
      <c r="CY44" s="659"/>
      <c r="CZ44" s="660">
        <v>5.4</v>
      </c>
      <c r="DA44" s="661"/>
      <c r="DB44" s="661"/>
      <c r="DC44" s="662"/>
      <c r="DD44" s="663">
        <v>1235283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361</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362</v>
      </c>
      <c r="CG45" s="655"/>
      <c r="CH45" s="655"/>
      <c r="CI45" s="655"/>
      <c r="CJ45" s="655"/>
      <c r="CK45" s="655"/>
      <c r="CL45" s="655"/>
      <c r="CM45" s="655"/>
      <c r="CN45" s="655"/>
      <c r="CO45" s="655"/>
      <c r="CP45" s="655"/>
      <c r="CQ45" s="656"/>
      <c r="CR45" s="657">
        <v>906208</v>
      </c>
      <c r="CS45" s="670"/>
      <c r="CT45" s="670"/>
      <c r="CU45" s="670"/>
      <c r="CV45" s="670"/>
      <c r="CW45" s="670"/>
      <c r="CX45" s="670"/>
      <c r="CY45" s="671"/>
      <c r="CZ45" s="660">
        <v>1.6</v>
      </c>
      <c r="DA45" s="672"/>
      <c r="DB45" s="672"/>
      <c r="DC45" s="673"/>
      <c r="DD45" s="663">
        <v>191912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363</v>
      </c>
      <c r="CG46" s="655"/>
      <c r="CH46" s="655"/>
      <c r="CI46" s="655"/>
      <c r="CJ46" s="655"/>
      <c r="CK46" s="655"/>
      <c r="CL46" s="655"/>
      <c r="CM46" s="655"/>
      <c r="CN46" s="655"/>
      <c r="CO46" s="655"/>
      <c r="CP46" s="655"/>
      <c r="CQ46" s="656"/>
      <c r="CR46" s="657">
        <v>2046700</v>
      </c>
      <c r="CS46" s="658"/>
      <c r="CT46" s="658"/>
      <c r="CU46" s="658"/>
      <c r="CV46" s="658"/>
      <c r="CW46" s="658"/>
      <c r="CX46" s="658"/>
      <c r="CY46" s="659"/>
      <c r="CZ46" s="660">
        <v>3.6</v>
      </c>
      <c r="DA46" s="661"/>
      <c r="DB46" s="661"/>
      <c r="DC46" s="662"/>
      <c r="DD46" s="663">
        <v>957674</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364</v>
      </c>
      <c r="CG47" s="655"/>
      <c r="CH47" s="655"/>
      <c r="CI47" s="655"/>
      <c r="CJ47" s="655"/>
      <c r="CK47" s="655"/>
      <c r="CL47" s="655"/>
      <c r="CM47" s="655"/>
      <c r="CN47" s="655"/>
      <c r="CO47" s="655"/>
      <c r="CP47" s="655"/>
      <c r="CQ47" s="656"/>
      <c r="CR47" s="657">
        <v>118189</v>
      </c>
      <c r="CS47" s="670"/>
      <c r="CT47" s="670"/>
      <c r="CU47" s="670"/>
      <c r="CV47" s="670"/>
      <c r="CW47" s="670"/>
      <c r="CX47" s="670"/>
      <c r="CY47" s="671"/>
      <c r="CZ47" s="660">
        <v>0.2</v>
      </c>
      <c r="DA47" s="672"/>
      <c r="DB47" s="672"/>
      <c r="DC47" s="673"/>
      <c r="DD47" s="663">
        <v>50952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365</v>
      </c>
      <c r="CG48" s="655"/>
      <c r="CH48" s="655"/>
      <c r="CI48" s="655"/>
      <c r="CJ48" s="655"/>
      <c r="CK48" s="655"/>
      <c r="CL48" s="655"/>
      <c r="CM48" s="655"/>
      <c r="CN48" s="655"/>
      <c r="CO48" s="655"/>
      <c r="CP48" s="655"/>
      <c r="CQ48" s="656"/>
      <c r="CR48" s="657" t="s">
        <v>129</v>
      </c>
      <c r="CS48" s="658"/>
      <c r="CT48" s="658"/>
      <c r="CU48" s="658"/>
      <c r="CV48" s="658"/>
      <c r="CW48" s="658"/>
      <c r="CX48" s="658"/>
      <c r="CY48" s="659"/>
      <c r="CZ48" s="660" t="s">
        <v>129</v>
      </c>
      <c r="DA48" s="661"/>
      <c r="DB48" s="661"/>
      <c r="DC48" s="662"/>
      <c r="DD48" s="663" t="s">
        <v>236</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366</v>
      </c>
      <c r="CE49" s="639"/>
      <c r="CF49" s="639"/>
      <c r="CG49" s="639"/>
      <c r="CH49" s="639"/>
      <c r="CI49" s="639"/>
      <c r="CJ49" s="639"/>
      <c r="CK49" s="639"/>
      <c r="CL49" s="639"/>
      <c r="CM49" s="639"/>
      <c r="CN49" s="639"/>
      <c r="CO49" s="639"/>
      <c r="CP49" s="639"/>
      <c r="CQ49" s="640"/>
      <c r="CR49" s="641">
        <v>57051770</v>
      </c>
      <c r="CS49" s="642"/>
      <c r="CT49" s="642"/>
      <c r="CU49" s="642"/>
      <c r="CV49" s="642"/>
      <c r="CW49" s="642"/>
      <c r="CX49" s="642"/>
      <c r="CY49" s="643"/>
      <c r="CZ49" s="644">
        <v>100</v>
      </c>
      <c r="DA49" s="645"/>
      <c r="DB49" s="645"/>
      <c r="DC49" s="646"/>
      <c r="DD49" s="647">
        <v>40565462</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UPauHE3CEGNNfLpCX16pj3U3bQYyBajJ+aV6YYk/Bt+V13lZXZ5pmRsj8bavPRXlmWeamIm/9uN5/fCWUUtAWg==" saltValue="zaqxsWnDRZFL2Fgb0n/66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B1" zoomScale="70" zoomScaleNormal="25" zoomScaleSheetLayoutView="70" workbookViewId="0">
      <selection activeCell="Q28" sqref="Q28:V28"/>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367</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368</v>
      </c>
      <c r="DK2" s="1128"/>
      <c r="DL2" s="1128"/>
      <c r="DM2" s="1128"/>
      <c r="DN2" s="1128"/>
      <c r="DO2" s="1129"/>
      <c r="DP2" s="228"/>
      <c r="DQ2" s="1127" t="s">
        <v>369</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370</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371</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372</v>
      </c>
      <c r="B5" s="1032"/>
      <c r="C5" s="1032"/>
      <c r="D5" s="1032"/>
      <c r="E5" s="1032"/>
      <c r="F5" s="1032"/>
      <c r="G5" s="1032"/>
      <c r="H5" s="1032"/>
      <c r="I5" s="1032"/>
      <c r="J5" s="1032"/>
      <c r="K5" s="1032"/>
      <c r="L5" s="1032"/>
      <c r="M5" s="1032"/>
      <c r="N5" s="1032"/>
      <c r="O5" s="1032"/>
      <c r="P5" s="1033"/>
      <c r="Q5" s="1037" t="s">
        <v>373</v>
      </c>
      <c r="R5" s="1038"/>
      <c r="S5" s="1038"/>
      <c r="T5" s="1038"/>
      <c r="U5" s="1039"/>
      <c r="V5" s="1037" t="s">
        <v>374</v>
      </c>
      <c r="W5" s="1038"/>
      <c r="X5" s="1038"/>
      <c r="Y5" s="1038"/>
      <c r="Z5" s="1039"/>
      <c r="AA5" s="1037" t="s">
        <v>375</v>
      </c>
      <c r="AB5" s="1038"/>
      <c r="AC5" s="1038"/>
      <c r="AD5" s="1038"/>
      <c r="AE5" s="1038"/>
      <c r="AF5" s="1130" t="s">
        <v>376</v>
      </c>
      <c r="AG5" s="1038"/>
      <c r="AH5" s="1038"/>
      <c r="AI5" s="1038"/>
      <c r="AJ5" s="1051"/>
      <c r="AK5" s="1038" t="s">
        <v>377</v>
      </c>
      <c r="AL5" s="1038"/>
      <c r="AM5" s="1038"/>
      <c r="AN5" s="1038"/>
      <c r="AO5" s="1039"/>
      <c r="AP5" s="1037" t="s">
        <v>378</v>
      </c>
      <c r="AQ5" s="1038"/>
      <c r="AR5" s="1038"/>
      <c r="AS5" s="1038"/>
      <c r="AT5" s="1039"/>
      <c r="AU5" s="1037" t="s">
        <v>379</v>
      </c>
      <c r="AV5" s="1038"/>
      <c r="AW5" s="1038"/>
      <c r="AX5" s="1038"/>
      <c r="AY5" s="1051"/>
      <c r="AZ5" s="232"/>
      <c r="BA5" s="232"/>
      <c r="BB5" s="232"/>
      <c r="BC5" s="232"/>
      <c r="BD5" s="232"/>
      <c r="BE5" s="233"/>
      <c r="BF5" s="233"/>
      <c r="BG5" s="233"/>
      <c r="BH5" s="233"/>
      <c r="BI5" s="233"/>
      <c r="BJ5" s="233"/>
      <c r="BK5" s="233"/>
      <c r="BL5" s="233"/>
      <c r="BM5" s="233"/>
      <c r="BN5" s="233"/>
      <c r="BO5" s="233"/>
      <c r="BP5" s="233"/>
      <c r="BQ5" s="1031" t="s">
        <v>380</v>
      </c>
      <c r="BR5" s="1032"/>
      <c r="BS5" s="1032"/>
      <c r="BT5" s="1032"/>
      <c r="BU5" s="1032"/>
      <c r="BV5" s="1032"/>
      <c r="BW5" s="1032"/>
      <c r="BX5" s="1032"/>
      <c r="BY5" s="1032"/>
      <c r="BZ5" s="1032"/>
      <c r="CA5" s="1032"/>
      <c r="CB5" s="1032"/>
      <c r="CC5" s="1032"/>
      <c r="CD5" s="1032"/>
      <c r="CE5" s="1032"/>
      <c r="CF5" s="1032"/>
      <c r="CG5" s="1033"/>
      <c r="CH5" s="1037" t="s">
        <v>381</v>
      </c>
      <c r="CI5" s="1038"/>
      <c r="CJ5" s="1038"/>
      <c r="CK5" s="1038"/>
      <c r="CL5" s="1039"/>
      <c r="CM5" s="1037" t="s">
        <v>382</v>
      </c>
      <c r="CN5" s="1038"/>
      <c r="CO5" s="1038"/>
      <c r="CP5" s="1038"/>
      <c r="CQ5" s="1039"/>
      <c r="CR5" s="1037" t="s">
        <v>383</v>
      </c>
      <c r="CS5" s="1038"/>
      <c r="CT5" s="1038"/>
      <c r="CU5" s="1038"/>
      <c r="CV5" s="1039"/>
      <c r="CW5" s="1037" t="s">
        <v>384</v>
      </c>
      <c r="CX5" s="1038"/>
      <c r="CY5" s="1038"/>
      <c r="CZ5" s="1038"/>
      <c r="DA5" s="1039"/>
      <c r="DB5" s="1037" t="s">
        <v>385</v>
      </c>
      <c r="DC5" s="1038"/>
      <c r="DD5" s="1038"/>
      <c r="DE5" s="1038"/>
      <c r="DF5" s="1039"/>
      <c r="DG5" s="1120" t="s">
        <v>386</v>
      </c>
      <c r="DH5" s="1121"/>
      <c r="DI5" s="1121"/>
      <c r="DJ5" s="1121"/>
      <c r="DK5" s="1122"/>
      <c r="DL5" s="1120" t="s">
        <v>387</v>
      </c>
      <c r="DM5" s="1121"/>
      <c r="DN5" s="1121"/>
      <c r="DO5" s="1121"/>
      <c r="DP5" s="1122"/>
      <c r="DQ5" s="1037" t="s">
        <v>388</v>
      </c>
      <c r="DR5" s="1038"/>
      <c r="DS5" s="1038"/>
      <c r="DT5" s="1038"/>
      <c r="DU5" s="1039"/>
      <c r="DV5" s="1037" t="s">
        <v>379</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389</v>
      </c>
      <c r="C7" s="1084"/>
      <c r="D7" s="1084"/>
      <c r="E7" s="1084"/>
      <c r="F7" s="1084"/>
      <c r="G7" s="1084"/>
      <c r="H7" s="1084"/>
      <c r="I7" s="1084"/>
      <c r="J7" s="1084"/>
      <c r="K7" s="1084"/>
      <c r="L7" s="1084"/>
      <c r="M7" s="1084"/>
      <c r="N7" s="1084"/>
      <c r="O7" s="1084"/>
      <c r="P7" s="1085"/>
      <c r="Q7" s="1138">
        <v>59349</v>
      </c>
      <c r="R7" s="1139"/>
      <c r="S7" s="1139"/>
      <c r="T7" s="1139"/>
      <c r="U7" s="1139"/>
      <c r="V7" s="1139">
        <v>57032</v>
      </c>
      <c r="W7" s="1139"/>
      <c r="X7" s="1139"/>
      <c r="Y7" s="1139"/>
      <c r="Z7" s="1139"/>
      <c r="AA7" s="1139">
        <v>2317</v>
      </c>
      <c r="AB7" s="1139"/>
      <c r="AC7" s="1139"/>
      <c r="AD7" s="1139"/>
      <c r="AE7" s="1140"/>
      <c r="AF7" s="1141">
        <v>1853</v>
      </c>
      <c r="AG7" s="1142"/>
      <c r="AH7" s="1142"/>
      <c r="AI7" s="1142"/>
      <c r="AJ7" s="1143"/>
      <c r="AK7" s="1144">
        <v>2892</v>
      </c>
      <c r="AL7" s="1145"/>
      <c r="AM7" s="1145"/>
      <c r="AN7" s="1145"/>
      <c r="AO7" s="1145"/>
      <c r="AP7" s="1145">
        <v>41912</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588</v>
      </c>
      <c r="BT7" s="1136"/>
      <c r="BU7" s="1136"/>
      <c r="BV7" s="1136"/>
      <c r="BW7" s="1136"/>
      <c r="BX7" s="1136"/>
      <c r="BY7" s="1136"/>
      <c r="BZ7" s="1136"/>
      <c r="CA7" s="1136"/>
      <c r="CB7" s="1136"/>
      <c r="CC7" s="1136"/>
      <c r="CD7" s="1136"/>
      <c r="CE7" s="1136"/>
      <c r="CF7" s="1136"/>
      <c r="CG7" s="1148"/>
      <c r="CH7" s="1132">
        <v>12</v>
      </c>
      <c r="CI7" s="1133"/>
      <c r="CJ7" s="1133"/>
      <c r="CK7" s="1133"/>
      <c r="CL7" s="1134"/>
      <c r="CM7" s="1132">
        <v>1047</v>
      </c>
      <c r="CN7" s="1133"/>
      <c r="CO7" s="1133"/>
      <c r="CP7" s="1133"/>
      <c r="CQ7" s="1134"/>
      <c r="CR7" s="1132">
        <v>10</v>
      </c>
      <c r="CS7" s="1133"/>
      <c r="CT7" s="1133"/>
      <c r="CU7" s="1133"/>
      <c r="CV7" s="1134"/>
      <c r="CW7" s="1132" t="s">
        <v>517</v>
      </c>
      <c r="CX7" s="1133"/>
      <c r="CY7" s="1133"/>
      <c r="CZ7" s="1133"/>
      <c r="DA7" s="1134"/>
      <c r="DB7" s="1132">
        <v>67</v>
      </c>
      <c r="DC7" s="1133"/>
      <c r="DD7" s="1133"/>
      <c r="DE7" s="1133"/>
      <c r="DF7" s="1134"/>
      <c r="DG7" s="1132" t="s">
        <v>517</v>
      </c>
      <c r="DH7" s="1133"/>
      <c r="DI7" s="1133"/>
      <c r="DJ7" s="1133"/>
      <c r="DK7" s="1134"/>
      <c r="DL7" s="1132" t="s">
        <v>517</v>
      </c>
      <c r="DM7" s="1133"/>
      <c r="DN7" s="1133"/>
      <c r="DO7" s="1133"/>
      <c r="DP7" s="1134"/>
      <c r="DQ7" s="1132" t="s">
        <v>517</v>
      </c>
      <c r="DR7" s="1133"/>
      <c r="DS7" s="1133"/>
      <c r="DT7" s="1133"/>
      <c r="DU7" s="1134"/>
      <c r="DV7" s="1135"/>
      <c r="DW7" s="1136"/>
      <c r="DX7" s="1136"/>
      <c r="DY7" s="1136"/>
      <c r="DZ7" s="1137"/>
      <c r="EA7" s="234"/>
    </row>
    <row r="8" spans="1:131" s="235" customFormat="1" ht="26.25" customHeight="1" x14ac:dyDescent="0.15">
      <c r="A8" s="238">
        <v>2</v>
      </c>
      <c r="B8" s="1066" t="s">
        <v>390</v>
      </c>
      <c r="C8" s="1067"/>
      <c r="D8" s="1067"/>
      <c r="E8" s="1067"/>
      <c r="F8" s="1067"/>
      <c r="G8" s="1067"/>
      <c r="H8" s="1067"/>
      <c r="I8" s="1067"/>
      <c r="J8" s="1067"/>
      <c r="K8" s="1067"/>
      <c r="L8" s="1067"/>
      <c r="M8" s="1067"/>
      <c r="N8" s="1067"/>
      <c r="O8" s="1067"/>
      <c r="P8" s="1068"/>
      <c r="Q8" s="1074">
        <v>36</v>
      </c>
      <c r="R8" s="1075"/>
      <c r="S8" s="1075"/>
      <c r="T8" s="1075"/>
      <c r="U8" s="1075"/>
      <c r="V8" s="1075">
        <v>36</v>
      </c>
      <c r="W8" s="1075"/>
      <c r="X8" s="1075"/>
      <c r="Y8" s="1075"/>
      <c r="Z8" s="1075"/>
      <c r="AA8" s="1075">
        <v>0</v>
      </c>
      <c r="AB8" s="1075"/>
      <c r="AC8" s="1075"/>
      <c r="AD8" s="1075"/>
      <c r="AE8" s="1076"/>
      <c r="AF8" s="1071">
        <v>0</v>
      </c>
      <c r="AG8" s="1072"/>
      <c r="AH8" s="1072"/>
      <c r="AI8" s="1072"/>
      <c r="AJ8" s="1073"/>
      <c r="AK8" s="1116">
        <v>15</v>
      </c>
      <c r="AL8" s="1117"/>
      <c r="AM8" s="1117"/>
      <c r="AN8" s="1117"/>
      <c r="AO8" s="1117"/>
      <c r="AP8" s="1117" t="s">
        <v>517</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589</v>
      </c>
      <c r="BT8" s="1029"/>
      <c r="BU8" s="1029"/>
      <c r="BV8" s="1029"/>
      <c r="BW8" s="1029"/>
      <c r="BX8" s="1029"/>
      <c r="BY8" s="1029"/>
      <c r="BZ8" s="1029"/>
      <c r="CA8" s="1029"/>
      <c r="CB8" s="1029"/>
      <c r="CC8" s="1029"/>
      <c r="CD8" s="1029"/>
      <c r="CE8" s="1029"/>
      <c r="CF8" s="1029"/>
      <c r="CG8" s="1050"/>
      <c r="CH8" s="1025">
        <v>-15</v>
      </c>
      <c r="CI8" s="1026"/>
      <c r="CJ8" s="1026"/>
      <c r="CK8" s="1026"/>
      <c r="CL8" s="1027"/>
      <c r="CM8" s="1025">
        <v>322</v>
      </c>
      <c r="CN8" s="1026"/>
      <c r="CO8" s="1026"/>
      <c r="CP8" s="1026"/>
      <c r="CQ8" s="1027"/>
      <c r="CR8" s="1025">
        <v>5</v>
      </c>
      <c r="CS8" s="1026"/>
      <c r="CT8" s="1026"/>
      <c r="CU8" s="1026"/>
      <c r="CV8" s="1027"/>
      <c r="CW8" s="1025" t="s">
        <v>517</v>
      </c>
      <c r="CX8" s="1026"/>
      <c r="CY8" s="1026"/>
      <c r="CZ8" s="1026"/>
      <c r="DA8" s="1027"/>
      <c r="DB8" s="1025" t="s">
        <v>517</v>
      </c>
      <c r="DC8" s="1026"/>
      <c r="DD8" s="1026"/>
      <c r="DE8" s="1026"/>
      <c r="DF8" s="1027"/>
      <c r="DG8" s="1025" t="s">
        <v>517</v>
      </c>
      <c r="DH8" s="1026"/>
      <c r="DI8" s="1026"/>
      <c r="DJ8" s="1026"/>
      <c r="DK8" s="1027"/>
      <c r="DL8" s="1025" t="s">
        <v>517</v>
      </c>
      <c r="DM8" s="1026"/>
      <c r="DN8" s="1026"/>
      <c r="DO8" s="1026"/>
      <c r="DP8" s="1027"/>
      <c r="DQ8" s="1025" t="s">
        <v>517</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590</v>
      </c>
      <c r="BT9" s="1029"/>
      <c r="BU9" s="1029"/>
      <c r="BV9" s="1029"/>
      <c r="BW9" s="1029"/>
      <c r="BX9" s="1029"/>
      <c r="BY9" s="1029"/>
      <c r="BZ9" s="1029"/>
      <c r="CA9" s="1029"/>
      <c r="CB9" s="1029"/>
      <c r="CC9" s="1029"/>
      <c r="CD9" s="1029"/>
      <c r="CE9" s="1029"/>
      <c r="CF9" s="1029"/>
      <c r="CG9" s="1050"/>
      <c r="CH9" s="1025">
        <v>-3</v>
      </c>
      <c r="CI9" s="1026"/>
      <c r="CJ9" s="1026"/>
      <c r="CK9" s="1026"/>
      <c r="CL9" s="1027"/>
      <c r="CM9" s="1025">
        <v>50</v>
      </c>
      <c r="CN9" s="1026"/>
      <c r="CO9" s="1026"/>
      <c r="CP9" s="1026"/>
      <c r="CQ9" s="1027"/>
      <c r="CR9" s="1025">
        <v>50</v>
      </c>
      <c r="CS9" s="1026"/>
      <c r="CT9" s="1026"/>
      <c r="CU9" s="1026"/>
      <c r="CV9" s="1027"/>
      <c r="CW9" s="1025">
        <v>47</v>
      </c>
      <c r="CX9" s="1026"/>
      <c r="CY9" s="1026"/>
      <c r="CZ9" s="1026"/>
      <c r="DA9" s="1027"/>
      <c r="DB9" s="1025" t="s">
        <v>517</v>
      </c>
      <c r="DC9" s="1026"/>
      <c r="DD9" s="1026"/>
      <c r="DE9" s="1026"/>
      <c r="DF9" s="1027"/>
      <c r="DG9" s="1025" t="s">
        <v>517</v>
      </c>
      <c r="DH9" s="1026"/>
      <c r="DI9" s="1026"/>
      <c r="DJ9" s="1026"/>
      <c r="DK9" s="1027"/>
      <c r="DL9" s="1025" t="s">
        <v>517</v>
      </c>
      <c r="DM9" s="1026"/>
      <c r="DN9" s="1026"/>
      <c r="DO9" s="1026"/>
      <c r="DP9" s="1027"/>
      <c r="DQ9" s="1025" t="s">
        <v>517</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591</v>
      </c>
      <c r="BT10" s="1029"/>
      <c r="BU10" s="1029"/>
      <c r="BV10" s="1029"/>
      <c r="BW10" s="1029"/>
      <c r="BX10" s="1029"/>
      <c r="BY10" s="1029"/>
      <c r="BZ10" s="1029"/>
      <c r="CA10" s="1029"/>
      <c r="CB10" s="1029"/>
      <c r="CC10" s="1029"/>
      <c r="CD10" s="1029"/>
      <c r="CE10" s="1029"/>
      <c r="CF10" s="1029"/>
      <c r="CG10" s="1050"/>
      <c r="CH10" s="1025">
        <v>4</v>
      </c>
      <c r="CI10" s="1026"/>
      <c r="CJ10" s="1026"/>
      <c r="CK10" s="1026"/>
      <c r="CL10" s="1027"/>
      <c r="CM10" s="1025">
        <v>427</v>
      </c>
      <c r="CN10" s="1026"/>
      <c r="CO10" s="1026"/>
      <c r="CP10" s="1026"/>
      <c r="CQ10" s="1027"/>
      <c r="CR10" s="1025">
        <v>204</v>
      </c>
      <c r="CS10" s="1026"/>
      <c r="CT10" s="1026"/>
      <c r="CU10" s="1026"/>
      <c r="CV10" s="1027"/>
      <c r="CW10" s="1025">
        <v>7</v>
      </c>
      <c r="CX10" s="1026"/>
      <c r="CY10" s="1026"/>
      <c r="CZ10" s="1026"/>
      <c r="DA10" s="1027"/>
      <c r="DB10" s="1025" t="s">
        <v>517</v>
      </c>
      <c r="DC10" s="1026"/>
      <c r="DD10" s="1026"/>
      <c r="DE10" s="1026"/>
      <c r="DF10" s="1027"/>
      <c r="DG10" s="1025" t="s">
        <v>517</v>
      </c>
      <c r="DH10" s="1026"/>
      <c r="DI10" s="1026"/>
      <c r="DJ10" s="1026"/>
      <c r="DK10" s="1027"/>
      <c r="DL10" s="1025" t="s">
        <v>517</v>
      </c>
      <c r="DM10" s="1026"/>
      <c r="DN10" s="1026"/>
      <c r="DO10" s="1026"/>
      <c r="DP10" s="1027"/>
      <c r="DQ10" s="1025" t="s">
        <v>517</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t="s">
        <v>592</v>
      </c>
      <c r="BT11" s="1029"/>
      <c r="BU11" s="1029"/>
      <c r="BV11" s="1029"/>
      <c r="BW11" s="1029"/>
      <c r="BX11" s="1029"/>
      <c r="BY11" s="1029"/>
      <c r="BZ11" s="1029"/>
      <c r="CA11" s="1029"/>
      <c r="CB11" s="1029"/>
      <c r="CC11" s="1029"/>
      <c r="CD11" s="1029"/>
      <c r="CE11" s="1029"/>
      <c r="CF11" s="1029"/>
      <c r="CG11" s="1050"/>
      <c r="CH11" s="1025">
        <v>-4</v>
      </c>
      <c r="CI11" s="1026"/>
      <c r="CJ11" s="1026"/>
      <c r="CK11" s="1026"/>
      <c r="CL11" s="1027"/>
      <c r="CM11" s="1025">
        <v>30</v>
      </c>
      <c r="CN11" s="1026"/>
      <c r="CO11" s="1026"/>
      <c r="CP11" s="1026"/>
      <c r="CQ11" s="1027"/>
      <c r="CR11" s="1025">
        <v>190</v>
      </c>
      <c r="CS11" s="1026"/>
      <c r="CT11" s="1026"/>
      <c r="CU11" s="1026"/>
      <c r="CV11" s="1027"/>
      <c r="CW11" s="1025">
        <v>9</v>
      </c>
      <c r="CX11" s="1026"/>
      <c r="CY11" s="1026"/>
      <c r="CZ11" s="1026"/>
      <c r="DA11" s="1027"/>
      <c r="DB11" s="1025" t="s">
        <v>517</v>
      </c>
      <c r="DC11" s="1026"/>
      <c r="DD11" s="1026"/>
      <c r="DE11" s="1026"/>
      <c r="DF11" s="1027"/>
      <c r="DG11" s="1025" t="s">
        <v>517</v>
      </c>
      <c r="DH11" s="1026"/>
      <c r="DI11" s="1026"/>
      <c r="DJ11" s="1026"/>
      <c r="DK11" s="1027"/>
      <c r="DL11" s="1025" t="s">
        <v>517</v>
      </c>
      <c r="DM11" s="1026"/>
      <c r="DN11" s="1026"/>
      <c r="DO11" s="1026"/>
      <c r="DP11" s="1027"/>
      <c r="DQ11" s="1025" t="s">
        <v>517</v>
      </c>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t="s">
        <v>593</v>
      </c>
      <c r="BT12" s="1029"/>
      <c r="BU12" s="1029"/>
      <c r="BV12" s="1029"/>
      <c r="BW12" s="1029"/>
      <c r="BX12" s="1029"/>
      <c r="BY12" s="1029"/>
      <c r="BZ12" s="1029"/>
      <c r="CA12" s="1029"/>
      <c r="CB12" s="1029"/>
      <c r="CC12" s="1029"/>
      <c r="CD12" s="1029"/>
      <c r="CE12" s="1029"/>
      <c r="CF12" s="1029"/>
      <c r="CG12" s="1050"/>
      <c r="CH12" s="1025">
        <v>4</v>
      </c>
      <c r="CI12" s="1026"/>
      <c r="CJ12" s="1026"/>
      <c r="CK12" s="1026"/>
      <c r="CL12" s="1027"/>
      <c r="CM12" s="1025">
        <v>47</v>
      </c>
      <c r="CN12" s="1026"/>
      <c r="CO12" s="1026"/>
      <c r="CP12" s="1026"/>
      <c r="CQ12" s="1027"/>
      <c r="CR12" s="1025">
        <v>16</v>
      </c>
      <c r="CS12" s="1026"/>
      <c r="CT12" s="1026"/>
      <c r="CU12" s="1026"/>
      <c r="CV12" s="1027"/>
      <c r="CW12" s="1025" t="s">
        <v>517</v>
      </c>
      <c r="CX12" s="1026"/>
      <c r="CY12" s="1026"/>
      <c r="CZ12" s="1026"/>
      <c r="DA12" s="1027"/>
      <c r="DB12" s="1025" t="s">
        <v>517</v>
      </c>
      <c r="DC12" s="1026"/>
      <c r="DD12" s="1026"/>
      <c r="DE12" s="1026"/>
      <c r="DF12" s="1027"/>
      <c r="DG12" s="1025" t="s">
        <v>517</v>
      </c>
      <c r="DH12" s="1026"/>
      <c r="DI12" s="1026"/>
      <c r="DJ12" s="1026"/>
      <c r="DK12" s="1027"/>
      <c r="DL12" s="1025" t="s">
        <v>517</v>
      </c>
      <c r="DM12" s="1026"/>
      <c r="DN12" s="1026"/>
      <c r="DO12" s="1026"/>
      <c r="DP12" s="1027"/>
      <c r="DQ12" s="1025" t="s">
        <v>517</v>
      </c>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t="s">
        <v>594</v>
      </c>
      <c r="BT13" s="1029"/>
      <c r="BU13" s="1029"/>
      <c r="BV13" s="1029"/>
      <c r="BW13" s="1029"/>
      <c r="BX13" s="1029"/>
      <c r="BY13" s="1029"/>
      <c r="BZ13" s="1029"/>
      <c r="CA13" s="1029"/>
      <c r="CB13" s="1029"/>
      <c r="CC13" s="1029"/>
      <c r="CD13" s="1029"/>
      <c r="CE13" s="1029"/>
      <c r="CF13" s="1029"/>
      <c r="CG13" s="1050"/>
      <c r="CH13" s="1025">
        <v>8</v>
      </c>
      <c r="CI13" s="1026"/>
      <c r="CJ13" s="1026"/>
      <c r="CK13" s="1026"/>
      <c r="CL13" s="1027"/>
      <c r="CM13" s="1025">
        <v>88</v>
      </c>
      <c r="CN13" s="1026"/>
      <c r="CO13" s="1026"/>
      <c r="CP13" s="1026"/>
      <c r="CQ13" s="1027"/>
      <c r="CR13" s="1025">
        <v>34</v>
      </c>
      <c r="CS13" s="1026"/>
      <c r="CT13" s="1026"/>
      <c r="CU13" s="1026"/>
      <c r="CV13" s="1027"/>
      <c r="CW13" s="1025" t="s">
        <v>517</v>
      </c>
      <c r="CX13" s="1026"/>
      <c r="CY13" s="1026"/>
      <c r="CZ13" s="1026"/>
      <c r="DA13" s="1027"/>
      <c r="DB13" s="1025">
        <v>200</v>
      </c>
      <c r="DC13" s="1026"/>
      <c r="DD13" s="1026"/>
      <c r="DE13" s="1026"/>
      <c r="DF13" s="1027"/>
      <c r="DG13" s="1025" t="s">
        <v>517</v>
      </c>
      <c r="DH13" s="1026"/>
      <c r="DI13" s="1026"/>
      <c r="DJ13" s="1026"/>
      <c r="DK13" s="1027"/>
      <c r="DL13" s="1025" t="s">
        <v>517</v>
      </c>
      <c r="DM13" s="1026"/>
      <c r="DN13" s="1026"/>
      <c r="DO13" s="1026"/>
      <c r="DP13" s="1027"/>
      <c r="DQ13" s="1025" t="s">
        <v>517</v>
      </c>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t="s">
        <v>595</v>
      </c>
      <c r="BT14" s="1029"/>
      <c r="BU14" s="1029"/>
      <c r="BV14" s="1029"/>
      <c r="BW14" s="1029"/>
      <c r="BX14" s="1029"/>
      <c r="BY14" s="1029"/>
      <c r="BZ14" s="1029"/>
      <c r="CA14" s="1029"/>
      <c r="CB14" s="1029"/>
      <c r="CC14" s="1029"/>
      <c r="CD14" s="1029"/>
      <c r="CE14" s="1029"/>
      <c r="CF14" s="1029"/>
      <c r="CG14" s="1050"/>
      <c r="CH14" s="1025">
        <v>0</v>
      </c>
      <c r="CI14" s="1026"/>
      <c r="CJ14" s="1026"/>
      <c r="CK14" s="1026"/>
      <c r="CL14" s="1027"/>
      <c r="CM14" s="1025">
        <v>15</v>
      </c>
      <c r="CN14" s="1026"/>
      <c r="CO14" s="1026"/>
      <c r="CP14" s="1026"/>
      <c r="CQ14" s="1027"/>
      <c r="CR14" s="1025">
        <v>3</v>
      </c>
      <c r="CS14" s="1026"/>
      <c r="CT14" s="1026"/>
      <c r="CU14" s="1026"/>
      <c r="CV14" s="1027"/>
      <c r="CW14" s="1025" t="s">
        <v>517</v>
      </c>
      <c r="CX14" s="1026"/>
      <c r="CY14" s="1026"/>
      <c r="CZ14" s="1026"/>
      <c r="DA14" s="1027"/>
      <c r="DB14" s="1025" t="s">
        <v>517</v>
      </c>
      <c r="DC14" s="1026"/>
      <c r="DD14" s="1026"/>
      <c r="DE14" s="1026"/>
      <c r="DF14" s="1027"/>
      <c r="DG14" s="1025" t="s">
        <v>517</v>
      </c>
      <c r="DH14" s="1026"/>
      <c r="DI14" s="1026"/>
      <c r="DJ14" s="1026"/>
      <c r="DK14" s="1027"/>
      <c r="DL14" s="1025" t="s">
        <v>517</v>
      </c>
      <c r="DM14" s="1026"/>
      <c r="DN14" s="1026"/>
      <c r="DO14" s="1026"/>
      <c r="DP14" s="1027"/>
      <c r="DQ14" s="1025" t="s">
        <v>517</v>
      </c>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t="s">
        <v>596</v>
      </c>
      <c r="BT15" s="1029"/>
      <c r="BU15" s="1029"/>
      <c r="BV15" s="1029"/>
      <c r="BW15" s="1029"/>
      <c r="BX15" s="1029"/>
      <c r="BY15" s="1029"/>
      <c r="BZ15" s="1029"/>
      <c r="CA15" s="1029"/>
      <c r="CB15" s="1029"/>
      <c r="CC15" s="1029"/>
      <c r="CD15" s="1029"/>
      <c r="CE15" s="1029"/>
      <c r="CF15" s="1029"/>
      <c r="CG15" s="1050"/>
      <c r="CH15" s="1025">
        <v>1</v>
      </c>
      <c r="CI15" s="1026"/>
      <c r="CJ15" s="1026"/>
      <c r="CK15" s="1026"/>
      <c r="CL15" s="1027"/>
      <c r="CM15" s="1025">
        <v>16</v>
      </c>
      <c r="CN15" s="1026"/>
      <c r="CO15" s="1026"/>
      <c r="CP15" s="1026"/>
      <c r="CQ15" s="1027"/>
      <c r="CR15" s="1025">
        <v>9</v>
      </c>
      <c r="CS15" s="1026"/>
      <c r="CT15" s="1026"/>
      <c r="CU15" s="1026"/>
      <c r="CV15" s="1027"/>
      <c r="CW15" s="1025" t="s">
        <v>517</v>
      </c>
      <c r="CX15" s="1026"/>
      <c r="CY15" s="1026"/>
      <c r="CZ15" s="1026"/>
      <c r="DA15" s="1027"/>
      <c r="DB15" s="1025" t="s">
        <v>517</v>
      </c>
      <c r="DC15" s="1026"/>
      <c r="DD15" s="1026"/>
      <c r="DE15" s="1026"/>
      <c r="DF15" s="1027"/>
      <c r="DG15" s="1025" t="s">
        <v>517</v>
      </c>
      <c r="DH15" s="1026"/>
      <c r="DI15" s="1026"/>
      <c r="DJ15" s="1026"/>
      <c r="DK15" s="1027"/>
      <c r="DL15" s="1025" t="s">
        <v>517</v>
      </c>
      <c r="DM15" s="1026"/>
      <c r="DN15" s="1026"/>
      <c r="DO15" s="1026"/>
      <c r="DP15" s="1027"/>
      <c r="DQ15" s="1025" t="s">
        <v>517</v>
      </c>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t="s">
        <v>597</v>
      </c>
      <c r="BT16" s="1029"/>
      <c r="BU16" s="1029"/>
      <c r="BV16" s="1029"/>
      <c r="BW16" s="1029"/>
      <c r="BX16" s="1029"/>
      <c r="BY16" s="1029"/>
      <c r="BZ16" s="1029"/>
      <c r="CA16" s="1029"/>
      <c r="CB16" s="1029"/>
      <c r="CC16" s="1029"/>
      <c r="CD16" s="1029"/>
      <c r="CE16" s="1029"/>
      <c r="CF16" s="1029"/>
      <c r="CG16" s="1050"/>
      <c r="CH16" s="1025">
        <v>5</v>
      </c>
      <c r="CI16" s="1026"/>
      <c r="CJ16" s="1026"/>
      <c r="CK16" s="1026"/>
      <c r="CL16" s="1027"/>
      <c r="CM16" s="1025">
        <v>27</v>
      </c>
      <c r="CN16" s="1026"/>
      <c r="CO16" s="1026"/>
      <c r="CP16" s="1026"/>
      <c r="CQ16" s="1027"/>
      <c r="CR16" s="1025">
        <v>3</v>
      </c>
      <c r="CS16" s="1026"/>
      <c r="CT16" s="1026"/>
      <c r="CU16" s="1026"/>
      <c r="CV16" s="1027"/>
      <c r="CW16" s="1025" t="s">
        <v>517</v>
      </c>
      <c r="CX16" s="1026"/>
      <c r="CY16" s="1026"/>
      <c r="CZ16" s="1026"/>
      <c r="DA16" s="1027"/>
      <c r="DB16" s="1025" t="s">
        <v>517</v>
      </c>
      <c r="DC16" s="1026"/>
      <c r="DD16" s="1026"/>
      <c r="DE16" s="1026"/>
      <c r="DF16" s="1027"/>
      <c r="DG16" s="1025" t="s">
        <v>517</v>
      </c>
      <c r="DH16" s="1026"/>
      <c r="DI16" s="1026"/>
      <c r="DJ16" s="1026"/>
      <c r="DK16" s="1027"/>
      <c r="DL16" s="1025" t="s">
        <v>517</v>
      </c>
      <c r="DM16" s="1026"/>
      <c r="DN16" s="1026"/>
      <c r="DO16" s="1026"/>
      <c r="DP16" s="1027"/>
      <c r="DQ16" s="1025" t="s">
        <v>517</v>
      </c>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391</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392</v>
      </c>
      <c r="B23" s="973" t="s">
        <v>393</v>
      </c>
      <c r="C23" s="974"/>
      <c r="D23" s="974"/>
      <c r="E23" s="974"/>
      <c r="F23" s="974"/>
      <c r="G23" s="974"/>
      <c r="H23" s="974"/>
      <c r="I23" s="974"/>
      <c r="J23" s="974"/>
      <c r="K23" s="974"/>
      <c r="L23" s="974"/>
      <c r="M23" s="974"/>
      <c r="N23" s="974"/>
      <c r="O23" s="974"/>
      <c r="P23" s="984"/>
      <c r="Q23" s="1103">
        <v>59369</v>
      </c>
      <c r="R23" s="1097"/>
      <c r="S23" s="1097"/>
      <c r="T23" s="1097"/>
      <c r="U23" s="1097"/>
      <c r="V23" s="1097">
        <v>57052</v>
      </c>
      <c r="W23" s="1097"/>
      <c r="X23" s="1097"/>
      <c r="Y23" s="1097"/>
      <c r="Z23" s="1097"/>
      <c r="AA23" s="1097">
        <v>2317</v>
      </c>
      <c r="AB23" s="1097"/>
      <c r="AC23" s="1097"/>
      <c r="AD23" s="1097"/>
      <c r="AE23" s="1104"/>
      <c r="AF23" s="1105">
        <v>1853</v>
      </c>
      <c r="AG23" s="1097"/>
      <c r="AH23" s="1097"/>
      <c r="AI23" s="1097"/>
      <c r="AJ23" s="1106"/>
      <c r="AK23" s="1107"/>
      <c r="AL23" s="1108"/>
      <c r="AM23" s="1108"/>
      <c r="AN23" s="1108"/>
      <c r="AO23" s="1108"/>
      <c r="AP23" s="1097">
        <v>41912</v>
      </c>
      <c r="AQ23" s="1097"/>
      <c r="AR23" s="1097"/>
      <c r="AS23" s="1097"/>
      <c r="AT23" s="1097"/>
      <c r="AU23" s="1098"/>
      <c r="AV23" s="1098"/>
      <c r="AW23" s="1098"/>
      <c r="AX23" s="1098"/>
      <c r="AY23" s="1099"/>
      <c r="AZ23" s="1100" t="s">
        <v>394</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395</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396</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372</v>
      </c>
      <c r="B26" s="1032"/>
      <c r="C26" s="1032"/>
      <c r="D26" s="1032"/>
      <c r="E26" s="1032"/>
      <c r="F26" s="1032"/>
      <c r="G26" s="1032"/>
      <c r="H26" s="1032"/>
      <c r="I26" s="1032"/>
      <c r="J26" s="1032"/>
      <c r="K26" s="1032"/>
      <c r="L26" s="1032"/>
      <c r="M26" s="1032"/>
      <c r="N26" s="1032"/>
      <c r="O26" s="1032"/>
      <c r="P26" s="1033"/>
      <c r="Q26" s="1037" t="s">
        <v>397</v>
      </c>
      <c r="R26" s="1038"/>
      <c r="S26" s="1038"/>
      <c r="T26" s="1038"/>
      <c r="U26" s="1039"/>
      <c r="V26" s="1037" t="s">
        <v>398</v>
      </c>
      <c r="W26" s="1038"/>
      <c r="X26" s="1038"/>
      <c r="Y26" s="1038"/>
      <c r="Z26" s="1039"/>
      <c r="AA26" s="1037" t="s">
        <v>399</v>
      </c>
      <c r="AB26" s="1038"/>
      <c r="AC26" s="1038"/>
      <c r="AD26" s="1038"/>
      <c r="AE26" s="1038"/>
      <c r="AF26" s="1091" t="s">
        <v>400</v>
      </c>
      <c r="AG26" s="1044"/>
      <c r="AH26" s="1044"/>
      <c r="AI26" s="1044"/>
      <c r="AJ26" s="1092"/>
      <c r="AK26" s="1038" t="s">
        <v>401</v>
      </c>
      <c r="AL26" s="1038"/>
      <c r="AM26" s="1038"/>
      <c r="AN26" s="1038"/>
      <c r="AO26" s="1039"/>
      <c r="AP26" s="1037" t="s">
        <v>402</v>
      </c>
      <c r="AQ26" s="1038"/>
      <c r="AR26" s="1038"/>
      <c r="AS26" s="1038"/>
      <c r="AT26" s="1039"/>
      <c r="AU26" s="1037" t="s">
        <v>403</v>
      </c>
      <c r="AV26" s="1038"/>
      <c r="AW26" s="1038"/>
      <c r="AX26" s="1038"/>
      <c r="AY26" s="1039"/>
      <c r="AZ26" s="1037" t="s">
        <v>404</v>
      </c>
      <c r="BA26" s="1038"/>
      <c r="BB26" s="1038"/>
      <c r="BC26" s="1038"/>
      <c r="BD26" s="1039"/>
      <c r="BE26" s="1037" t="s">
        <v>379</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405</v>
      </c>
      <c r="C28" s="1084"/>
      <c r="D28" s="1084"/>
      <c r="E28" s="1084"/>
      <c r="F28" s="1084"/>
      <c r="G28" s="1084"/>
      <c r="H28" s="1084"/>
      <c r="I28" s="1084"/>
      <c r="J28" s="1084"/>
      <c r="K28" s="1084"/>
      <c r="L28" s="1084"/>
      <c r="M28" s="1084"/>
      <c r="N28" s="1084"/>
      <c r="O28" s="1084"/>
      <c r="P28" s="1085"/>
      <c r="Q28" s="1086">
        <v>10891</v>
      </c>
      <c r="R28" s="1087"/>
      <c r="S28" s="1087"/>
      <c r="T28" s="1087"/>
      <c r="U28" s="1087"/>
      <c r="V28" s="1087">
        <v>10853</v>
      </c>
      <c r="W28" s="1087"/>
      <c r="X28" s="1087"/>
      <c r="Y28" s="1087"/>
      <c r="Z28" s="1087"/>
      <c r="AA28" s="1087">
        <v>38</v>
      </c>
      <c r="AB28" s="1087"/>
      <c r="AC28" s="1087"/>
      <c r="AD28" s="1087"/>
      <c r="AE28" s="1088"/>
      <c r="AF28" s="1089">
        <v>38</v>
      </c>
      <c r="AG28" s="1087"/>
      <c r="AH28" s="1087"/>
      <c r="AI28" s="1087"/>
      <c r="AJ28" s="1090"/>
      <c r="AK28" s="1078">
        <v>873</v>
      </c>
      <c r="AL28" s="1079"/>
      <c r="AM28" s="1079"/>
      <c r="AN28" s="1079"/>
      <c r="AO28" s="1079"/>
      <c r="AP28" s="1079" t="s">
        <v>517</v>
      </c>
      <c r="AQ28" s="1079"/>
      <c r="AR28" s="1079"/>
      <c r="AS28" s="1079"/>
      <c r="AT28" s="1079"/>
      <c r="AU28" s="1079" t="s">
        <v>517</v>
      </c>
      <c r="AV28" s="1079"/>
      <c r="AW28" s="1079"/>
      <c r="AX28" s="1079"/>
      <c r="AY28" s="1079"/>
      <c r="AZ28" s="1080" t="s">
        <v>517</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406</v>
      </c>
      <c r="C29" s="1067"/>
      <c r="D29" s="1067"/>
      <c r="E29" s="1067"/>
      <c r="F29" s="1067"/>
      <c r="G29" s="1067"/>
      <c r="H29" s="1067"/>
      <c r="I29" s="1067"/>
      <c r="J29" s="1067"/>
      <c r="K29" s="1067"/>
      <c r="L29" s="1067"/>
      <c r="M29" s="1067"/>
      <c r="N29" s="1067"/>
      <c r="O29" s="1067"/>
      <c r="P29" s="1068"/>
      <c r="Q29" s="1074">
        <v>161</v>
      </c>
      <c r="R29" s="1075"/>
      <c r="S29" s="1075"/>
      <c r="T29" s="1075"/>
      <c r="U29" s="1075"/>
      <c r="V29" s="1075">
        <v>155</v>
      </c>
      <c r="W29" s="1075"/>
      <c r="X29" s="1075"/>
      <c r="Y29" s="1075"/>
      <c r="Z29" s="1075"/>
      <c r="AA29" s="1075">
        <v>6</v>
      </c>
      <c r="AB29" s="1075"/>
      <c r="AC29" s="1075"/>
      <c r="AD29" s="1075"/>
      <c r="AE29" s="1076"/>
      <c r="AF29" s="1071">
        <v>6</v>
      </c>
      <c r="AG29" s="1072"/>
      <c r="AH29" s="1072"/>
      <c r="AI29" s="1072"/>
      <c r="AJ29" s="1073"/>
      <c r="AK29" s="1016">
        <v>93</v>
      </c>
      <c r="AL29" s="1007"/>
      <c r="AM29" s="1007"/>
      <c r="AN29" s="1007"/>
      <c r="AO29" s="1007"/>
      <c r="AP29" s="1007">
        <v>28</v>
      </c>
      <c r="AQ29" s="1007"/>
      <c r="AR29" s="1007"/>
      <c r="AS29" s="1007"/>
      <c r="AT29" s="1007"/>
      <c r="AU29" s="1007" t="s">
        <v>517</v>
      </c>
      <c r="AV29" s="1007"/>
      <c r="AW29" s="1007"/>
      <c r="AX29" s="1007"/>
      <c r="AY29" s="1007"/>
      <c r="AZ29" s="1077" t="s">
        <v>517</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407</v>
      </c>
      <c r="C30" s="1067"/>
      <c r="D30" s="1067"/>
      <c r="E30" s="1067"/>
      <c r="F30" s="1067"/>
      <c r="G30" s="1067"/>
      <c r="H30" s="1067"/>
      <c r="I30" s="1067"/>
      <c r="J30" s="1067"/>
      <c r="K30" s="1067"/>
      <c r="L30" s="1067"/>
      <c r="M30" s="1067"/>
      <c r="N30" s="1067"/>
      <c r="O30" s="1067"/>
      <c r="P30" s="1068"/>
      <c r="Q30" s="1074">
        <v>1518</v>
      </c>
      <c r="R30" s="1075"/>
      <c r="S30" s="1075"/>
      <c r="T30" s="1075"/>
      <c r="U30" s="1075"/>
      <c r="V30" s="1075">
        <v>1516</v>
      </c>
      <c r="W30" s="1075"/>
      <c r="X30" s="1075"/>
      <c r="Y30" s="1075"/>
      <c r="Z30" s="1075"/>
      <c r="AA30" s="1075">
        <v>2</v>
      </c>
      <c r="AB30" s="1075"/>
      <c r="AC30" s="1075"/>
      <c r="AD30" s="1075"/>
      <c r="AE30" s="1076"/>
      <c r="AF30" s="1071">
        <v>2</v>
      </c>
      <c r="AG30" s="1072"/>
      <c r="AH30" s="1072"/>
      <c r="AI30" s="1072"/>
      <c r="AJ30" s="1073"/>
      <c r="AK30" s="1016">
        <v>307</v>
      </c>
      <c r="AL30" s="1007"/>
      <c r="AM30" s="1007"/>
      <c r="AN30" s="1007"/>
      <c r="AO30" s="1007"/>
      <c r="AP30" s="1007" t="s">
        <v>517</v>
      </c>
      <c r="AQ30" s="1007"/>
      <c r="AR30" s="1007"/>
      <c r="AS30" s="1007"/>
      <c r="AT30" s="1007"/>
      <c r="AU30" s="1007" t="s">
        <v>517</v>
      </c>
      <c r="AV30" s="1007"/>
      <c r="AW30" s="1007"/>
      <c r="AX30" s="1007"/>
      <c r="AY30" s="1007"/>
      <c r="AZ30" s="1077" t="s">
        <v>517</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408</v>
      </c>
      <c r="C31" s="1067"/>
      <c r="D31" s="1067"/>
      <c r="E31" s="1067"/>
      <c r="F31" s="1067"/>
      <c r="G31" s="1067"/>
      <c r="H31" s="1067"/>
      <c r="I31" s="1067"/>
      <c r="J31" s="1067"/>
      <c r="K31" s="1067"/>
      <c r="L31" s="1067"/>
      <c r="M31" s="1067"/>
      <c r="N31" s="1067"/>
      <c r="O31" s="1067"/>
      <c r="P31" s="1068"/>
      <c r="Q31" s="1074">
        <v>12092</v>
      </c>
      <c r="R31" s="1075"/>
      <c r="S31" s="1075"/>
      <c r="T31" s="1075"/>
      <c r="U31" s="1075"/>
      <c r="V31" s="1075">
        <v>11665</v>
      </c>
      <c r="W31" s="1075"/>
      <c r="X31" s="1075"/>
      <c r="Y31" s="1075"/>
      <c r="Z31" s="1075"/>
      <c r="AA31" s="1075">
        <v>427</v>
      </c>
      <c r="AB31" s="1075"/>
      <c r="AC31" s="1075"/>
      <c r="AD31" s="1075"/>
      <c r="AE31" s="1076"/>
      <c r="AF31" s="1071">
        <v>427</v>
      </c>
      <c r="AG31" s="1072"/>
      <c r="AH31" s="1072"/>
      <c r="AI31" s="1072"/>
      <c r="AJ31" s="1073"/>
      <c r="AK31" s="1016">
        <v>1699</v>
      </c>
      <c r="AL31" s="1007"/>
      <c r="AM31" s="1007"/>
      <c r="AN31" s="1007"/>
      <c r="AO31" s="1007"/>
      <c r="AP31" s="1007">
        <v>6</v>
      </c>
      <c r="AQ31" s="1007"/>
      <c r="AR31" s="1007"/>
      <c r="AS31" s="1007"/>
      <c r="AT31" s="1007"/>
      <c r="AU31" s="1007" t="s">
        <v>517</v>
      </c>
      <c r="AV31" s="1007"/>
      <c r="AW31" s="1007"/>
      <c r="AX31" s="1007"/>
      <c r="AY31" s="1007"/>
      <c r="AZ31" s="1077" t="s">
        <v>517</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409</v>
      </c>
      <c r="C32" s="1067"/>
      <c r="D32" s="1067"/>
      <c r="E32" s="1067"/>
      <c r="F32" s="1067"/>
      <c r="G32" s="1067"/>
      <c r="H32" s="1067"/>
      <c r="I32" s="1067"/>
      <c r="J32" s="1067"/>
      <c r="K32" s="1067"/>
      <c r="L32" s="1067"/>
      <c r="M32" s="1067"/>
      <c r="N32" s="1067"/>
      <c r="O32" s="1067"/>
      <c r="P32" s="1068"/>
      <c r="Q32" s="1074">
        <v>4224</v>
      </c>
      <c r="R32" s="1075"/>
      <c r="S32" s="1075"/>
      <c r="T32" s="1075"/>
      <c r="U32" s="1075"/>
      <c r="V32" s="1075">
        <v>3567</v>
      </c>
      <c r="W32" s="1075"/>
      <c r="X32" s="1075"/>
      <c r="Y32" s="1075"/>
      <c r="Z32" s="1075"/>
      <c r="AA32" s="1075">
        <v>657</v>
      </c>
      <c r="AB32" s="1075"/>
      <c r="AC32" s="1075"/>
      <c r="AD32" s="1075"/>
      <c r="AE32" s="1076"/>
      <c r="AF32" s="1071">
        <v>1621</v>
      </c>
      <c r="AG32" s="1072"/>
      <c r="AH32" s="1072"/>
      <c r="AI32" s="1072"/>
      <c r="AJ32" s="1073"/>
      <c r="AK32" s="1016">
        <v>1985</v>
      </c>
      <c r="AL32" s="1007"/>
      <c r="AM32" s="1007"/>
      <c r="AN32" s="1007"/>
      <c r="AO32" s="1007"/>
      <c r="AP32" s="1007">
        <v>33959</v>
      </c>
      <c r="AQ32" s="1007"/>
      <c r="AR32" s="1007"/>
      <c r="AS32" s="1007"/>
      <c r="AT32" s="1007"/>
      <c r="AU32" s="1007">
        <v>18644</v>
      </c>
      <c r="AV32" s="1007"/>
      <c r="AW32" s="1007"/>
      <c r="AX32" s="1007"/>
      <c r="AY32" s="1007"/>
      <c r="AZ32" s="1077" t="s">
        <v>517</v>
      </c>
      <c r="BA32" s="1077"/>
      <c r="BB32" s="1077"/>
      <c r="BC32" s="1077"/>
      <c r="BD32" s="1077"/>
      <c r="BE32" s="1008" t="s">
        <v>579</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410</v>
      </c>
      <c r="C33" s="1067"/>
      <c r="D33" s="1067"/>
      <c r="E33" s="1067"/>
      <c r="F33" s="1067"/>
      <c r="G33" s="1067"/>
      <c r="H33" s="1067"/>
      <c r="I33" s="1067"/>
      <c r="J33" s="1067"/>
      <c r="K33" s="1067"/>
      <c r="L33" s="1067"/>
      <c r="M33" s="1067"/>
      <c r="N33" s="1067"/>
      <c r="O33" s="1067"/>
      <c r="P33" s="1068"/>
      <c r="Q33" s="1074">
        <v>18923</v>
      </c>
      <c r="R33" s="1075"/>
      <c r="S33" s="1075"/>
      <c r="T33" s="1075"/>
      <c r="U33" s="1075"/>
      <c r="V33" s="1075">
        <v>17734</v>
      </c>
      <c r="W33" s="1075"/>
      <c r="X33" s="1075"/>
      <c r="Y33" s="1075"/>
      <c r="Z33" s="1075"/>
      <c r="AA33" s="1075">
        <v>1188</v>
      </c>
      <c r="AB33" s="1075"/>
      <c r="AC33" s="1075"/>
      <c r="AD33" s="1075"/>
      <c r="AE33" s="1076"/>
      <c r="AF33" s="1071">
        <v>7831</v>
      </c>
      <c r="AG33" s="1072"/>
      <c r="AH33" s="1072"/>
      <c r="AI33" s="1072"/>
      <c r="AJ33" s="1073"/>
      <c r="AK33" s="1016">
        <v>1797</v>
      </c>
      <c r="AL33" s="1007"/>
      <c r="AM33" s="1007"/>
      <c r="AN33" s="1007"/>
      <c r="AO33" s="1007"/>
      <c r="AP33" s="1007">
        <v>10324</v>
      </c>
      <c r="AQ33" s="1007"/>
      <c r="AR33" s="1007"/>
      <c r="AS33" s="1007"/>
      <c r="AT33" s="1007"/>
      <c r="AU33" s="1007">
        <v>5667</v>
      </c>
      <c r="AV33" s="1007"/>
      <c r="AW33" s="1007"/>
      <c r="AX33" s="1007"/>
      <c r="AY33" s="1007"/>
      <c r="AZ33" s="1077" t="s">
        <v>517</v>
      </c>
      <c r="BA33" s="1077"/>
      <c r="BB33" s="1077"/>
      <c r="BC33" s="1077"/>
      <c r="BD33" s="1077"/>
      <c r="BE33" s="1008" t="s">
        <v>579</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411</v>
      </c>
      <c r="C34" s="1067"/>
      <c r="D34" s="1067"/>
      <c r="E34" s="1067"/>
      <c r="F34" s="1067"/>
      <c r="G34" s="1067"/>
      <c r="H34" s="1067"/>
      <c r="I34" s="1067"/>
      <c r="J34" s="1067"/>
      <c r="K34" s="1067"/>
      <c r="L34" s="1067"/>
      <c r="M34" s="1067"/>
      <c r="N34" s="1067"/>
      <c r="O34" s="1067"/>
      <c r="P34" s="1068"/>
      <c r="Q34" s="1074">
        <v>442</v>
      </c>
      <c r="R34" s="1075"/>
      <c r="S34" s="1075"/>
      <c r="T34" s="1075"/>
      <c r="U34" s="1075"/>
      <c r="V34" s="1075">
        <v>461</v>
      </c>
      <c r="W34" s="1075"/>
      <c r="X34" s="1075"/>
      <c r="Y34" s="1075"/>
      <c r="Z34" s="1075"/>
      <c r="AA34" s="1075">
        <v>-19</v>
      </c>
      <c r="AB34" s="1075"/>
      <c r="AC34" s="1075"/>
      <c r="AD34" s="1075"/>
      <c r="AE34" s="1076"/>
      <c r="AF34" s="1071">
        <v>163</v>
      </c>
      <c r="AG34" s="1072"/>
      <c r="AH34" s="1072"/>
      <c r="AI34" s="1072"/>
      <c r="AJ34" s="1073"/>
      <c r="AK34" s="1016">
        <v>1</v>
      </c>
      <c r="AL34" s="1007"/>
      <c r="AM34" s="1007"/>
      <c r="AN34" s="1007"/>
      <c r="AO34" s="1007"/>
      <c r="AP34" s="1007" t="s">
        <v>517</v>
      </c>
      <c r="AQ34" s="1007"/>
      <c r="AR34" s="1007"/>
      <c r="AS34" s="1007"/>
      <c r="AT34" s="1007"/>
      <c r="AU34" s="1007" t="s">
        <v>517</v>
      </c>
      <c r="AV34" s="1007"/>
      <c r="AW34" s="1007"/>
      <c r="AX34" s="1007"/>
      <c r="AY34" s="1007"/>
      <c r="AZ34" s="1077" t="s">
        <v>517</v>
      </c>
      <c r="BA34" s="1077"/>
      <c r="BB34" s="1077"/>
      <c r="BC34" s="1077"/>
      <c r="BD34" s="1077"/>
      <c r="BE34" s="1008" t="s">
        <v>579</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412</v>
      </c>
      <c r="C35" s="1067"/>
      <c r="D35" s="1067"/>
      <c r="E35" s="1067"/>
      <c r="F35" s="1067"/>
      <c r="G35" s="1067"/>
      <c r="H35" s="1067"/>
      <c r="I35" s="1067"/>
      <c r="J35" s="1067"/>
      <c r="K35" s="1067"/>
      <c r="L35" s="1067"/>
      <c r="M35" s="1067"/>
      <c r="N35" s="1067"/>
      <c r="O35" s="1067"/>
      <c r="P35" s="1068"/>
      <c r="Q35" s="1074">
        <v>1245</v>
      </c>
      <c r="R35" s="1075"/>
      <c r="S35" s="1075"/>
      <c r="T35" s="1075"/>
      <c r="U35" s="1075"/>
      <c r="V35" s="1075">
        <v>1242</v>
      </c>
      <c r="W35" s="1075"/>
      <c r="X35" s="1075"/>
      <c r="Y35" s="1075"/>
      <c r="Z35" s="1075"/>
      <c r="AA35" s="1075">
        <v>3</v>
      </c>
      <c r="AB35" s="1075"/>
      <c r="AC35" s="1075"/>
      <c r="AD35" s="1075"/>
      <c r="AE35" s="1076"/>
      <c r="AF35" s="1071">
        <v>3</v>
      </c>
      <c r="AG35" s="1072"/>
      <c r="AH35" s="1072"/>
      <c r="AI35" s="1072"/>
      <c r="AJ35" s="1073"/>
      <c r="AK35" s="1016">
        <v>857</v>
      </c>
      <c r="AL35" s="1007"/>
      <c r="AM35" s="1007"/>
      <c r="AN35" s="1007"/>
      <c r="AO35" s="1007"/>
      <c r="AP35" s="1007">
        <v>3707</v>
      </c>
      <c r="AQ35" s="1007"/>
      <c r="AR35" s="1007"/>
      <c r="AS35" s="1007"/>
      <c r="AT35" s="1007"/>
      <c r="AU35" s="1007">
        <v>3651</v>
      </c>
      <c r="AV35" s="1007"/>
      <c r="AW35" s="1007"/>
      <c r="AX35" s="1007"/>
      <c r="AY35" s="1007"/>
      <c r="AZ35" s="1077" t="s">
        <v>517</v>
      </c>
      <c r="BA35" s="1077"/>
      <c r="BB35" s="1077"/>
      <c r="BC35" s="1077"/>
      <c r="BD35" s="1077"/>
      <c r="BE35" s="1008" t="s">
        <v>580</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413</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392</v>
      </c>
      <c r="B63" s="973" t="s">
        <v>414</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10091</v>
      </c>
      <c r="AG63" s="995"/>
      <c r="AH63" s="995"/>
      <c r="AI63" s="995"/>
      <c r="AJ63" s="1058"/>
      <c r="AK63" s="1059"/>
      <c r="AL63" s="999"/>
      <c r="AM63" s="999"/>
      <c r="AN63" s="999"/>
      <c r="AO63" s="999"/>
      <c r="AP63" s="995">
        <v>48024</v>
      </c>
      <c r="AQ63" s="995"/>
      <c r="AR63" s="995"/>
      <c r="AS63" s="995"/>
      <c r="AT63" s="995"/>
      <c r="AU63" s="995">
        <v>27962</v>
      </c>
      <c r="AV63" s="995"/>
      <c r="AW63" s="995"/>
      <c r="AX63" s="995"/>
      <c r="AY63" s="995"/>
      <c r="AZ63" s="1053"/>
      <c r="BA63" s="1053"/>
      <c r="BB63" s="1053"/>
      <c r="BC63" s="1053"/>
      <c r="BD63" s="1053"/>
      <c r="BE63" s="996"/>
      <c r="BF63" s="996"/>
      <c r="BG63" s="996"/>
      <c r="BH63" s="996"/>
      <c r="BI63" s="997"/>
      <c r="BJ63" s="1054" t="s">
        <v>415</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417</v>
      </c>
      <c r="B66" s="1032"/>
      <c r="C66" s="1032"/>
      <c r="D66" s="1032"/>
      <c r="E66" s="1032"/>
      <c r="F66" s="1032"/>
      <c r="G66" s="1032"/>
      <c r="H66" s="1032"/>
      <c r="I66" s="1032"/>
      <c r="J66" s="1032"/>
      <c r="K66" s="1032"/>
      <c r="L66" s="1032"/>
      <c r="M66" s="1032"/>
      <c r="N66" s="1032"/>
      <c r="O66" s="1032"/>
      <c r="P66" s="1033"/>
      <c r="Q66" s="1037" t="s">
        <v>397</v>
      </c>
      <c r="R66" s="1038"/>
      <c r="S66" s="1038"/>
      <c r="T66" s="1038"/>
      <c r="U66" s="1039"/>
      <c r="V66" s="1037" t="s">
        <v>418</v>
      </c>
      <c r="W66" s="1038"/>
      <c r="X66" s="1038"/>
      <c r="Y66" s="1038"/>
      <c r="Z66" s="1039"/>
      <c r="AA66" s="1037" t="s">
        <v>399</v>
      </c>
      <c r="AB66" s="1038"/>
      <c r="AC66" s="1038"/>
      <c r="AD66" s="1038"/>
      <c r="AE66" s="1039"/>
      <c r="AF66" s="1043" t="s">
        <v>419</v>
      </c>
      <c r="AG66" s="1044"/>
      <c r="AH66" s="1044"/>
      <c r="AI66" s="1044"/>
      <c r="AJ66" s="1045"/>
      <c r="AK66" s="1037" t="s">
        <v>401</v>
      </c>
      <c r="AL66" s="1032"/>
      <c r="AM66" s="1032"/>
      <c r="AN66" s="1032"/>
      <c r="AO66" s="1033"/>
      <c r="AP66" s="1037" t="s">
        <v>420</v>
      </c>
      <c r="AQ66" s="1038"/>
      <c r="AR66" s="1038"/>
      <c r="AS66" s="1038"/>
      <c r="AT66" s="1039"/>
      <c r="AU66" s="1037" t="s">
        <v>421</v>
      </c>
      <c r="AV66" s="1038"/>
      <c r="AW66" s="1038"/>
      <c r="AX66" s="1038"/>
      <c r="AY66" s="1039"/>
      <c r="AZ66" s="1037" t="s">
        <v>379</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581</v>
      </c>
      <c r="C68" s="1022"/>
      <c r="D68" s="1022"/>
      <c r="E68" s="1022"/>
      <c r="F68" s="1022"/>
      <c r="G68" s="1022"/>
      <c r="H68" s="1022"/>
      <c r="I68" s="1022"/>
      <c r="J68" s="1022"/>
      <c r="K68" s="1022"/>
      <c r="L68" s="1022"/>
      <c r="M68" s="1022"/>
      <c r="N68" s="1022"/>
      <c r="O68" s="1022"/>
      <c r="P68" s="1023"/>
      <c r="Q68" s="1024">
        <v>2675</v>
      </c>
      <c r="R68" s="1018"/>
      <c r="S68" s="1018"/>
      <c r="T68" s="1018"/>
      <c r="U68" s="1018"/>
      <c r="V68" s="1018">
        <v>2210</v>
      </c>
      <c r="W68" s="1018"/>
      <c r="X68" s="1018"/>
      <c r="Y68" s="1018"/>
      <c r="Z68" s="1018"/>
      <c r="AA68" s="1018">
        <v>465</v>
      </c>
      <c r="AB68" s="1018"/>
      <c r="AC68" s="1018"/>
      <c r="AD68" s="1018"/>
      <c r="AE68" s="1018"/>
      <c r="AF68" s="1018">
        <v>465</v>
      </c>
      <c r="AG68" s="1018"/>
      <c r="AH68" s="1018"/>
      <c r="AI68" s="1018"/>
      <c r="AJ68" s="1018"/>
      <c r="AK68" s="1018">
        <v>0</v>
      </c>
      <c r="AL68" s="1018"/>
      <c r="AM68" s="1018"/>
      <c r="AN68" s="1018"/>
      <c r="AO68" s="1018"/>
      <c r="AP68" s="1018">
        <v>9313</v>
      </c>
      <c r="AQ68" s="1018"/>
      <c r="AR68" s="1018"/>
      <c r="AS68" s="1018"/>
      <c r="AT68" s="1018"/>
      <c r="AU68" s="1018">
        <v>1658</v>
      </c>
      <c r="AV68" s="1018"/>
      <c r="AW68" s="1018"/>
      <c r="AX68" s="1018"/>
      <c r="AY68" s="1018"/>
      <c r="AZ68" s="1019" t="s">
        <v>587</v>
      </c>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582</v>
      </c>
      <c r="C69" s="1011"/>
      <c r="D69" s="1011"/>
      <c r="E69" s="1011"/>
      <c r="F69" s="1011"/>
      <c r="G69" s="1011"/>
      <c r="H69" s="1011"/>
      <c r="I69" s="1011"/>
      <c r="J69" s="1011"/>
      <c r="K69" s="1011"/>
      <c r="L69" s="1011"/>
      <c r="M69" s="1011"/>
      <c r="N69" s="1011"/>
      <c r="O69" s="1011"/>
      <c r="P69" s="1012"/>
      <c r="Q69" s="1013">
        <v>2830</v>
      </c>
      <c r="R69" s="1007"/>
      <c r="S69" s="1007"/>
      <c r="T69" s="1007"/>
      <c r="U69" s="1007"/>
      <c r="V69" s="1007">
        <v>2693</v>
      </c>
      <c r="W69" s="1007"/>
      <c r="X69" s="1007"/>
      <c r="Y69" s="1007"/>
      <c r="Z69" s="1007"/>
      <c r="AA69" s="1007">
        <v>137</v>
      </c>
      <c r="AB69" s="1007"/>
      <c r="AC69" s="1007"/>
      <c r="AD69" s="1007"/>
      <c r="AE69" s="1007"/>
      <c r="AF69" s="1007">
        <v>137</v>
      </c>
      <c r="AG69" s="1007"/>
      <c r="AH69" s="1007"/>
      <c r="AI69" s="1007"/>
      <c r="AJ69" s="1007"/>
      <c r="AK69" s="1007">
        <v>0</v>
      </c>
      <c r="AL69" s="1007"/>
      <c r="AM69" s="1007"/>
      <c r="AN69" s="1007"/>
      <c r="AO69" s="1007"/>
      <c r="AP69" s="1007">
        <v>328</v>
      </c>
      <c r="AQ69" s="1007"/>
      <c r="AR69" s="1007"/>
      <c r="AS69" s="1007"/>
      <c r="AT69" s="1007"/>
      <c r="AU69" s="1007">
        <v>276</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583</v>
      </c>
      <c r="C70" s="1011"/>
      <c r="D70" s="1011"/>
      <c r="E70" s="1011"/>
      <c r="F70" s="1011"/>
      <c r="G70" s="1011"/>
      <c r="H70" s="1011"/>
      <c r="I70" s="1011"/>
      <c r="J70" s="1011"/>
      <c r="K70" s="1011"/>
      <c r="L70" s="1011"/>
      <c r="M70" s="1011"/>
      <c r="N70" s="1011"/>
      <c r="O70" s="1011"/>
      <c r="P70" s="1012"/>
      <c r="Q70" s="1013">
        <v>78</v>
      </c>
      <c r="R70" s="1007"/>
      <c r="S70" s="1007"/>
      <c r="T70" s="1007"/>
      <c r="U70" s="1007"/>
      <c r="V70" s="1007">
        <v>72</v>
      </c>
      <c r="W70" s="1007"/>
      <c r="X70" s="1007"/>
      <c r="Y70" s="1007"/>
      <c r="Z70" s="1007"/>
      <c r="AA70" s="1007">
        <v>7</v>
      </c>
      <c r="AB70" s="1007"/>
      <c r="AC70" s="1007"/>
      <c r="AD70" s="1007"/>
      <c r="AE70" s="1007"/>
      <c r="AF70" s="1007">
        <v>7</v>
      </c>
      <c r="AG70" s="1007"/>
      <c r="AH70" s="1007"/>
      <c r="AI70" s="1007"/>
      <c r="AJ70" s="1007"/>
      <c r="AK70" s="1007">
        <v>0</v>
      </c>
      <c r="AL70" s="1007"/>
      <c r="AM70" s="1007"/>
      <c r="AN70" s="1007"/>
      <c r="AO70" s="1007"/>
      <c r="AP70" s="1007">
        <v>0</v>
      </c>
      <c r="AQ70" s="1007"/>
      <c r="AR70" s="1007"/>
      <c r="AS70" s="1007"/>
      <c r="AT70" s="1007"/>
      <c r="AU70" s="1007" t="s">
        <v>517</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584</v>
      </c>
      <c r="C71" s="1011"/>
      <c r="D71" s="1011"/>
      <c r="E71" s="1011"/>
      <c r="F71" s="1011"/>
      <c r="G71" s="1011"/>
      <c r="H71" s="1011"/>
      <c r="I71" s="1011"/>
      <c r="J71" s="1011"/>
      <c r="K71" s="1011"/>
      <c r="L71" s="1011"/>
      <c r="M71" s="1011"/>
      <c r="N71" s="1011"/>
      <c r="O71" s="1011"/>
      <c r="P71" s="1012"/>
      <c r="Q71" s="1013">
        <v>3060</v>
      </c>
      <c r="R71" s="1007"/>
      <c r="S71" s="1007"/>
      <c r="T71" s="1007"/>
      <c r="U71" s="1007"/>
      <c r="V71" s="1007">
        <v>2750</v>
      </c>
      <c r="W71" s="1007"/>
      <c r="X71" s="1007"/>
      <c r="Y71" s="1007"/>
      <c r="Z71" s="1007"/>
      <c r="AA71" s="1007">
        <v>310</v>
      </c>
      <c r="AB71" s="1007"/>
      <c r="AC71" s="1007"/>
      <c r="AD71" s="1007"/>
      <c r="AE71" s="1007"/>
      <c r="AF71" s="1007">
        <v>132</v>
      </c>
      <c r="AG71" s="1007"/>
      <c r="AH71" s="1007"/>
      <c r="AI71" s="1007"/>
      <c r="AJ71" s="1007"/>
      <c r="AK71" s="1007">
        <v>4</v>
      </c>
      <c r="AL71" s="1007"/>
      <c r="AM71" s="1007"/>
      <c r="AN71" s="1007"/>
      <c r="AO71" s="1007"/>
      <c r="AP71" s="1007">
        <v>725</v>
      </c>
      <c r="AQ71" s="1007"/>
      <c r="AR71" s="1007"/>
      <c r="AS71" s="1007"/>
      <c r="AT71" s="1007"/>
      <c r="AU71" s="1007">
        <v>518</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585</v>
      </c>
      <c r="C72" s="1011"/>
      <c r="D72" s="1011"/>
      <c r="E72" s="1011"/>
      <c r="F72" s="1011"/>
      <c r="G72" s="1011"/>
      <c r="H72" s="1011"/>
      <c r="I72" s="1011"/>
      <c r="J72" s="1011"/>
      <c r="K72" s="1011"/>
      <c r="L72" s="1011"/>
      <c r="M72" s="1011"/>
      <c r="N72" s="1011"/>
      <c r="O72" s="1011"/>
      <c r="P72" s="1012"/>
      <c r="Q72" s="1013">
        <v>176</v>
      </c>
      <c r="R72" s="1007"/>
      <c r="S72" s="1007"/>
      <c r="T72" s="1007"/>
      <c r="U72" s="1007"/>
      <c r="V72" s="1007">
        <v>163</v>
      </c>
      <c r="W72" s="1007"/>
      <c r="X72" s="1007"/>
      <c r="Y72" s="1007"/>
      <c r="Z72" s="1007"/>
      <c r="AA72" s="1007">
        <v>13</v>
      </c>
      <c r="AB72" s="1007"/>
      <c r="AC72" s="1007"/>
      <c r="AD72" s="1007"/>
      <c r="AE72" s="1007"/>
      <c r="AF72" s="1007">
        <v>13</v>
      </c>
      <c r="AG72" s="1007"/>
      <c r="AH72" s="1007"/>
      <c r="AI72" s="1007"/>
      <c r="AJ72" s="1007"/>
      <c r="AK72" s="1007">
        <v>0</v>
      </c>
      <c r="AL72" s="1007"/>
      <c r="AM72" s="1007"/>
      <c r="AN72" s="1007"/>
      <c r="AO72" s="1007"/>
      <c r="AP72" s="1007">
        <v>0</v>
      </c>
      <c r="AQ72" s="1007"/>
      <c r="AR72" s="1007"/>
      <c r="AS72" s="1007"/>
      <c r="AT72" s="1007"/>
      <c r="AU72" s="1007" t="s">
        <v>517</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586</v>
      </c>
      <c r="C73" s="1011"/>
      <c r="D73" s="1011"/>
      <c r="E73" s="1011"/>
      <c r="F73" s="1011"/>
      <c r="G73" s="1011"/>
      <c r="H73" s="1011"/>
      <c r="I73" s="1011"/>
      <c r="J73" s="1011"/>
      <c r="K73" s="1011"/>
      <c r="L73" s="1011"/>
      <c r="M73" s="1011"/>
      <c r="N73" s="1011"/>
      <c r="O73" s="1011"/>
      <c r="P73" s="1012"/>
      <c r="Q73" s="1013">
        <v>179905</v>
      </c>
      <c r="R73" s="1007"/>
      <c r="S73" s="1007"/>
      <c r="T73" s="1007"/>
      <c r="U73" s="1007"/>
      <c r="V73" s="1007">
        <v>174862</v>
      </c>
      <c r="W73" s="1007"/>
      <c r="X73" s="1007"/>
      <c r="Y73" s="1007"/>
      <c r="Z73" s="1007"/>
      <c r="AA73" s="1007">
        <v>5043</v>
      </c>
      <c r="AB73" s="1007"/>
      <c r="AC73" s="1007"/>
      <c r="AD73" s="1007"/>
      <c r="AE73" s="1007"/>
      <c r="AF73" s="1007">
        <v>5043</v>
      </c>
      <c r="AG73" s="1007"/>
      <c r="AH73" s="1007"/>
      <c r="AI73" s="1007"/>
      <c r="AJ73" s="1007"/>
      <c r="AK73" s="1007">
        <v>1191</v>
      </c>
      <c r="AL73" s="1007"/>
      <c r="AM73" s="1007"/>
      <c r="AN73" s="1007"/>
      <c r="AO73" s="1007"/>
      <c r="AP73" s="1007">
        <v>0</v>
      </c>
      <c r="AQ73" s="1007"/>
      <c r="AR73" s="1007"/>
      <c r="AS73" s="1007"/>
      <c r="AT73" s="1007"/>
      <c r="AU73" s="1007" t="s">
        <v>517</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392</v>
      </c>
      <c r="B88" s="973" t="s">
        <v>422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5797</v>
      </c>
      <c r="AG88" s="995"/>
      <c r="AH88" s="995"/>
      <c r="AI88" s="995"/>
      <c r="AJ88" s="995"/>
      <c r="AK88" s="999"/>
      <c r="AL88" s="999"/>
      <c r="AM88" s="999"/>
      <c r="AN88" s="999"/>
      <c r="AO88" s="999"/>
      <c r="AP88" s="995">
        <v>10366</v>
      </c>
      <c r="AQ88" s="995"/>
      <c r="AR88" s="995"/>
      <c r="AS88" s="995"/>
      <c r="AT88" s="995"/>
      <c r="AU88" s="995">
        <v>2452</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973" t="s">
        <v>423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f>SUM(CR7:CV88)</f>
        <v>524</v>
      </c>
      <c r="CS102" s="989"/>
      <c r="CT102" s="989"/>
      <c r="CU102" s="989"/>
      <c r="CV102" s="990"/>
      <c r="CW102" s="988">
        <f t="shared" ref="CW102" si="0">SUM(CW7:DA88)</f>
        <v>63</v>
      </c>
      <c r="CX102" s="989"/>
      <c r="CY102" s="989"/>
      <c r="CZ102" s="989"/>
      <c r="DA102" s="990"/>
      <c r="DB102" s="988">
        <f t="shared" ref="DB102" si="1">SUM(DB7:DF88)</f>
        <v>267</v>
      </c>
      <c r="DC102" s="989"/>
      <c r="DD102" s="989"/>
      <c r="DE102" s="989"/>
      <c r="DF102" s="990"/>
      <c r="DG102" s="988" t="s">
        <v>517</v>
      </c>
      <c r="DH102" s="989"/>
      <c r="DI102" s="989"/>
      <c r="DJ102" s="989"/>
      <c r="DK102" s="990"/>
      <c r="DL102" s="988" t="s">
        <v>517</v>
      </c>
      <c r="DM102" s="989"/>
      <c r="DN102" s="989"/>
      <c r="DO102" s="989"/>
      <c r="DP102" s="990"/>
      <c r="DQ102" s="988" t="s">
        <v>517</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429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431</v>
      </c>
      <c r="AB109" s="932"/>
      <c r="AC109" s="932"/>
      <c r="AD109" s="932"/>
      <c r="AE109" s="933"/>
      <c r="AF109" s="934" t="s">
        <v>432</v>
      </c>
      <c r="AG109" s="932"/>
      <c r="AH109" s="932"/>
      <c r="AI109" s="932"/>
      <c r="AJ109" s="933"/>
      <c r="AK109" s="934" t="s">
        <v>309</v>
      </c>
      <c r="AL109" s="932"/>
      <c r="AM109" s="932"/>
      <c r="AN109" s="932"/>
      <c r="AO109" s="933"/>
      <c r="AP109" s="934" t="s">
        <v>433</v>
      </c>
      <c r="AQ109" s="932"/>
      <c r="AR109" s="932"/>
      <c r="AS109" s="932"/>
      <c r="AT109" s="965"/>
      <c r="AU109" s="931" t="s">
        <v>430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431</v>
      </c>
      <c r="BR109" s="932"/>
      <c r="BS109" s="932"/>
      <c r="BT109" s="932"/>
      <c r="BU109" s="933"/>
      <c r="BV109" s="934" t="s">
        <v>432</v>
      </c>
      <c r="BW109" s="932"/>
      <c r="BX109" s="932"/>
      <c r="BY109" s="932"/>
      <c r="BZ109" s="933"/>
      <c r="CA109" s="934" t="s">
        <v>309</v>
      </c>
      <c r="CB109" s="932"/>
      <c r="CC109" s="932"/>
      <c r="CD109" s="932"/>
      <c r="CE109" s="933"/>
      <c r="CF109" s="972" t="s">
        <v>433</v>
      </c>
      <c r="CG109" s="972"/>
      <c r="CH109" s="972"/>
      <c r="CI109" s="972"/>
      <c r="CJ109" s="972"/>
      <c r="CK109" s="934" t="s">
        <v>434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431</v>
      </c>
      <c r="DH109" s="932"/>
      <c r="DI109" s="932"/>
      <c r="DJ109" s="932"/>
      <c r="DK109" s="933"/>
      <c r="DL109" s="934" t="s">
        <v>432</v>
      </c>
      <c r="DM109" s="932"/>
      <c r="DN109" s="932"/>
      <c r="DO109" s="932"/>
      <c r="DP109" s="933"/>
      <c r="DQ109" s="934" t="s">
        <v>309</v>
      </c>
      <c r="DR109" s="932"/>
      <c r="DS109" s="932"/>
      <c r="DT109" s="932"/>
      <c r="DU109" s="933"/>
      <c r="DV109" s="934" t="s">
        <v>433</v>
      </c>
      <c r="DW109" s="932"/>
      <c r="DX109" s="932"/>
      <c r="DY109" s="932"/>
      <c r="DZ109" s="965"/>
    </row>
    <row r="110" spans="1:131" s="230" customFormat="1" ht="26.25" customHeight="1" x14ac:dyDescent="0.15">
      <c r="A110" s="843" t="s">
        <v>435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3626673</v>
      </c>
      <c r="AB110" s="925"/>
      <c r="AC110" s="925"/>
      <c r="AD110" s="925"/>
      <c r="AE110" s="926"/>
      <c r="AF110" s="927">
        <v>3437186</v>
      </c>
      <c r="AG110" s="925"/>
      <c r="AH110" s="925"/>
      <c r="AI110" s="925"/>
      <c r="AJ110" s="926"/>
      <c r="AK110" s="927">
        <v>3413094</v>
      </c>
      <c r="AL110" s="925"/>
      <c r="AM110" s="925"/>
      <c r="AN110" s="925"/>
      <c r="AO110" s="926"/>
      <c r="AP110" s="928">
        <v>12.1</v>
      </c>
      <c r="AQ110" s="929"/>
      <c r="AR110" s="929"/>
      <c r="AS110" s="929"/>
      <c r="AT110" s="930"/>
      <c r="AU110" s="966" t="s">
        <v>74</v>
      </c>
      <c r="AV110" s="967"/>
      <c r="AW110" s="967"/>
      <c r="AX110" s="967"/>
      <c r="AY110" s="967"/>
      <c r="AZ110" s="896" t="s">
        <v>436</v>
      </c>
      <c r="BA110" s="844"/>
      <c r="BB110" s="844"/>
      <c r="BC110" s="844"/>
      <c r="BD110" s="844"/>
      <c r="BE110" s="844"/>
      <c r="BF110" s="844"/>
      <c r="BG110" s="844"/>
      <c r="BH110" s="844"/>
      <c r="BI110" s="844"/>
      <c r="BJ110" s="844"/>
      <c r="BK110" s="844"/>
      <c r="BL110" s="844"/>
      <c r="BM110" s="844"/>
      <c r="BN110" s="844"/>
      <c r="BO110" s="844"/>
      <c r="BP110" s="845"/>
      <c r="BQ110" s="897">
        <v>46686552</v>
      </c>
      <c r="BR110" s="878"/>
      <c r="BS110" s="878"/>
      <c r="BT110" s="878"/>
      <c r="BU110" s="878"/>
      <c r="BV110" s="878">
        <v>44817132</v>
      </c>
      <c r="BW110" s="878"/>
      <c r="BX110" s="878"/>
      <c r="BY110" s="878"/>
      <c r="BZ110" s="878"/>
      <c r="CA110" s="878">
        <v>41912093</v>
      </c>
      <c r="CB110" s="878"/>
      <c r="CC110" s="878"/>
      <c r="CD110" s="878"/>
      <c r="CE110" s="878"/>
      <c r="CF110" s="902">
        <v>148</v>
      </c>
      <c r="CG110" s="903"/>
      <c r="CH110" s="903"/>
      <c r="CI110" s="903"/>
      <c r="CJ110" s="903"/>
      <c r="CK110" s="962" t="s">
        <v>437</v>
      </c>
      <c r="CL110" s="855"/>
      <c r="CM110" s="896" t="s">
        <v>438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439</v>
      </c>
      <c r="DH110" s="878"/>
      <c r="DI110" s="878"/>
      <c r="DJ110" s="878"/>
      <c r="DK110" s="878"/>
      <c r="DL110" s="878" t="s">
        <v>129</v>
      </c>
      <c r="DM110" s="878"/>
      <c r="DN110" s="878"/>
      <c r="DO110" s="878"/>
      <c r="DP110" s="878"/>
      <c r="DQ110" s="878" t="s">
        <v>440</v>
      </c>
      <c r="DR110" s="878"/>
      <c r="DS110" s="878"/>
      <c r="DT110" s="878"/>
      <c r="DU110" s="878"/>
      <c r="DV110" s="879" t="s">
        <v>129</v>
      </c>
      <c r="DW110" s="879"/>
      <c r="DX110" s="879"/>
      <c r="DY110" s="879"/>
      <c r="DZ110" s="880"/>
    </row>
    <row r="111" spans="1:131" s="230" customFormat="1" ht="26.25" customHeight="1" x14ac:dyDescent="0.15">
      <c r="A111" s="810" t="s">
        <v>441</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415</v>
      </c>
      <c r="AB111" s="955"/>
      <c r="AC111" s="955"/>
      <c r="AD111" s="955"/>
      <c r="AE111" s="956"/>
      <c r="AF111" s="957" t="s">
        <v>129</v>
      </c>
      <c r="AG111" s="955"/>
      <c r="AH111" s="955"/>
      <c r="AI111" s="955"/>
      <c r="AJ111" s="956"/>
      <c r="AK111" s="957" t="s">
        <v>129</v>
      </c>
      <c r="AL111" s="955"/>
      <c r="AM111" s="955"/>
      <c r="AN111" s="955"/>
      <c r="AO111" s="956"/>
      <c r="AP111" s="958" t="s">
        <v>129</v>
      </c>
      <c r="AQ111" s="959"/>
      <c r="AR111" s="959"/>
      <c r="AS111" s="959"/>
      <c r="AT111" s="960"/>
      <c r="AU111" s="968"/>
      <c r="AV111" s="969"/>
      <c r="AW111" s="969"/>
      <c r="AX111" s="969"/>
      <c r="AY111" s="969"/>
      <c r="AZ111" s="851" t="s">
        <v>442</v>
      </c>
      <c r="BA111" s="788"/>
      <c r="BB111" s="788"/>
      <c r="BC111" s="788"/>
      <c r="BD111" s="788"/>
      <c r="BE111" s="788"/>
      <c r="BF111" s="788"/>
      <c r="BG111" s="788"/>
      <c r="BH111" s="788"/>
      <c r="BI111" s="788"/>
      <c r="BJ111" s="788"/>
      <c r="BK111" s="788"/>
      <c r="BL111" s="788"/>
      <c r="BM111" s="788"/>
      <c r="BN111" s="788"/>
      <c r="BO111" s="788"/>
      <c r="BP111" s="789"/>
      <c r="BQ111" s="852">
        <v>238461</v>
      </c>
      <c r="BR111" s="853"/>
      <c r="BS111" s="853"/>
      <c r="BT111" s="853"/>
      <c r="BU111" s="853"/>
      <c r="BV111" s="853">
        <v>211168</v>
      </c>
      <c r="BW111" s="853"/>
      <c r="BX111" s="853"/>
      <c r="BY111" s="853"/>
      <c r="BZ111" s="853"/>
      <c r="CA111" s="853">
        <v>189209</v>
      </c>
      <c r="CB111" s="853"/>
      <c r="CC111" s="853"/>
      <c r="CD111" s="853"/>
      <c r="CE111" s="853"/>
      <c r="CF111" s="911">
        <v>0.7</v>
      </c>
      <c r="CG111" s="912"/>
      <c r="CH111" s="912"/>
      <c r="CI111" s="912"/>
      <c r="CJ111" s="912"/>
      <c r="CK111" s="963"/>
      <c r="CL111" s="857"/>
      <c r="CM111" s="851" t="s">
        <v>443</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129</v>
      </c>
      <c r="DH111" s="853"/>
      <c r="DI111" s="853"/>
      <c r="DJ111" s="853"/>
      <c r="DK111" s="853"/>
      <c r="DL111" s="853" t="s">
        <v>444</v>
      </c>
      <c r="DM111" s="853"/>
      <c r="DN111" s="853"/>
      <c r="DO111" s="853"/>
      <c r="DP111" s="853"/>
      <c r="DQ111" s="853" t="s">
        <v>445</v>
      </c>
      <c r="DR111" s="853"/>
      <c r="DS111" s="853"/>
      <c r="DT111" s="853"/>
      <c r="DU111" s="853"/>
      <c r="DV111" s="830" t="s">
        <v>444</v>
      </c>
      <c r="DW111" s="830"/>
      <c r="DX111" s="830"/>
      <c r="DY111" s="830"/>
      <c r="DZ111" s="831"/>
    </row>
    <row r="112" spans="1:131" s="230" customFormat="1" ht="26.25" customHeight="1" x14ac:dyDescent="0.15">
      <c r="A112" s="948" t="s">
        <v>446</v>
      </c>
      <c r="B112" s="949"/>
      <c r="C112" s="788" t="s">
        <v>447</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415</v>
      </c>
      <c r="AB112" s="816"/>
      <c r="AC112" s="816"/>
      <c r="AD112" s="816"/>
      <c r="AE112" s="817"/>
      <c r="AF112" s="818" t="s">
        <v>415</v>
      </c>
      <c r="AG112" s="816"/>
      <c r="AH112" s="816"/>
      <c r="AI112" s="816"/>
      <c r="AJ112" s="817"/>
      <c r="AK112" s="818" t="s">
        <v>129</v>
      </c>
      <c r="AL112" s="816"/>
      <c r="AM112" s="816"/>
      <c r="AN112" s="816"/>
      <c r="AO112" s="817"/>
      <c r="AP112" s="860" t="s">
        <v>129</v>
      </c>
      <c r="AQ112" s="861"/>
      <c r="AR112" s="861"/>
      <c r="AS112" s="861"/>
      <c r="AT112" s="862"/>
      <c r="AU112" s="968"/>
      <c r="AV112" s="969"/>
      <c r="AW112" s="969"/>
      <c r="AX112" s="969"/>
      <c r="AY112" s="969"/>
      <c r="AZ112" s="851" t="s">
        <v>448</v>
      </c>
      <c r="BA112" s="788"/>
      <c r="BB112" s="788"/>
      <c r="BC112" s="788"/>
      <c r="BD112" s="788"/>
      <c r="BE112" s="788"/>
      <c r="BF112" s="788"/>
      <c r="BG112" s="788"/>
      <c r="BH112" s="788"/>
      <c r="BI112" s="788"/>
      <c r="BJ112" s="788"/>
      <c r="BK112" s="788"/>
      <c r="BL112" s="788"/>
      <c r="BM112" s="788"/>
      <c r="BN112" s="788"/>
      <c r="BO112" s="788"/>
      <c r="BP112" s="789"/>
      <c r="BQ112" s="852">
        <v>31281042</v>
      </c>
      <c r="BR112" s="853"/>
      <c r="BS112" s="853"/>
      <c r="BT112" s="853"/>
      <c r="BU112" s="853"/>
      <c r="BV112" s="853">
        <v>29914618</v>
      </c>
      <c r="BW112" s="853"/>
      <c r="BX112" s="853"/>
      <c r="BY112" s="853"/>
      <c r="BZ112" s="853"/>
      <c r="CA112" s="853">
        <v>27962126</v>
      </c>
      <c r="CB112" s="853"/>
      <c r="CC112" s="853"/>
      <c r="CD112" s="853"/>
      <c r="CE112" s="853"/>
      <c r="CF112" s="911">
        <v>98.7</v>
      </c>
      <c r="CG112" s="912"/>
      <c r="CH112" s="912"/>
      <c r="CI112" s="912"/>
      <c r="CJ112" s="912"/>
      <c r="CK112" s="963"/>
      <c r="CL112" s="857"/>
      <c r="CM112" s="851" t="s">
        <v>449</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444</v>
      </c>
      <c r="DH112" s="853"/>
      <c r="DI112" s="853"/>
      <c r="DJ112" s="853"/>
      <c r="DK112" s="853"/>
      <c r="DL112" s="853" t="s">
        <v>129</v>
      </c>
      <c r="DM112" s="853"/>
      <c r="DN112" s="853"/>
      <c r="DO112" s="853"/>
      <c r="DP112" s="853"/>
      <c r="DQ112" s="853">
        <v>126000</v>
      </c>
      <c r="DR112" s="853"/>
      <c r="DS112" s="853"/>
      <c r="DT112" s="853"/>
      <c r="DU112" s="853"/>
      <c r="DV112" s="830">
        <v>0.4</v>
      </c>
      <c r="DW112" s="830"/>
      <c r="DX112" s="830"/>
      <c r="DY112" s="830"/>
      <c r="DZ112" s="831"/>
    </row>
    <row r="113" spans="1:130" s="230" customFormat="1" ht="26.25" customHeight="1" x14ac:dyDescent="0.15">
      <c r="A113" s="950"/>
      <c r="B113" s="951"/>
      <c r="C113" s="788" t="s">
        <v>450</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2826030</v>
      </c>
      <c r="AB113" s="955"/>
      <c r="AC113" s="955"/>
      <c r="AD113" s="955"/>
      <c r="AE113" s="956"/>
      <c r="AF113" s="957">
        <v>2841448</v>
      </c>
      <c r="AG113" s="955"/>
      <c r="AH113" s="955"/>
      <c r="AI113" s="955"/>
      <c r="AJ113" s="956"/>
      <c r="AK113" s="957">
        <v>2796433</v>
      </c>
      <c r="AL113" s="955"/>
      <c r="AM113" s="955"/>
      <c r="AN113" s="955"/>
      <c r="AO113" s="956"/>
      <c r="AP113" s="958">
        <v>9.9</v>
      </c>
      <c r="AQ113" s="959"/>
      <c r="AR113" s="959"/>
      <c r="AS113" s="959"/>
      <c r="AT113" s="960"/>
      <c r="AU113" s="968"/>
      <c r="AV113" s="969"/>
      <c r="AW113" s="969"/>
      <c r="AX113" s="969"/>
      <c r="AY113" s="969"/>
      <c r="AZ113" s="851" t="s">
        <v>451</v>
      </c>
      <c r="BA113" s="788"/>
      <c r="BB113" s="788"/>
      <c r="BC113" s="788"/>
      <c r="BD113" s="788"/>
      <c r="BE113" s="788"/>
      <c r="BF113" s="788"/>
      <c r="BG113" s="788"/>
      <c r="BH113" s="788"/>
      <c r="BI113" s="788"/>
      <c r="BJ113" s="788"/>
      <c r="BK113" s="788"/>
      <c r="BL113" s="788"/>
      <c r="BM113" s="788"/>
      <c r="BN113" s="788"/>
      <c r="BO113" s="788"/>
      <c r="BP113" s="789"/>
      <c r="BQ113" s="852">
        <v>2686514</v>
      </c>
      <c r="BR113" s="853"/>
      <c r="BS113" s="853"/>
      <c r="BT113" s="853"/>
      <c r="BU113" s="853"/>
      <c r="BV113" s="853">
        <v>2568858</v>
      </c>
      <c r="BW113" s="853"/>
      <c r="BX113" s="853"/>
      <c r="BY113" s="853"/>
      <c r="BZ113" s="853"/>
      <c r="CA113" s="853">
        <v>2452054</v>
      </c>
      <c r="CB113" s="853"/>
      <c r="CC113" s="853"/>
      <c r="CD113" s="853"/>
      <c r="CE113" s="853"/>
      <c r="CF113" s="911">
        <v>8.6999999999999993</v>
      </c>
      <c r="CG113" s="912"/>
      <c r="CH113" s="912"/>
      <c r="CI113" s="912"/>
      <c r="CJ113" s="912"/>
      <c r="CK113" s="963"/>
      <c r="CL113" s="857"/>
      <c r="CM113" s="851" t="s">
        <v>452</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129</v>
      </c>
      <c r="DH113" s="816"/>
      <c r="DI113" s="816"/>
      <c r="DJ113" s="816"/>
      <c r="DK113" s="817"/>
      <c r="DL113" s="818" t="s">
        <v>129</v>
      </c>
      <c r="DM113" s="816"/>
      <c r="DN113" s="816"/>
      <c r="DO113" s="816"/>
      <c r="DP113" s="817"/>
      <c r="DQ113" s="818" t="s">
        <v>440</v>
      </c>
      <c r="DR113" s="816"/>
      <c r="DS113" s="816"/>
      <c r="DT113" s="816"/>
      <c r="DU113" s="817"/>
      <c r="DV113" s="860" t="s">
        <v>129</v>
      </c>
      <c r="DW113" s="861"/>
      <c r="DX113" s="861"/>
      <c r="DY113" s="861"/>
      <c r="DZ113" s="862"/>
    </row>
    <row r="114" spans="1:130" s="230" customFormat="1" ht="26.25" customHeight="1" x14ac:dyDescent="0.15">
      <c r="A114" s="950"/>
      <c r="B114" s="951"/>
      <c r="C114" s="788" t="s">
        <v>453</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231324</v>
      </c>
      <c r="AB114" s="816"/>
      <c r="AC114" s="816"/>
      <c r="AD114" s="816"/>
      <c r="AE114" s="817"/>
      <c r="AF114" s="818">
        <v>240398</v>
      </c>
      <c r="AG114" s="816"/>
      <c r="AH114" s="816"/>
      <c r="AI114" s="816"/>
      <c r="AJ114" s="817"/>
      <c r="AK114" s="818">
        <v>238989</v>
      </c>
      <c r="AL114" s="816"/>
      <c r="AM114" s="816"/>
      <c r="AN114" s="816"/>
      <c r="AO114" s="817"/>
      <c r="AP114" s="860">
        <v>0.8</v>
      </c>
      <c r="AQ114" s="861"/>
      <c r="AR114" s="861"/>
      <c r="AS114" s="861"/>
      <c r="AT114" s="862"/>
      <c r="AU114" s="968"/>
      <c r="AV114" s="969"/>
      <c r="AW114" s="969"/>
      <c r="AX114" s="969"/>
      <c r="AY114" s="969"/>
      <c r="AZ114" s="851" t="s">
        <v>454</v>
      </c>
      <c r="BA114" s="788"/>
      <c r="BB114" s="788"/>
      <c r="BC114" s="788"/>
      <c r="BD114" s="788"/>
      <c r="BE114" s="788"/>
      <c r="BF114" s="788"/>
      <c r="BG114" s="788"/>
      <c r="BH114" s="788"/>
      <c r="BI114" s="788"/>
      <c r="BJ114" s="788"/>
      <c r="BK114" s="788"/>
      <c r="BL114" s="788"/>
      <c r="BM114" s="788"/>
      <c r="BN114" s="788"/>
      <c r="BO114" s="788"/>
      <c r="BP114" s="789"/>
      <c r="BQ114" s="852">
        <v>7288051</v>
      </c>
      <c r="BR114" s="853"/>
      <c r="BS114" s="853"/>
      <c r="BT114" s="853"/>
      <c r="BU114" s="853"/>
      <c r="BV114" s="853">
        <v>7347201</v>
      </c>
      <c r="BW114" s="853"/>
      <c r="BX114" s="853"/>
      <c r="BY114" s="853"/>
      <c r="BZ114" s="853"/>
      <c r="CA114" s="853">
        <v>7350012</v>
      </c>
      <c r="CB114" s="853"/>
      <c r="CC114" s="853"/>
      <c r="CD114" s="853"/>
      <c r="CE114" s="853"/>
      <c r="CF114" s="911">
        <v>26</v>
      </c>
      <c r="CG114" s="912"/>
      <c r="CH114" s="912"/>
      <c r="CI114" s="912"/>
      <c r="CJ114" s="912"/>
      <c r="CK114" s="963"/>
      <c r="CL114" s="857"/>
      <c r="CM114" s="851" t="s">
        <v>455</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415</v>
      </c>
      <c r="DH114" s="816"/>
      <c r="DI114" s="816"/>
      <c r="DJ114" s="816"/>
      <c r="DK114" s="817"/>
      <c r="DL114" s="818" t="s">
        <v>129</v>
      </c>
      <c r="DM114" s="816"/>
      <c r="DN114" s="816"/>
      <c r="DO114" s="816"/>
      <c r="DP114" s="817"/>
      <c r="DQ114" s="818" t="s">
        <v>440</v>
      </c>
      <c r="DR114" s="816"/>
      <c r="DS114" s="816"/>
      <c r="DT114" s="816"/>
      <c r="DU114" s="817"/>
      <c r="DV114" s="860" t="s">
        <v>129</v>
      </c>
      <c r="DW114" s="861"/>
      <c r="DX114" s="861"/>
      <c r="DY114" s="861"/>
      <c r="DZ114" s="862"/>
    </row>
    <row r="115" spans="1:130" s="230" customFormat="1" ht="26.25" customHeight="1" x14ac:dyDescent="0.15">
      <c r="A115" s="950"/>
      <c r="B115" s="951"/>
      <c r="C115" s="788" t="s">
        <v>456</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31809</v>
      </c>
      <c r="AB115" s="955"/>
      <c r="AC115" s="955"/>
      <c r="AD115" s="955"/>
      <c r="AE115" s="956"/>
      <c r="AF115" s="957">
        <v>27259</v>
      </c>
      <c r="AG115" s="955"/>
      <c r="AH115" s="955"/>
      <c r="AI115" s="955"/>
      <c r="AJ115" s="956"/>
      <c r="AK115" s="957">
        <v>17060</v>
      </c>
      <c r="AL115" s="955"/>
      <c r="AM115" s="955"/>
      <c r="AN115" s="955"/>
      <c r="AO115" s="956"/>
      <c r="AP115" s="958">
        <v>0.1</v>
      </c>
      <c r="AQ115" s="959"/>
      <c r="AR115" s="959"/>
      <c r="AS115" s="959"/>
      <c r="AT115" s="960"/>
      <c r="AU115" s="968"/>
      <c r="AV115" s="969"/>
      <c r="AW115" s="969"/>
      <c r="AX115" s="969"/>
      <c r="AY115" s="969"/>
      <c r="AZ115" s="851" t="s">
        <v>457</v>
      </c>
      <c r="BA115" s="788"/>
      <c r="BB115" s="788"/>
      <c r="BC115" s="788"/>
      <c r="BD115" s="788"/>
      <c r="BE115" s="788"/>
      <c r="BF115" s="788"/>
      <c r="BG115" s="788"/>
      <c r="BH115" s="788"/>
      <c r="BI115" s="788"/>
      <c r="BJ115" s="788"/>
      <c r="BK115" s="788"/>
      <c r="BL115" s="788"/>
      <c r="BM115" s="788"/>
      <c r="BN115" s="788"/>
      <c r="BO115" s="788"/>
      <c r="BP115" s="789"/>
      <c r="BQ115" s="852">
        <v>1928</v>
      </c>
      <c r="BR115" s="853"/>
      <c r="BS115" s="853"/>
      <c r="BT115" s="853"/>
      <c r="BU115" s="853"/>
      <c r="BV115" s="853">
        <v>875</v>
      </c>
      <c r="BW115" s="853"/>
      <c r="BX115" s="853"/>
      <c r="BY115" s="853"/>
      <c r="BZ115" s="853"/>
      <c r="CA115" s="853">
        <v>700</v>
      </c>
      <c r="CB115" s="853"/>
      <c r="CC115" s="853"/>
      <c r="CD115" s="853"/>
      <c r="CE115" s="853"/>
      <c r="CF115" s="911">
        <v>0</v>
      </c>
      <c r="CG115" s="912"/>
      <c r="CH115" s="912"/>
      <c r="CI115" s="912"/>
      <c r="CJ115" s="912"/>
      <c r="CK115" s="963"/>
      <c r="CL115" s="857"/>
      <c r="CM115" s="851" t="s">
        <v>458</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415</v>
      </c>
      <c r="DH115" s="816"/>
      <c r="DI115" s="816"/>
      <c r="DJ115" s="816"/>
      <c r="DK115" s="817"/>
      <c r="DL115" s="818" t="s">
        <v>129</v>
      </c>
      <c r="DM115" s="816"/>
      <c r="DN115" s="816"/>
      <c r="DO115" s="816"/>
      <c r="DP115" s="817"/>
      <c r="DQ115" s="818" t="s">
        <v>440</v>
      </c>
      <c r="DR115" s="816"/>
      <c r="DS115" s="816"/>
      <c r="DT115" s="816"/>
      <c r="DU115" s="817"/>
      <c r="DV115" s="860" t="s">
        <v>444</v>
      </c>
      <c r="DW115" s="861"/>
      <c r="DX115" s="861"/>
      <c r="DY115" s="861"/>
      <c r="DZ115" s="862"/>
    </row>
    <row r="116" spans="1:130" s="230" customFormat="1" ht="26.25" customHeight="1" x14ac:dyDescent="0.15">
      <c r="A116" s="952"/>
      <c r="B116" s="953"/>
      <c r="C116" s="875" t="s">
        <v>459</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8</v>
      </c>
      <c r="AB116" s="816"/>
      <c r="AC116" s="816"/>
      <c r="AD116" s="816"/>
      <c r="AE116" s="817"/>
      <c r="AF116" s="818">
        <v>25</v>
      </c>
      <c r="AG116" s="816"/>
      <c r="AH116" s="816"/>
      <c r="AI116" s="816"/>
      <c r="AJ116" s="817"/>
      <c r="AK116" s="818" t="s">
        <v>415</v>
      </c>
      <c r="AL116" s="816"/>
      <c r="AM116" s="816"/>
      <c r="AN116" s="816"/>
      <c r="AO116" s="817"/>
      <c r="AP116" s="860" t="s">
        <v>444</v>
      </c>
      <c r="AQ116" s="861"/>
      <c r="AR116" s="861"/>
      <c r="AS116" s="861"/>
      <c r="AT116" s="862"/>
      <c r="AU116" s="968"/>
      <c r="AV116" s="969"/>
      <c r="AW116" s="969"/>
      <c r="AX116" s="969"/>
      <c r="AY116" s="969"/>
      <c r="AZ116" s="945" t="s">
        <v>460</v>
      </c>
      <c r="BA116" s="946"/>
      <c r="BB116" s="946"/>
      <c r="BC116" s="946"/>
      <c r="BD116" s="946"/>
      <c r="BE116" s="946"/>
      <c r="BF116" s="946"/>
      <c r="BG116" s="946"/>
      <c r="BH116" s="946"/>
      <c r="BI116" s="946"/>
      <c r="BJ116" s="946"/>
      <c r="BK116" s="946"/>
      <c r="BL116" s="946"/>
      <c r="BM116" s="946"/>
      <c r="BN116" s="946"/>
      <c r="BO116" s="946"/>
      <c r="BP116" s="947"/>
      <c r="BQ116" s="852" t="s">
        <v>440</v>
      </c>
      <c r="BR116" s="853"/>
      <c r="BS116" s="853"/>
      <c r="BT116" s="853"/>
      <c r="BU116" s="853"/>
      <c r="BV116" s="853" t="s">
        <v>415</v>
      </c>
      <c r="BW116" s="853"/>
      <c r="BX116" s="853"/>
      <c r="BY116" s="853"/>
      <c r="BZ116" s="853"/>
      <c r="CA116" s="853" t="s">
        <v>129</v>
      </c>
      <c r="CB116" s="853"/>
      <c r="CC116" s="853"/>
      <c r="CD116" s="853"/>
      <c r="CE116" s="853"/>
      <c r="CF116" s="911" t="s">
        <v>129</v>
      </c>
      <c r="CG116" s="912"/>
      <c r="CH116" s="912"/>
      <c r="CI116" s="912"/>
      <c r="CJ116" s="912"/>
      <c r="CK116" s="963"/>
      <c r="CL116" s="857"/>
      <c r="CM116" s="851" t="s">
        <v>461</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102924</v>
      </c>
      <c r="DH116" s="816"/>
      <c r="DI116" s="816"/>
      <c r="DJ116" s="816"/>
      <c r="DK116" s="817"/>
      <c r="DL116" s="818">
        <v>83070</v>
      </c>
      <c r="DM116" s="816"/>
      <c r="DN116" s="816"/>
      <c r="DO116" s="816"/>
      <c r="DP116" s="817"/>
      <c r="DQ116" s="818">
        <v>63209</v>
      </c>
      <c r="DR116" s="816"/>
      <c r="DS116" s="816"/>
      <c r="DT116" s="816"/>
      <c r="DU116" s="817"/>
      <c r="DV116" s="860">
        <v>0.2</v>
      </c>
      <c r="DW116" s="861"/>
      <c r="DX116" s="861"/>
      <c r="DY116" s="861"/>
      <c r="DZ116" s="862"/>
    </row>
    <row r="117" spans="1:130" s="230" customFormat="1" ht="26.25" customHeight="1" x14ac:dyDescent="0.15">
      <c r="A117" s="931" t="s">
        <v>188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462</v>
      </c>
      <c r="Z117" s="933"/>
      <c r="AA117" s="938">
        <v>6715844</v>
      </c>
      <c r="AB117" s="939"/>
      <c r="AC117" s="939"/>
      <c r="AD117" s="939"/>
      <c r="AE117" s="940"/>
      <c r="AF117" s="941">
        <v>6546316</v>
      </c>
      <c r="AG117" s="939"/>
      <c r="AH117" s="939"/>
      <c r="AI117" s="939"/>
      <c r="AJ117" s="940"/>
      <c r="AK117" s="941">
        <v>6465576</v>
      </c>
      <c r="AL117" s="939"/>
      <c r="AM117" s="939"/>
      <c r="AN117" s="939"/>
      <c r="AO117" s="940"/>
      <c r="AP117" s="942"/>
      <c r="AQ117" s="943"/>
      <c r="AR117" s="943"/>
      <c r="AS117" s="943"/>
      <c r="AT117" s="944"/>
      <c r="AU117" s="968"/>
      <c r="AV117" s="969"/>
      <c r="AW117" s="969"/>
      <c r="AX117" s="969"/>
      <c r="AY117" s="969"/>
      <c r="AZ117" s="899" t="s">
        <v>463</v>
      </c>
      <c r="BA117" s="900"/>
      <c r="BB117" s="900"/>
      <c r="BC117" s="900"/>
      <c r="BD117" s="900"/>
      <c r="BE117" s="900"/>
      <c r="BF117" s="900"/>
      <c r="BG117" s="900"/>
      <c r="BH117" s="900"/>
      <c r="BI117" s="900"/>
      <c r="BJ117" s="900"/>
      <c r="BK117" s="900"/>
      <c r="BL117" s="900"/>
      <c r="BM117" s="900"/>
      <c r="BN117" s="900"/>
      <c r="BO117" s="900"/>
      <c r="BP117" s="901"/>
      <c r="BQ117" s="852" t="s">
        <v>440</v>
      </c>
      <c r="BR117" s="853"/>
      <c r="BS117" s="853"/>
      <c r="BT117" s="853"/>
      <c r="BU117" s="853"/>
      <c r="BV117" s="853" t="s">
        <v>444</v>
      </c>
      <c r="BW117" s="853"/>
      <c r="BX117" s="853"/>
      <c r="BY117" s="853"/>
      <c r="BZ117" s="853"/>
      <c r="CA117" s="853" t="s">
        <v>415</v>
      </c>
      <c r="CB117" s="853"/>
      <c r="CC117" s="853"/>
      <c r="CD117" s="853"/>
      <c r="CE117" s="853"/>
      <c r="CF117" s="911" t="s">
        <v>129</v>
      </c>
      <c r="CG117" s="912"/>
      <c r="CH117" s="912"/>
      <c r="CI117" s="912"/>
      <c r="CJ117" s="912"/>
      <c r="CK117" s="963"/>
      <c r="CL117" s="857"/>
      <c r="CM117" s="851" t="s">
        <v>464</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440</v>
      </c>
      <c r="DH117" s="816"/>
      <c r="DI117" s="816"/>
      <c r="DJ117" s="816"/>
      <c r="DK117" s="817"/>
      <c r="DL117" s="818" t="s">
        <v>129</v>
      </c>
      <c r="DM117" s="816"/>
      <c r="DN117" s="816"/>
      <c r="DO117" s="816"/>
      <c r="DP117" s="817"/>
      <c r="DQ117" s="818" t="s">
        <v>129</v>
      </c>
      <c r="DR117" s="816"/>
      <c r="DS117" s="816"/>
      <c r="DT117" s="816"/>
      <c r="DU117" s="817"/>
      <c r="DV117" s="860" t="s">
        <v>444</v>
      </c>
      <c r="DW117" s="861"/>
      <c r="DX117" s="861"/>
      <c r="DY117" s="861"/>
      <c r="DZ117" s="862"/>
    </row>
    <row r="118" spans="1:130" s="230" customFormat="1" ht="26.25" customHeight="1" x14ac:dyDescent="0.15">
      <c r="A118" s="931" t="s">
        <v>434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431</v>
      </c>
      <c r="AB118" s="932"/>
      <c r="AC118" s="932"/>
      <c r="AD118" s="932"/>
      <c r="AE118" s="933"/>
      <c r="AF118" s="934" t="s">
        <v>432</v>
      </c>
      <c r="AG118" s="932"/>
      <c r="AH118" s="932"/>
      <c r="AI118" s="932"/>
      <c r="AJ118" s="933"/>
      <c r="AK118" s="934" t="s">
        <v>309</v>
      </c>
      <c r="AL118" s="932"/>
      <c r="AM118" s="932"/>
      <c r="AN118" s="932"/>
      <c r="AO118" s="933"/>
      <c r="AP118" s="935" t="s">
        <v>433</v>
      </c>
      <c r="AQ118" s="936"/>
      <c r="AR118" s="936"/>
      <c r="AS118" s="936"/>
      <c r="AT118" s="937"/>
      <c r="AU118" s="968"/>
      <c r="AV118" s="969"/>
      <c r="AW118" s="969"/>
      <c r="AX118" s="969"/>
      <c r="AY118" s="969"/>
      <c r="AZ118" s="874" t="s">
        <v>465</v>
      </c>
      <c r="BA118" s="875"/>
      <c r="BB118" s="875"/>
      <c r="BC118" s="875"/>
      <c r="BD118" s="875"/>
      <c r="BE118" s="875"/>
      <c r="BF118" s="875"/>
      <c r="BG118" s="875"/>
      <c r="BH118" s="875"/>
      <c r="BI118" s="875"/>
      <c r="BJ118" s="875"/>
      <c r="BK118" s="875"/>
      <c r="BL118" s="875"/>
      <c r="BM118" s="875"/>
      <c r="BN118" s="875"/>
      <c r="BO118" s="875"/>
      <c r="BP118" s="876"/>
      <c r="BQ118" s="915" t="s">
        <v>129</v>
      </c>
      <c r="BR118" s="881"/>
      <c r="BS118" s="881"/>
      <c r="BT118" s="881"/>
      <c r="BU118" s="881"/>
      <c r="BV118" s="881" t="s">
        <v>129</v>
      </c>
      <c r="BW118" s="881"/>
      <c r="BX118" s="881"/>
      <c r="BY118" s="881"/>
      <c r="BZ118" s="881"/>
      <c r="CA118" s="881" t="s">
        <v>129</v>
      </c>
      <c r="CB118" s="881"/>
      <c r="CC118" s="881"/>
      <c r="CD118" s="881"/>
      <c r="CE118" s="881"/>
      <c r="CF118" s="911" t="s">
        <v>440</v>
      </c>
      <c r="CG118" s="912"/>
      <c r="CH118" s="912"/>
      <c r="CI118" s="912"/>
      <c r="CJ118" s="912"/>
      <c r="CK118" s="963"/>
      <c r="CL118" s="857"/>
      <c r="CM118" s="851" t="s">
        <v>466</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440</v>
      </c>
      <c r="DH118" s="816"/>
      <c r="DI118" s="816"/>
      <c r="DJ118" s="816"/>
      <c r="DK118" s="817"/>
      <c r="DL118" s="818" t="s">
        <v>129</v>
      </c>
      <c r="DM118" s="816"/>
      <c r="DN118" s="816"/>
      <c r="DO118" s="816"/>
      <c r="DP118" s="817"/>
      <c r="DQ118" s="818" t="s">
        <v>129</v>
      </c>
      <c r="DR118" s="816"/>
      <c r="DS118" s="816"/>
      <c r="DT118" s="816"/>
      <c r="DU118" s="817"/>
      <c r="DV118" s="860" t="s">
        <v>444</v>
      </c>
      <c r="DW118" s="861"/>
      <c r="DX118" s="861"/>
      <c r="DY118" s="861"/>
      <c r="DZ118" s="862"/>
    </row>
    <row r="119" spans="1:130" s="230" customFormat="1" ht="26.25" customHeight="1" x14ac:dyDescent="0.15">
      <c r="A119" s="854" t="s">
        <v>437</v>
      </c>
      <c r="B119" s="855"/>
      <c r="C119" s="896" t="s">
        <v>438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440</v>
      </c>
      <c r="AB119" s="925"/>
      <c r="AC119" s="925"/>
      <c r="AD119" s="925"/>
      <c r="AE119" s="926"/>
      <c r="AF119" s="927" t="s">
        <v>129</v>
      </c>
      <c r="AG119" s="925"/>
      <c r="AH119" s="925"/>
      <c r="AI119" s="925"/>
      <c r="AJ119" s="926"/>
      <c r="AK119" s="927" t="s">
        <v>415</v>
      </c>
      <c r="AL119" s="925"/>
      <c r="AM119" s="925"/>
      <c r="AN119" s="925"/>
      <c r="AO119" s="926"/>
      <c r="AP119" s="928" t="s">
        <v>129</v>
      </c>
      <c r="AQ119" s="929"/>
      <c r="AR119" s="929"/>
      <c r="AS119" s="929"/>
      <c r="AT119" s="930"/>
      <c r="AU119" s="970"/>
      <c r="AV119" s="971"/>
      <c r="AW119" s="971"/>
      <c r="AX119" s="971"/>
      <c r="AY119" s="971"/>
      <c r="AZ119" s="251" t="s">
        <v>188</v>
      </c>
      <c r="BA119" s="251"/>
      <c r="BB119" s="251"/>
      <c r="BC119" s="251"/>
      <c r="BD119" s="251"/>
      <c r="BE119" s="251"/>
      <c r="BF119" s="251"/>
      <c r="BG119" s="251"/>
      <c r="BH119" s="251"/>
      <c r="BI119" s="251"/>
      <c r="BJ119" s="251"/>
      <c r="BK119" s="251"/>
      <c r="BL119" s="251"/>
      <c r="BM119" s="251"/>
      <c r="BN119" s="251"/>
      <c r="BO119" s="913" t="s">
        <v>467</v>
      </c>
      <c r="BP119" s="914"/>
      <c r="BQ119" s="915">
        <v>88182548</v>
      </c>
      <c r="BR119" s="881"/>
      <c r="BS119" s="881"/>
      <c r="BT119" s="881"/>
      <c r="BU119" s="881"/>
      <c r="BV119" s="881">
        <v>84859852</v>
      </c>
      <c r="BW119" s="881"/>
      <c r="BX119" s="881"/>
      <c r="BY119" s="881"/>
      <c r="BZ119" s="881"/>
      <c r="CA119" s="881">
        <v>79866194</v>
      </c>
      <c r="CB119" s="881"/>
      <c r="CC119" s="881"/>
      <c r="CD119" s="881"/>
      <c r="CE119" s="881"/>
      <c r="CF119" s="784"/>
      <c r="CG119" s="785"/>
      <c r="CH119" s="785"/>
      <c r="CI119" s="785"/>
      <c r="CJ119" s="870"/>
      <c r="CK119" s="964"/>
      <c r="CL119" s="859"/>
      <c r="CM119" s="874" t="s">
        <v>468</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135537</v>
      </c>
      <c r="DH119" s="800"/>
      <c r="DI119" s="800"/>
      <c r="DJ119" s="800"/>
      <c r="DK119" s="801"/>
      <c r="DL119" s="802">
        <v>128098</v>
      </c>
      <c r="DM119" s="800"/>
      <c r="DN119" s="800"/>
      <c r="DO119" s="800"/>
      <c r="DP119" s="801"/>
      <c r="DQ119" s="802" t="s">
        <v>129</v>
      </c>
      <c r="DR119" s="800"/>
      <c r="DS119" s="800"/>
      <c r="DT119" s="800"/>
      <c r="DU119" s="801"/>
      <c r="DV119" s="884" t="s">
        <v>440</v>
      </c>
      <c r="DW119" s="885"/>
      <c r="DX119" s="885"/>
      <c r="DY119" s="885"/>
      <c r="DZ119" s="886"/>
    </row>
    <row r="120" spans="1:130" s="230" customFormat="1" ht="26.25" customHeight="1" x14ac:dyDescent="0.15">
      <c r="A120" s="856"/>
      <c r="B120" s="857"/>
      <c r="C120" s="851" t="s">
        <v>443</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129</v>
      </c>
      <c r="AB120" s="816"/>
      <c r="AC120" s="816"/>
      <c r="AD120" s="816"/>
      <c r="AE120" s="817"/>
      <c r="AF120" s="818" t="s">
        <v>129</v>
      </c>
      <c r="AG120" s="816"/>
      <c r="AH120" s="816"/>
      <c r="AI120" s="816"/>
      <c r="AJ120" s="817"/>
      <c r="AK120" s="818" t="s">
        <v>129</v>
      </c>
      <c r="AL120" s="816"/>
      <c r="AM120" s="816"/>
      <c r="AN120" s="816"/>
      <c r="AO120" s="817"/>
      <c r="AP120" s="860" t="s">
        <v>129</v>
      </c>
      <c r="AQ120" s="861"/>
      <c r="AR120" s="861"/>
      <c r="AS120" s="861"/>
      <c r="AT120" s="862"/>
      <c r="AU120" s="916" t="s">
        <v>469</v>
      </c>
      <c r="AV120" s="917"/>
      <c r="AW120" s="917"/>
      <c r="AX120" s="917"/>
      <c r="AY120" s="918"/>
      <c r="AZ120" s="896" t="s">
        <v>470</v>
      </c>
      <c r="BA120" s="844"/>
      <c r="BB120" s="844"/>
      <c r="BC120" s="844"/>
      <c r="BD120" s="844"/>
      <c r="BE120" s="844"/>
      <c r="BF120" s="844"/>
      <c r="BG120" s="844"/>
      <c r="BH120" s="844"/>
      <c r="BI120" s="844"/>
      <c r="BJ120" s="844"/>
      <c r="BK120" s="844"/>
      <c r="BL120" s="844"/>
      <c r="BM120" s="844"/>
      <c r="BN120" s="844"/>
      <c r="BO120" s="844"/>
      <c r="BP120" s="845"/>
      <c r="BQ120" s="897">
        <v>34269246</v>
      </c>
      <c r="BR120" s="878"/>
      <c r="BS120" s="878"/>
      <c r="BT120" s="878"/>
      <c r="BU120" s="878"/>
      <c r="BV120" s="878">
        <v>35276239</v>
      </c>
      <c r="BW120" s="878"/>
      <c r="BX120" s="878"/>
      <c r="BY120" s="878"/>
      <c r="BZ120" s="878"/>
      <c r="CA120" s="878">
        <v>35201255</v>
      </c>
      <c r="CB120" s="878"/>
      <c r="CC120" s="878"/>
      <c r="CD120" s="878"/>
      <c r="CE120" s="878"/>
      <c r="CF120" s="902">
        <v>124.3</v>
      </c>
      <c r="CG120" s="903"/>
      <c r="CH120" s="903"/>
      <c r="CI120" s="903"/>
      <c r="CJ120" s="903"/>
      <c r="CK120" s="904" t="s">
        <v>471</v>
      </c>
      <c r="CL120" s="888"/>
      <c r="CM120" s="888"/>
      <c r="CN120" s="888"/>
      <c r="CO120" s="889"/>
      <c r="CP120" s="908" t="s">
        <v>472</v>
      </c>
      <c r="CQ120" s="909"/>
      <c r="CR120" s="909"/>
      <c r="CS120" s="909"/>
      <c r="CT120" s="909"/>
      <c r="CU120" s="909"/>
      <c r="CV120" s="909"/>
      <c r="CW120" s="909"/>
      <c r="CX120" s="909"/>
      <c r="CY120" s="909"/>
      <c r="CZ120" s="909"/>
      <c r="DA120" s="909"/>
      <c r="DB120" s="909"/>
      <c r="DC120" s="909"/>
      <c r="DD120" s="909"/>
      <c r="DE120" s="909"/>
      <c r="DF120" s="910"/>
      <c r="DG120" s="897">
        <v>19977255</v>
      </c>
      <c r="DH120" s="878"/>
      <c r="DI120" s="878"/>
      <c r="DJ120" s="878"/>
      <c r="DK120" s="878"/>
      <c r="DL120" s="878">
        <v>19474440</v>
      </c>
      <c r="DM120" s="878"/>
      <c r="DN120" s="878"/>
      <c r="DO120" s="878"/>
      <c r="DP120" s="878"/>
      <c r="DQ120" s="878">
        <v>18643643</v>
      </c>
      <c r="DR120" s="878"/>
      <c r="DS120" s="878"/>
      <c r="DT120" s="878"/>
      <c r="DU120" s="878"/>
      <c r="DV120" s="879">
        <v>65.8</v>
      </c>
      <c r="DW120" s="879"/>
      <c r="DX120" s="879"/>
      <c r="DY120" s="879"/>
      <c r="DZ120" s="880"/>
    </row>
    <row r="121" spans="1:130" s="230" customFormat="1" ht="26.25" customHeight="1" x14ac:dyDescent="0.15">
      <c r="A121" s="856"/>
      <c r="B121" s="857"/>
      <c r="C121" s="899" t="s">
        <v>473</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129</v>
      </c>
      <c r="AB121" s="816"/>
      <c r="AC121" s="816"/>
      <c r="AD121" s="816"/>
      <c r="AE121" s="817"/>
      <c r="AF121" s="818" t="s">
        <v>129</v>
      </c>
      <c r="AG121" s="816"/>
      <c r="AH121" s="816"/>
      <c r="AI121" s="816"/>
      <c r="AJ121" s="817"/>
      <c r="AK121" s="818" t="s">
        <v>129</v>
      </c>
      <c r="AL121" s="816"/>
      <c r="AM121" s="816"/>
      <c r="AN121" s="816"/>
      <c r="AO121" s="817"/>
      <c r="AP121" s="860" t="s">
        <v>129</v>
      </c>
      <c r="AQ121" s="861"/>
      <c r="AR121" s="861"/>
      <c r="AS121" s="861"/>
      <c r="AT121" s="862"/>
      <c r="AU121" s="919"/>
      <c r="AV121" s="920"/>
      <c r="AW121" s="920"/>
      <c r="AX121" s="920"/>
      <c r="AY121" s="921"/>
      <c r="AZ121" s="851" t="s">
        <v>474</v>
      </c>
      <c r="BA121" s="788"/>
      <c r="BB121" s="788"/>
      <c r="BC121" s="788"/>
      <c r="BD121" s="788"/>
      <c r="BE121" s="788"/>
      <c r="BF121" s="788"/>
      <c r="BG121" s="788"/>
      <c r="BH121" s="788"/>
      <c r="BI121" s="788"/>
      <c r="BJ121" s="788"/>
      <c r="BK121" s="788"/>
      <c r="BL121" s="788"/>
      <c r="BM121" s="788"/>
      <c r="BN121" s="788"/>
      <c r="BO121" s="788"/>
      <c r="BP121" s="789"/>
      <c r="BQ121" s="852">
        <v>6887856</v>
      </c>
      <c r="BR121" s="853"/>
      <c r="BS121" s="853"/>
      <c r="BT121" s="853"/>
      <c r="BU121" s="853"/>
      <c r="BV121" s="853">
        <v>6572465</v>
      </c>
      <c r="BW121" s="853"/>
      <c r="BX121" s="853"/>
      <c r="BY121" s="853"/>
      <c r="BZ121" s="853"/>
      <c r="CA121" s="853">
        <v>5559893</v>
      </c>
      <c r="CB121" s="853"/>
      <c r="CC121" s="853"/>
      <c r="CD121" s="853"/>
      <c r="CE121" s="853"/>
      <c r="CF121" s="911">
        <v>19.600000000000001</v>
      </c>
      <c r="CG121" s="912"/>
      <c r="CH121" s="912"/>
      <c r="CI121" s="912"/>
      <c r="CJ121" s="912"/>
      <c r="CK121" s="905"/>
      <c r="CL121" s="891"/>
      <c r="CM121" s="891"/>
      <c r="CN121" s="891"/>
      <c r="CO121" s="892"/>
      <c r="CP121" s="871" t="s">
        <v>475</v>
      </c>
      <c r="CQ121" s="872"/>
      <c r="CR121" s="872"/>
      <c r="CS121" s="872"/>
      <c r="CT121" s="872"/>
      <c r="CU121" s="872"/>
      <c r="CV121" s="872"/>
      <c r="CW121" s="872"/>
      <c r="CX121" s="872"/>
      <c r="CY121" s="872"/>
      <c r="CZ121" s="872"/>
      <c r="DA121" s="872"/>
      <c r="DB121" s="872"/>
      <c r="DC121" s="872"/>
      <c r="DD121" s="872"/>
      <c r="DE121" s="872"/>
      <c r="DF121" s="873"/>
      <c r="DG121" s="852">
        <v>6844109</v>
      </c>
      <c r="DH121" s="853"/>
      <c r="DI121" s="853"/>
      <c r="DJ121" s="853"/>
      <c r="DK121" s="853"/>
      <c r="DL121" s="853">
        <v>6388528</v>
      </c>
      <c r="DM121" s="853"/>
      <c r="DN121" s="853"/>
      <c r="DO121" s="853"/>
      <c r="DP121" s="853"/>
      <c r="DQ121" s="853">
        <v>5667158</v>
      </c>
      <c r="DR121" s="853"/>
      <c r="DS121" s="853"/>
      <c r="DT121" s="853"/>
      <c r="DU121" s="853"/>
      <c r="DV121" s="830">
        <v>20</v>
      </c>
      <c r="DW121" s="830"/>
      <c r="DX121" s="830"/>
      <c r="DY121" s="830"/>
      <c r="DZ121" s="831"/>
    </row>
    <row r="122" spans="1:130" s="230" customFormat="1" ht="26.25" customHeight="1" x14ac:dyDescent="0.15">
      <c r="A122" s="856"/>
      <c r="B122" s="857"/>
      <c r="C122" s="851" t="s">
        <v>455</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129</v>
      </c>
      <c r="AB122" s="816"/>
      <c r="AC122" s="816"/>
      <c r="AD122" s="816"/>
      <c r="AE122" s="817"/>
      <c r="AF122" s="818" t="s">
        <v>415</v>
      </c>
      <c r="AG122" s="816"/>
      <c r="AH122" s="816"/>
      <c r="AI122" s="816"/>
      <c r="AJ122" s="817"/>
      <c r="AK122" s="818" t="s">
        <v>129</v>
      </c>
      <c r="AL122" s="816"/>
      <c r="AM122" s="816"/>
      <c r="AN122" s="816"/>
      <c r="AO122" s="817"/>
      <c r="AP122" s="860" t="s">
        <v>444</v>
      </c>
      <c r="AQ122" s="861"/>
      <c r="AR122" s="861"/>
      <c r="AS122" s="861"/>
      <c r="AT122" s="862"/>
      <c r="AU122" s="919"/>
      <c r="AV122" s="920"/>
      <c r="AW122" s="920"/>
      <c r="AX122" s="920"/>
      <c r="AY122" s="921"/>
      <c r="AZ122" s="874" t="s">
        <v>476</v>
      </c>
      <c r="BA122" s="875"/>
      <c r="BB122" s="875"/>
      <c r="BC122" s="875"/>
      <c r="BD122" s="875"/>
      <c r="BE122" s="875"/>
      <c r="BF122" s="875"/>
      <c r="BG122" s="875"/>
      <c r="BH122" s="875"/>
      <c r="BI122" s="875"/>
      <c r="BJ122" s="875"/>
      <c r="BK122" s="875"/>
      <c r="BL122" s="875"/>
      <c r="BM122" s="875"/>
      <c r="BN122" s="875"/>
      <c r="BO122" s="875"/>
      <c r="BP122" s="876"/>
      <c r="BQ122" s="915">
        <v>70302122</v>
      </c>
      <c r="BR122" s="881"/>
      <c r="BS122" s="881"/>
      <c r="BT122" s="881"/>
      <c r="BU122" s="881"/>
      <c r="BV122" s="881">
        <v>67551478</v>
      </c>
      <c r="BW122" s="881"/>
      <c r="BX122" s="881"/>
      <c r="BY122" s="881"/>
      <c r="BZ122" s="881"/>
      <c r="CA122" s="881">
        <v>63757599</v>
      </c>
      <c r="CB122" s="881"/>
      <c r="CC122" s="881"/>
      <c r="CD122" s="881"/>
      <c r="CE122" s="881"/>
      <c r="CF122" s="882">
        <v>225.1</v>
      </c>
      <c r="CG122" s="883"/>
      <c r="CH122" s="883"/>
      <c r="CI122" s="883"/>
      <c r="CJ122" s="883"/>
      <c r="CK122" s="905"/>
      <c r="CL122" s="891"/>
      <c r="CM122" s="891"/>
      <c r="CN122" s="891"/>
      <c r="CO122" s="892"/>
      <c r="CP122" s="871" t="s">
        <v>477</v>
      </c>
      <c r="CQ122" s="872"/>
      <c r="CR122" s="872"/>
      <c r="CS122" s="872"/>
      <c r="CT122" s="872"/>
      <c r="CU122" s="872"/>
      <c r="CV122" s="872"/>
      <c r="CW122" s="872"/>
      <c r="CX122" s="872"/>
      <c r="CY122" s="872"/>
      <c r="CZ122" s="872"/>
      <c r="DA122" s="872"/>
      <c r="DB122" s="872"/>
      <c r="DC122" s="872"/>
      <c r="DD122" s="872"/>
      <c r="DE122" s="872"/>
      <c r="DF122" s="873"/>
      <c r="DG122" s="852">
        <v>4459678</v>
      </c>
      <c r="DH122" s="853"/>
      <c r="DI122" s="853"/>
      <c r="DJ122" s="853"/>
      <c r="DK122" s="853"/>
      <c r="DL122" s="853">
        <v>4051650</v>
      </c>
      <c r="DM122" s="853"/>
      <c r="DN122" s="853"/>
      <c r="DO122" s="853"/>
      <c r="DP122" s="853"/>
      <c r="DQ122" s="853">
        <v>3651325</v>
      </c>
      <c r="DR122" s="853"/>
      <c r="DS122" s="853"/>
      <c r="DT122" s="853"/>
      <c r="DU122" s="853"/>
      <c r="DV122" s="830">
        <v>12.9</v>
      </c>
      <c r="DW122" s="830"/>
      <c r="DX122" s="830"/>
      <c r="DY122" s="830"/>
      <c r="DZ122" s="831"/>
    </row>
    <row r="123" spans="1:130" s="230" customFormat="1" ht="26.25" customHeight="1" x14ac:dyDescent="0.15">
      <c r="A123" s="856"/>
      <c r="B123" s="857"/>
      <c r="C123" s="851" t="s">
        <v>461</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19854</v>
      </c>
      <c r="AB123" s="816"/>
      <c r="AC123" s="816"/>
      <c r="AD123" s="816"/>
      <c r="AE123" s="817"/>
      <c r="AF123" s="818">
        <v>19854</v>
      </c>
      <c r="AG123" s="816"/>
      <c r="AH123" s="816"/>
      <c r="AI123" s="816"/>
      <c r="AJ123" s="817"/>
      <c r="AK123" s="818">
        <v>17060</v>
      </c>
      <c r="AL123" s="816"/>
      <c r="AM123" s="816"/>
      <c r="AN123" s="816"/>
      <c r="AO123" s="817"/>
      <c r="AP123" s="860">
        <v>0.1</v>
      </c>
      <c r="AQ123" s="861"/>
      <c r="AR123" s="861"/>
      <c r="AS123" s="861"/>
      <c r="AT123" s="862"/>
      <c r="AU123" s="922"/>
      <c r="AV123" s="923"/>
      <c r="AW123" s="923"/>
      <c r="AX123" s="923"/>
      <c r="AY123" s="923"/>
      <c r="AZ123" s="251" t="s">
        <v>188</v>
      </c>
      <c r="BA123" s="251"/>
      <c r="BB123" s="251"/>
      <c r="BC123" s="251"/>
      <c r="BD123" s="251"/>
      <c r="BE123" s="251"/>
      <c r="BF123" s="251"/>
      <c r="BG123" s="251"/>
      <c r="BH123" s="251"/>
      <c r="BI123" s="251"/>
      <c r="BJ123" s="251"/>
      <c r="BK123" s="251"/>
      <c r="BL123" s="251"/>
      <c r="BM123" s="251"/>
      <c r="BN123" s="251"/>
      <c r="BO123" s="913" t="s">
        <v>478</v>
      </c>
      <c r="BP123" s="914"/>
      <c r="BQ123" s="868">
        <v>111459224</v>
      </c>
      <c r="BR123" s="869"/>
      <c r="BS123" s="869"/>
      <c r="BT123" s="869"/>
      <c r="BU123" s="869"/>
      <c r="BV123" s="869">
        <v>109400182</v>
      </c>
      <c r="BW123" s="869"/>
      <c r="BX123" s="869"/>
      <c r="BY123" s="869"/>
      <c r="BZ123" s="869"/>
      <c r="CA123" s="869">
        <v>104518747</v>
      </c>
      <c r="CB123" s="869"/>
      <c r="CC123" s="869"/>
      <c r="CD123" s="869"/>
      <c r="CE123" s="869"/>
      <c r="CF123" s="784"/>
      <c r="CG123" s="785"/>
      <c r="CH123" s="785"/>
      <c r="CI123" s="785"/>
      <c r="CJ123" s="870"/>
      <c r="CK123" s="905"/>
      <c r="CL123" s="891"/>
      <c r="CM123" s="891"/>
      <c r="CN123" s="891"/>
      <c r="CO123" s="892"/>
      <c r="CP123" s="871" t="s">
        <v>479</v>
      </c>
      <c r="CQ123" s="872"/>
      <c r="CR123" s="872"/>
      <c r="CS123" s="872"/>
      <c r="CT123" s="872"/>
      <c r="CU123" s="872"/>
      <c r="CV123" s="872"/>
      <c r="CW123" s="872"/>
      <c r="CX123" s="872"/>
      <c r="CY123" s="872"/>
      <c r="CZ123" s="872"/>
      <c r="DA123" s="872"/>
      <c r="DB123" s="872"/>
      <c r="DC123" s="872"/>
      <c r="DD123" s="872"/>
      <c r="DE123" s="872"/>
      <c r="DF123" s="873"/>
      <c r="DG123" s="815" t="s">
        <v>129</v>
      </c>
      <c r="DH123" s="816"/>
      <c r="DI123" s="816"/>
      <c r="DJ123" s="816"/>
      <c r="DK123" s="817"/>
      <c r="DL123" s="818" t="s">
        <v>444</v>
      </c>
      <c r="DM123" s="816"/>
      <c r="DN123" s="816"/>
      <c r="DO123" s="816"/>
      <c r="DP123" s="817"/>
      <c r="DQ123" s="818" t="s">
        <v>415</v>
      </c>
      <c r="DR123" s="816"/>
      <c r="DS123" s="816"/>
      <c r="DT123" s="816"/>
      <c r="DU123" s="817"/>
      <c r="DV123" s="860" t="s">
        <v>444</v>
      </c>
      <c r="DW123" s="861"/>
      <c r="DX123" s="861"/>
      <c r="DY123" s="861"/>
      <c r="DZ123" s="862"/>
    </row>
    <row r="124" spans="1:130" s="230" customFormat="1" ht="26.25" customHeight="1" thickBot="1" x14ac:dyDescent="0.2">
      <c r="A124" s="856"/>
      <c r="B124" s="857"/>
      <c r="C124" s="851" t="s">
        <v>464</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444</v>
      </c>
      <c r="AB124" s="816"/>
      <c r="AC124" s="816"/>
      <c r="AD124" s="816"/>
      <c r="AE124" s="817"/>
      <c r="AF124" s="818" t="s">
        <v>444</v>
      </c>
      <c r="AG124" s="816"/>
      <c r="AH124" s="816"/>
      <c r="AI124" s="816"/>
      <c r="AJ124" s="817"/>
      <c r="AK124" s="818" t="s">
        <v>440</v>
      </c>
      <c r="AL124" s="816"/>
      <c r="AM124" s="816"/>
      <c r="AN124" s="816"/>
      <c r="AO124" s="817"/>
      <c r="AP124" s="860" t="s">
        <v>415</v>
      </c>
      <c r="AQ124" s="861"/>
      <c r="AR124" s="861"/>
      <c r="AS124" s="861"/>
      <c r="AT124" s="862"/>
      <c r="AU124" s="863" t="s">
        <v>480</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129</v>
      </c>
      <c r="BR124" s="867"/>
      <c r="BS124" s="867"/>
      <c r="BT124" s="867"/>
      <c r="BU124" s="867"/>
      <c r="BV124" s="867" t="s">
        <v>440</v>
      </c>
      <c r="BW124" s="867"/>
      <c r="BX124" s="867"/>
      <c r="BY124" s="867"/>
      <c r="BZ124" s="867"/>
      <c r="CA124" s="867" t="s">
        <v>444</v>
      </c>
      <c r="CB124" s="867"/>
      <c r="CC124" s="867"/>
      <c r="CD124" s="867"/>
      <c r="CE124" s="867"/>
      <c r="CF124" s="762"/>
      <c r="CG124" s="763"/>
      <c r="CH124" s="763"/>
      <c r="CI124" s="763"/>
      <c r="CJ124" s="898"/>
      <c r="CK124" s="906"/>
      <c r="CL124" s="906"/>
      <c r="CM124" s="906"/>
      <c r="CN124" s="906"/>
      <c r="CO124" s="907"/>
      <c r="CP124" s="871" t="s">
        <v>481</v>
      </c>
      <c r="CQ124" s="872"/>
      <c r="CR124" s="872"/>
      <c r="CS124" s="872"/>
      <c r="CT124" s="872"/>
      <c r="CU124" s="872"/>
      <c r="CV124" s="872"/>
      <c r="CW124" s="872"/>
      <c r="CX124" s="872"/>
      <c r="CY124" s="872"/>
      <c r="CZ124" s="872"/>
      <c r="DA124" s="872"/>
      <c r="DB124" s="872"/>
      <c r="DC124" s="872"/>
      <c r="DD124" s="872"/>
      <c r="DE124" s="872"/>
      <c r="DF124" s="873"/>
      <c r="DG124" s="799" t="s">
        <v>444</v>
      </c>
      <c r="DH124" s="800"/>
      <c r="DI124" s="800"/>
      <c r="DJ124" s="800"/>
      <c r="DK124" s="801"/>
      <c r="DL124" s="802" t="s">
        <v>129</v>
      </c>
      <c r="DM124" s="800"/>
      <c r="DN124" s="800"/>
      <c r="DO124" s="800"/>
      <c r="DP124" s="801"/>
      <c r="DQ124" s="802" t="s">
        <v>440</v>
      </c>
      <c r="DR124" s="800"/>
      <c r="DS124" s="800"/>
      <c r="DT124" s="800"/>
      <c r="DU124" s="801"/>
      <c r="DV124" s="884" t="s">
        <v>440</v>
      </c>
      <c r="DW124" s="885"/>
      <c r="DX124" s="885"/>
      <c r="DY124" s="885"/>
      <c r="DZ124" s="886"/>
    </row>
    <row r="125" spans="1:130" s="230" customFormat="1" ht="26.25" customHeight="1" x14ac:dyDescent="0.15">
      <c r="A125" s="856"/>
      <c r="B125" s="857"/>
      <c r="C125" s="851" t="s">
        <v>466</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440</v>
      </c>
      <c r="AB125" s="816"/>
      <c r="AC125" s="816"/>
      <c r="AD125" s="816"/>
      <c r="AE125" s="817"/>
      <c r="AF125" s="818" t="s">
        <v>129</v>
      </c>
      <c r="AG125" s="816"/>
      <c r="AH125" s="816"/>
      <c r="AI125" s="816"/>
      <c r="AJ125" s="817"/>
      <c r="AK125" s="818" t="s">
        <v>129</v>
      </c>
      <c r="AL125" s="816"/>
      <c r="AM125" s="816"/>
      <c r="AN125" s="816"/>
      <c r="AO125" s="817"/>
      <c r="AP125" s="860" t="s">
        <v>129</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482</v>
      </c>
      <c r="CL125" s="888"/>
      <c r="CM125" s="888"/>
      <c r="CN125" s="888"/>
      <c r="CO125" s="889"/>
      <c r="CP125" s="896" t="s">
        <v>483</v>
      </c>
      <c r="CQ125" s="844"/>
      <c r="CR125" s="844"/>
      <c r="CS125" s="844"/>
      <c r="CT125" s="844"/>
      <c r="CU125" s="844"/>
      <c r="CV125" s="844"/>
      <c r="CW125" s="844"/>
      <c r="CX125" s="844"/>
      <c r="CY125" s="844"/>
      <c r="CZ125" s="844"/>
      <c r="DA125" s="844"/>
      <c r="DB125" s="844"/>
      <c r="DC125" s="844"/>
      <c r="DD125" s="844"/>
      <c r="DE125" s="844"/>
      <c r="DF125" s="845"/>
      <c r="DG125" s="897" t="s">
        <v>440</v>
      </c>
      <c r="DH125" s="878"/>
      <c r="DI125" s="878"/>
      <c r="DJ125" s="878"/>
      <c r="DK125" s="878"/>
      <c r="DL125" s="878" t="s">
        <v>129</v>
      </c>
      <c r="DM125" s="878"/>
      <c r="DN125" s="878"/>
      <c r="DO125" s="878"/>
      <c r="DP125" s="878"/>
      <c r="DQ125" s="878" t="s">
        <v>129</v>
      </c>
      <c r="DR125" s="878"/>
      <c r="DS125" s="878"/>
      <c r="DT125" s="878"/>
      <c r="DU125" s="878"/>
      <c r="DV125" s="879" t="s">
        <v>129</v>
      </c>
      <c r="DW125" s="879"/>
      <c r="DX125" s="879"/>
      <c r="DY125" s="879"/>
      <c r="DZ125" s="880"/>
    </row>
    <row r="126" spans="1:130" s="230" customFormat="1" ht="26.25" customHeight="1" thickBot="1" x14ac:dyDescent="0.2">
      <c r="A126" s="856"/>
      <c r="B126" s="857"/>
      <c r="C126" s="851" t="s">
        <v>468</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11955</v>
      </c>
      <c r="AB126" s="816"/>
      <c r="AC126" s="816"/>
      <c r="AD126" s="816"/>
      <c r="AE126" s="817"/>
      <c r="AF126" s="818">
        <v>7405</v>
      </c>
      <c r="AG126" s="816"/>
      <c r="AH126" s="816"/>
      <c r="AI126" s="816"/>
      <c r="AJ126" s="817"/>
      <c r="AK126" s="818" t="s">
        <v>129</v>
      </c>
      <c r="AL126" s="816"/>
      <c r="AM126" s="816"/>
      <c r="AN126" s="816"/>
      <c r="AO126" s="817"/>
      <c r="AP126" s="860" t="s">
        <v>129</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484</v>
      </c>
      <c r="CQ126" s="788"/>
      <c r="CR126" s="788"/>
      <c r="CS126" s="788"/>
      <c r="CT126" s="788"/>
      <c r="CU126" s="788"/>
      <c r="CV126" s="788"/>
      <c r="CW126" s="788"/>
      <c r="CX126" s="788"/>
      <c r="CY126" s="788"/>
      <c r="CZ126" s="788"/>
      <c r="DA126" s="788"/>
      <c r="DB126" s="788"/>
      <c r="DC126" s="788"/>
      <c r="DD126" s="788"/>
      <c r="DE126" s="788"/>
      <c r="DF126" s="789"/>
      <c r="DG126" s="852" t="s">
        <v>129</v>
      </c>
      <c r="DH126" s="853"/>
      <c r="DI126" s="853"/>
      <c r="DJ126" s="853"/>
      <c r="DK126" s="853"/>
      <c r="DL126" s="853" t="s">
        <v>129</v>
      </c>
      <c r="DM126" s="853"/>
      <c r="DN126" s="853"/>
      <c r="DO126" s="853"/>
      <c r="DP126" s="853"/>
      <c r="DQ126" s="853" t="s">
        <v>129</v>
      </c>
      <c r="DR126" s="853"/>
      <c r="DS126" s="853"/>
      <c r="DT126" s="853"/>
      <c r="DU126" s="853"/>
      <c r="DV126" s="830" t="s">
        <v>444</v>
      </c>
      <c r="DW126" s="830"/>
      <c r="DX126" s="830"/>
      <c r="DY126" s="830"/>
      <c r="DZ126" s="831"/>
    </row>
    <row r="127" spans="1:130" s="230" customFormat="1" ht="26.25" customHeight="1" x14ac:dyDescent="0.15">
      <c r="A127" s="858"/>
      <c r="B127" s="859"/>
      <c r="C127" s="874" t="s">
        <v>485</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440</v>
      </c>
      <c r="AB127" s="816"/>
      <c r="AC127" s="816"/>
      <c r="AD127" s="816"/>
      <c r="AE127" s="817"/>
      <c r="AF127" s="818" t="s">
        <v>129</v>
      </c>
      <c r="AG127" s="816"/>
      <c r="AH127" s="816"/>
      <c r="AI127" s="816"/>
      <c r="AJ127" s="817"/>
      <c r="AK127" s="818" t="s">
        <v>129</v>
      </c>
      <c r="AL127" s="816"/>
      <c r="AM127" s="816"/>
      <c r="AN127" s="816"/>
      <c r="AO127" s="817"/>
      <c r="AP127" s="860" t="s">
        <v>440</v>
      </c>
      <c r="AQ127" s="861"/>
      <c r="AR127" s="861"/>
      <c r="AS127" s="861"/>
      <c r="AT127" s="862"/>
      <c r="AU127" s="232"/>
      <c r="AV127" s="232"/>
      <c r="AW127" s="232"/>
      <c r="AX127" s="877" t="s">
        <v>486</v>
      </c>
      <c r="AY127" s="848"/>
      <c r="AZ127" s="848"/>
      <c r="BA127" s="848"/>
      <c r="BB127" s="848"/>
      <c r="BC127" s="848"/>
      <c r="BD127" s="848"/>
      <c r="BE127" s="849"/>
      <c r="BF127" s="847" t="s">
        <v>487</v>
      </c>
      <c r="BG127" s="848"/>
      <c r="BH127" s="848"/>
      <c r="BI127" s="848"/>
      <c r="BJ127" s="848"/>
      <c r="BK127" s="848"/>
      <c r="BL127" s="849"/>
      <c r="BM127" s="847" t="s">
        <v>488</v>
      </c>
      <c r="BN127" s="848"/>
      <c r="BO127" s="848"/>
      <c r="BP127" s="848"/>
      <c r="BQ127" s="848"/>
      <c r="BR127" s="848"/>
      <c r="BS127" s="849"/>
      <c r="BT127" s="847" t="s">
        <v>489</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490</v>
      </c>
      <c r="CQ127" s="788"/>
      <c r="CR127" s="788"/>
      <c r="CS127" s="788"/>
      <c r="CT127" s="788"/>
      <c r="CU127" s="788"/>
      <c r="CV127" s="788"/>
      <c r="CW127" s="788"/>
      <c r="CX127" s="788"/>
      <c r="CY127" s="788"/>
      <c r="CZ127" s="788"/>
      <c r="DA127" s="788"/>
      <c r="DB127" s="788"/>
      <c r="DC127" s="788"/>
      <c r="DD127" s="788"/>
      <c r="DE127" s="788"/>
      <c r="DF127" s="789"/>
      <c r="DG127" s="852" t="s">
        <v>440</v>
      </c>
      <c r="DH127" s="853"/>
      <c r="DI127" s="853"/>
      <c r="DJ127" s="853"/>
      <c r="DK127" s="853"/>
      <c r="DL127" s="853" t="s">
        <v>129</v>
      </c>
      <c r="DM127" s="853"/>
      <c r="DN127" s="853"/>
      <c r="DO127" s="853"/>
      <c r="DP127" s="853"/>
      <c r="DQ127" s="853" t="s">
        <v>129</v>
      </c>
      <c r="DR127" s="853"/>
      <c r="DS127" s="853"/>
      <c r="DT127" s="853"/>
      <c r="DU127" s="853"/>
      <c r="DV127" s="830" t="s">
        <v>129</v>
      </c>
      <c r="DW127" s="830"/>
      <c r="DX127" s="830"/>
      <c r="DY127" s="830"/>
      <c r="DZ127" s="831"/>
    </row>
    <row r="128" spans="1:130" s="230" customFormat="1" ht="26.25" customHeight="1" thickBot="1" x14ac:dyDescent="0.2">
      <c r="A128" s="832" t="s">
        <v>491</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492</v>
      </c>
      <c r="X128" s="834"/>
      <c r="Y128" s="834"/>
      <c r="Z128" s="835"/>
      <c r="AA128" s="836">
        <v>562871</v>
      </c>
      <c r="AB128" s="837"/>
      <c r="AC128" s="837"/>
      <c r="AD128" s="837"/>
      <c r="AE128" s="838"/>
      <c r="AF128" s="839">
        <v>531514</v>
      </c>
      <c r="AG128" s="837"/>
      <c r="AH128" s="837"/>
      <c r="AI128" s="837"/>
      <c r="AJ128" s="838"/>
      <c r="AK128" s="839">
        <v>475088</v>
      </c>
      <c r="AL128" s="837"/>
      <c r="AM128" s="837"/>
      <c r="AN128" s="837"/>
      <c r="AO128" s="838"/>
      <c r="AP128" s="840"/>
      <c r="AQ128" s="841"/>
      <c r="AR128" s="841"/>
      <c r="AS128" s="841"/>
      <c r="AT128" s="842"/>
      <c r="AU128" s="232"/>
      <c r="AV128" s="232"/>
      <c r="AW128" s="232"/>
      <c r="AX128" s="843" t="s">
        <v>493</v>
      </c>
      <c r="AY128" s="844"/>
      <c r="AZ128" s="844"/>
      <c r="BA128" s="844"/>
      <c r="BB128" s="844"/>
      <c r="BC128" s="844"/>
      <c r="BD128" s="844"/>
      <c r="BE128" s="845"/>
      <c r="BF128" s="822" t="s">
        <v>444</v>
      </c>
      <c r="BG128" s="823"/>
      <c r="BH128" s="823"/>
      <c r="BI128" s="823"/>
      <c r="BJ128" s="823"/>
      <c r="BK128" s="823"/>
      <c r="BL128" s="846"/>
      <c r="BM128" s="822">
        <v>11.64</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494</v>
      </c>
      <c r="CQ128" s="766"/>
      <c r="CR128" s="766"/>
      <c r="CS128" s="766"/>
      <c r="CT128" s="766"/>
      <c r="CU128" s="766"/>
      <c r="CV128" s="766"/>
      <c r="CW128" s="766"/>
      <c r="CX128" s="766"/>
      <c r="CY128" s="766"/>
      <c r="CZ128" s="766"/>
      <c r="DA128" s="766"/>
      <c r="DB128" s="766"/>
      <c r="DC128" s="766"/>
      <c r="DD128" s="766"/>
      <c r="DE128" s="766"/>
      <c r="DF128" s="767"/>
      <c r="DG128" s="826">
        <v>1928</v>
      </c>
      <c r="DH128" s="827"/>
      <c r="DI128" s="827"/>
      <c r="DJ128" s="827"/>
      <c r="DK128" s="827"/>
      <c r="DL128" s="827">
        <v>875</v>
      </c>
      <c r="DM128" s="827"/>
      <c r="DN128" s="827"/>
      <c r="DO128" s="827"/>
      <c r="DP128" s="827"/>
      <c r="DQ128" s="827">
        <v>700</v>
      </c>
      <c r="DR128" s="827"/>
      <c r="DS128" s="827"/>
      <c r="DT128" s="827"/>
      <c r="DU128" s="827"/>
      <c r="DV128" s="828">
        <v>0</v>
      </c>
      <c r="DW128" s="828"/>
      <c r="DX128" s="828"/>
      <c r="DY128" s="828"/>
      <c r="DZ128" s="829"/>
    </row>
    <row r="129" spans="1:131" s="230" customFormat="1" ht="26.25" customHeight="1" x14ac:dyDescent="0.15">
      <c r="A129" s="810" t="s">
        <v>108</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495</v>
      </c>
      <c r="X129" s="813"/>
      <c r="Y129" s="813"/>
      <c r="Z129" s="814"/>
      <c r="AA129" s="815">
        <v>33967976</v>
      </c>
      <c r="AB129" s="816"/>
      <c r="AC129" s="816"/>
      <c r="AD129" s="816"/>
      <c r="AE129" s="817"/>
      <c r="AF129" s="818">
        <v>34584854</v>
      </c>
      <c r="AG129" s="816"/>
      <c r="AH129" s="816"/>
      <c r="AI129" s="816"/>
      <c r="AJ129" s="817"/>
      <c r="AK129" s="818">
        <v>33974491</v>
      </c>
      <c r="AL129" s="816"/>
      <c r="AM129" s="816"/>
      <c r="AN129" s="816"/>
      <c r="AO129" s="817"/>
      <c r="AP129" s="819"/>
      <c r="AQ129" s="820"/>
      <c r="AR129" s="820"/>
      <c r="AS129" s="820"/>
      <c r="AT129" s="821"/>
      <c r="AU129" s="233"/>
      <c r="AV129" s="233"/>
      <c r="AW129" s="233"/>
      <c r="AX129" s="787" t="s">
        <v>496</v>
      </c>
      <c r="AY129" s="788"/>
      <c r="AZ129" s="788"/>
      <c r="BA129" s="788"/>
      <c r="BB129" s="788"/>
      <c r="BC129" s="788"/>
      <c r="BD129" s="788"/>
      <c r="BE129" s="789"/>
      <c r="BF129" s="806" t="s">
        <v>444</v>
      </c>
      <c r="BG129" s="807"/>
      <c r="BH129" s="807"/>
      <c r="BI129" s="807"/>
      <c r="BJ129" s="807"/>
      <c r="BK129" s="807"/>
      <c r="BL129" s="808"/>
      <c r="BM129" s="806">
        <v>16.64</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497</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498</v>
      </c>
      <c r="X130" s="813"/>
      <c r="Y130" s="813"/>
      <c r="Z130" s="814"/>
      <c r="AA130" s="815">
        <v>5905999</v>
      </c>
      <c r="AB130" s="816"/>
      <c r="AC130" s="816"/>
      <c r="AD130" s="816"/>
      <c r="AE130" s="817"/>
      <c r="AF130" s="818">
        <v>5705429</v>
      </c>
      <c r="AG130" s="816"/>
      <c r="AH130" s="816"/>
      <c r="AI130" s="816"/>
      <c r="AJ130" s="817"/>
      <c r="AK130" s="818">
        <v>5654082</v>
      </c>
      <c r="AL130" s="816"/>
      <c r="AM130" s="816"/>
      <c r="AN130" s="816"/>
      <c r="AO130" s="817"/>
      <c r="AP130" s="819"/>
      <c r="AQ130" s="820"/>
      <c r="AR130" s="820"/>
      <c r="AS130" s="820"/>
      <c r="AT130" s="821"/>
      <c r="AU130" s="233"/>
      <c r="AV130" s="233"/>
      <c r="AW130" s="233"/>
      <c r="AX130" s="787" t="s">
        <v>499</v>
      </c>
      <c r="AY130" s="788"/>
      <c r="AZ130" s="788"/>
      <c r="BA130" s="788"/>
      <c r="BB130" s="788"/>
      <c r="BC130" s="788"/>
      <c r="BD130" s="788"/>
      <c r="BE130" s="789"/>
      <c r="BF130" s="790">
        <v>1</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500</v>
      </c>
      <c r="X131" s="797"/>
      <c r="Y131" s="797"/>
      <c r="Z131" s="798"/>
      <c r="AA131" s="799">
        <v>28061977</v>
      </c>
      <c r="AB131" s="800"/>
      <c r="AC131" s="800"/>
      <c r="AD131" s="800"/>
      <c r="AE131" s="801"/>
      <c r="AF131" s="802">
        <v>28879425</v>
      </c>
      <c r="AG131" s="800"/>
      <c r="AH131" s="800"/>
      <c r="AI131" s="800"/>
      <c r="AJ131" s="801"/>
      <c r="AK131" s="802">
        <v>28320409</v>
      </c>
      <c r="AL131" s="800"/>
      <c r="AM131" s="800"/>
      <c r="AN131" s="800"/>
      <c r="AO131" s="801"/>
      <c r="AP131" s="803"/>
      <c r="AQ131" s="804"/>
      <c r="AR131" s="804"/>
      <c r="AS131" s="804"/>
      <c r="AT131" s="805"/>
      <c r="AU131" s="233"/>
      <c r="AV131" s="233"/>
      <c r="AW131" s="233"/>
      <c r="AX131" s="765" t="s">
        <v>501</v>
      </c>
      <c r="AY131" s="766"/>
      <c r="AZ131" s="766"/>
      <c r="BA131" s="766"/>
      <c r="BB131" s="766"/>
      <c r="BC131" s="766"/>
      <c r="BD131" s="766"/>
      <c r="BE131" s="767"/>
      <c r="BF131" s="768" t="s">
        <v>444</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502</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503</v>
      </c>
      <c r="W132" s="778"/>
      <c r="X132" s="778"/>
      <c r="Y132" s="778"/>
      <c r="Z132" s="779"/>
      <c r="AA132" s="780">
        <v>0.88010192600000003</v>
      </c>
      <c r="AB132" s="781"/>
      <c r="AC132" s="781"/>
      <c r="AD132" s="781"/>
      <c r="AE132" s="782"/>
      <c r="AF132" s="783">
        <v>1.0712559450000001</v>
      </c>
      <c r="AG132" s="781"/>
      <c r="AH132" s="781"/>
      <c r="AI132" s="781"/>
      <c r="AJ132" s="782"/>
      <c r="AK132" s="783">
        <v>1.1878571579999999</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504</v>
      </c>
      <c r="W133" s="757"/>
      <c r="X133" s="757"/>
      <c r="Y133" s="757"/>
      <c r="Z133" s="758"/>
      <c r="AA133" s="759">
        <v>1.5</v>
      </c>
      <c r="AB133" s="760"/>
      <c r="AC133" s="760"/>
      <c r="AD133" s="760"/>
      <c r="AE133" s="761"/>
      <c r="AF133" s="759">
        <v>1.2</v>
      </c>
      <c r="AG133" s="760"/>
      <c r="AH133" s="760"/>
      <c r="AI133" s="760"/>
      <c r="AJ133" s="761"/>
      <c r="AK133" s="759">
        <v>1</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dAN6wnenZjT7wiD39e+xBZQvnzUIJScmEFpHCL1yQJ9naIyphGrz4OCRo5kRQXjpMjDpj4cXiWnrbpHhmUAKzQ==" saltValue="rq3ylBgX0qK/f5gG0PdBa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8" zoomScaleNormal="85" zoomScaleSheetLayoutView="100" workbookViewId="0">
      <selection activeCell="Q28" sqref="Q28:V28"/>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UvMMd+VtKxdLiAGuIgp+haKD0xNyPqqtbAxsIIpVHI3VuYK+uxVnqz9BLpXGhTEQbHDuBP97xT3ieD8OdfEU3A==" saltValue="+qSMZrlk4VaAUOba9VAe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Q28" sqref="Q28:V28"/>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XgYW3o+VAs5wgVYm+LCXq47JO0q/zr4z51ezqekS7r9L5viL7jHlNJjBek+uXO8hpiRG1u8JQ8sMg4C/kWDKg==" saltValue="x0KY8jFyYslY5s2gbfuBR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Q28" sqref="Q28:V28"/>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508</v>
      </c>
      <c r="AP7" s="272"/>
      <c r="AQ7" s="273" t="s">
        <v>509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510</v>
      </c>
      <c r="AQ8" s="279" t="s">
        <v>511</v>
      </c>
      <c r="AR8" s="280" t="s">
        <v>512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513</v>
      </c>
      <c r="AL9" s="1167"/>
      <c r="AM9" s="1167"/>
      <c r="AN9" s="1168"/>
      <c r="AO9" s="281">
        <v>10414473</v>
      </c>
      <c r="AP9" s="281">
        <v>90554</v>
      </c>
      <c r="AQ9" s="282">
        <v>66247</v>
      </c>
      <c r="AR9" s="283">
        <v>36.700000000000003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514</v>
      </c>
      <c r="AL10" s="1167"/>
      <c r="AM10" s="1167"/>
      <c r="AN10" s="1168"/>
      <c r="AO10" s="284">
        <v>1557983</v>
      </c>
      <c r="AP10" s="284">
        <v>13547</v>
      </c>
      <c r="AQ10" s="285">
        <v>4001</v>
      </c>
      <c r="AR10" s="286">
        <v>238.6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515</v>
      </c>
      <c r="AL11" s="1167"/>
      <c r="AM11" s="1167"/>
      <c r="AN11" s="1168"/>
      <c r="AO11" s="284">
        <v>641559</v>
      </c>
      <c r="AP11" s="284">
        <v>5578</v>
      </c>
      <c r="AQ11" s="285">
        <v>2117</v>
      </c>
      <c r="AR11" s="286">
        <v>163.5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516</v>
      </c>
      <c r="AL12" s="1167"/>
      <c r="AM12" s="1167"/>
      <c r="AN12" s="1168"/>
      <c r="AO12" s="284" t="s">
        <v>517</v>
      </c>
      <c r="AP12" s="284" t="s">
        <v>517</v>
      </c>
      <c r="AQ12" s="285">
        <v>23</v>
      </c>
      <c r="AR12" s="286" t="s">
        <v>517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518</v>
      </c>
      <c r="AL13" s="1167"/>
      <c r="AM13" s="1167"/>
      <c r="AN13" s="1168"/>
      <c r="AO13" s="284">
        <v>125720</v>
      </c>
      <c r="AP13" s="284">
        <v>1093</v>
      </c>
      <c r="AQ13" s="285">
        <v>2449</v>
      </c>
      <c r="AR13" s="286">
        <v>-55.4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519</v>
      </c>
      <c r="AL14" s="1167"/>
      <c r="AM14" s="1167"/>
      <c r="AN14" s="1168"/>
      <c r="AO14" s="284">
        <v>42241</v>
      </c>
      <c r="AP14" s="284">
        <v>367</v>
      </c>
      <c r="AQ14" s="285">
        <v>1636</v>
      </c>
      <c r="AR14" s="286">
        <v>-77.599999999999994</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520</v>
      </c>
      <c r="AL15" s="1170"/>
      <c r="AM15" s="1170"/>
      <c r="AN15" s="1171"/>
      <c r="AO15" s="284">
        <v>-631095</v>
      </c>
      <c r="AP15" s="284">
        <v>-5487</v>
      </c>
      <c r="AQ15" s="285">
        <v>-3889</v>
      </c>
      <c r="AR15" s="286">
        <v>41.1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188</v>
      </c>
      <c r="AL16" s="1170"/>
      <c r="AM16" s="1170"/>
      <c r="AN16" s="1171"/>
      <c r="AO16" s="284">
        <v>12150881</v>
      </c>
      <c r="AP16" s="284">
        <v>105652</v>
      </c>
      <c r="AQ16" s="285">
        <v>72585</v>
      </c>
      <c r="AR16" s="286">
        <v>45.6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522</v>
      </c>
      <c r="AP20" s="293" t="s">
        <v>523</v>
      </c>
      <c r="AQ20" s="294" t="s">
        <v>524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525</v>
      </c>
      <c r="AL21" s="1173"/>
      <c r="AM21" s="1173"/>
      <c r="AN21" s="1174"/>
      <c r="AO21" s="297">
        <v>8.48</v>
      </c>
      <c r="AP21" s="298">
        <v>6.82</v>
      </c>
      <c r="AQ21" s="299">
        <v>1.66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526</v>
      </c>
      <c r="AL22" s="1173"/>
      <c r="AM22" s="1173"/>
      <c r="AN22" s="1174"/>
      <c r="AO22" s="302">
        <v>97.4</v>
      </c>
      <c r="AP22" s="303">
        <v>99.4</v>
      </c>
      <c r="AQ22" s="304">
        <v>-2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527</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508</v>
      </c>
      <c r="AP30" s="272"/>
      <c r="AQ30" s="273" t="s">
        <v>509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510</v>
      </c>
      <c r="AQ31" s="279" t="s">
        <v>511</v>
      </c>
      <c r="AR31" s="280" t="s">
        <v>512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530</v>
      </c>
      <c r="AL32" s="1157"/>
      <c r="AM32" s="1157"/>
      <c r="AN32" s="1158"/>
      <c r="AO32" s="312">
        <v>3413094</v>
      </c>
      <c r="AP32" s="312">
        <v>29677</v>
      </c>
      <c r="AQ32" s="313">
        <v>38122</v>
      </c>
      <c r="AR32" s="314">
        <v>-22.2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531</v>
      </c>
      <c r="AL33" s="1157"/>
      <c r="AM33" s="1157"/>
      <c r="AN33" s="1158"/>
      <c r="AO33" s="312" t="s">
        <v>517</v>
      </c>
      <c r="AP33" s="312" t="s">
        <v>517</v>
      </c>
      <c r="AQ33" s="313" t="s">
        <v>517</v>
      </c>
      <c r="AR33" s="314" t="s">
        <v>517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532</v>
      </c>
      <c r="AL34" s="1157"/>
      <c r="AM34" s="1157"/>
      <c r="AN34" s="1158"/>
      <c r="AO34" s="312" t="s">
        <v>517</v>
      </c>
      <c r="AP34" s="312" t="s">
        <v>517</v>
      </c>
      <c r="AQ34" s="313">
        <v>19</v>
      </c>
      <c r="AR34" s="314" t="s">
        <v>517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533</v>
      </c>
      <c r="AL35" s="1157"/>
      <c r="AM35" s="1157"/>
      <c r="AN35" s="1158"/>
      <c r="AO35" s="312">
        <v>2796433</v>
      </c>
      <c r="AP35" s="312">
        <v>24315</v>
      </c>
      <c r="AQ35" s="313">
        <v>11292</v>
      </c>
      <c r="AR35" s="314">
        <v>115.3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534</v>
      </c>
      <c r="AL36" s="1157"/>
      <c r="AM36" s="1157"/>
      <c r="AN36" s="1158"/>
      <c r="AO36" s="312">
        <v>238989</v>
      </c>
      <c r="AP36" s="312">
        <v>2078</v>
      </c>
      <c r="AQ36" s="313">
        <v>1617</v>
      </c>
      <c r="AR36" s="314">
        <v>28.5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535</v>
      </c>
      <c r="AL37" s="1157"/>
      <c r="AM37" s="1157"/>
      <c r="AN37" s="1158"/>
      <c r="AO37" s="312">
        <v>17060</v>
      </c>
      <c r="AP37" s="312">
        <v>148</v>
      </c>
      <c r="AQ37" s="313">
        <v>410</v>
      </c>
      <c r="AR37" s="314">
        <v>-63.9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536</v>
      </c>
      <c r="AL38" s="1160"/>
      <c r="AM38" s="1160"/>
      <c r="AN38" s="1161"/>
      <c r="AO38" s="315" t="s">
        <v>517</v>
      </c>
      <c r="AP38" s="315" t="s">
        <v>517</v>
      </c>
      <c r="AQ38" s="316">
        <v>1</v>
      </c>
      <c r="AR38" s="304" t="s">
        <v>517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537</v>
      </c>
      <c r="AL39" s="1160"/>
      <c r="AM39" s="1160"/>
      <c r="AN39" s="1161"/>
      <c r="AO39" s="312">
        <v>-475088</v>
      </c>
      <c r="AP39" s="312">
        <v>-4131</v>
      </c>
      <c r="AQ39" s="313">
        <v>-6908</v>
      </c>
      <c r="AR39" s="314">
        <v>-40.200000000000003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538</v>
      </c>
      <c r="AL40" s="1157"/>
      <c r="AM40" s="1157"/>
      <c r="AN40" s="1158"/>
      <c r="AO40" s="312">
        <v>-5654082</v>
      </c>
      <c r="AP40" s="312">
        <v>-49162</v>
      </c>
      <c r="AQ40" s="313">
        <v>-33487</v>
      </c>
      <c r="AR40" s="314">
        <v>46.8</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301</v>
      </c>
      <c r="AL41" s="1163"/>
      <c r="AM41" s="1163"/>
      <c r="AN41" s="1164"/>
      <c r="AO41" s="312">
        <v>336406</v>
      </c>
      <c r="AP41" s="312">
        <v>2925</v>
      </c>
      <c r="AQ41" s="313">
        <v>11065</v>
      </c>
      <c r="AR41" s="314">
        <v>-73.599999999999994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539</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508</v>
      </c>
      <c r="AN49" s="1151" t="s">
        <v>542</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543</v>
      </c>
      <c r="AO50" s="329" t="s">
        <v>544</v>
      </c>
      <c r="AP50" s="330" t="s">
        <v>545</v>
      </c>
      <c r="AQ50" s="331" t="s">
        <v>546</v>
      </c>
      <c r="AR50" s="332" t="s">
        <v>547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548</v>
      </c>
      <c r="AL51" s="325"/>
      <c r="AM51" s="333">
        <v>7059639</v>
      </c>
      <c r="AN51" s="334">
        <v>59576</v>
      </c>
      <c r="AO51" s="335">
        <v>40.5</v>
      </c>
      <c r="AP51" s="336">
        <v>46402</v>
      </c>
      <c r="AQ51" s="337">
        <v>-11.3</v>
      </c>
      <c r="AR51" s="338">
        <v>51.8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549</v>
      </c>
      <c r="AM52" s="341">
        <v>3784423</v>
      </c>
      <c r="AN52" s="342">
        <v>31937</v>
      </c>
      <c r="AO52" s="343">
        <v>39.700000000000003</v>
      </c>
      <c r="AP52" s="344">
        <v>26897</v>
      </c>
      <c r="AQ52" s="345">
        <v>-6.3</v>
      </c>
      <c r="AR52" s="346">
        <v>46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550</v>
      </c>
      <c r="AL53" s="325"/>
      <c r="AM53" s="333">
        <v>9881572</v>
      </c>
      <c r="AN53" s="334">
        <v>83819</v>
      </c>
      <c r="AO53" s="335">
        <v>40.700000000000003</v>
      </c>
      <c r="AP53" s="336">
        <v>66343</v>
      </c>
      <c r="AQ53" s="337">
        <v>43</v>
      </c>
      <c r="AR53" s="338">
        <v>-2.2999999999999998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549</v>
      </c>
      <c r="AM54" s="341">
        <v>4603804</v>
      </c>
      <c r="AN54" s="342">
        <v>39051</v>
      </c>
      <c r="AO54" s="343">
        <v>22.3</v>
      </c>
      <c r="AP54" s="344">
        <v>34529</v>
      </c>
      <c r="AQ54" s="345">
        <v>28.4</v>
      </c>
      <c r="AR54" s="346">
        <v>-6.1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551</v>
      </c>
      <c r="AL55" s="325"/>
      <c r="AM55" s="333">
        <v>5301596</v>
      </c>
      <c r="AN55" s="334">
        <v>45375</v>
      </c>
      <c r="AO55" s="335">
        <v>-45.9</v>
      </c>
      <c r="AP55" s="336">
        <v>56416</v>
      </c>
      <c r="AQ55" s="337">
        <v>-15</v>
      </c>
      <c r="AR55" s="338">
        <v>-30.9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549</v>
      </c>
      <c r="AM56" s="341">
        <v>2635001</v>
      </c>
      <c r="AN56" s="342">
        <v>22552</v>
      </c>
      <c r="AO56" s="343">
        <v>-42.2</v>
      </c>
      <c r="AP56" s="344">
        <v>32623</v>
      </c>
      <c r="AQ56" s="345">
        <v>-5.5</v>
      </c>
      <c r="AR56" s="346">
        <v>-36.700000000000003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552</v>
      </c>
      <c r="AL57" s="325"/>
      <c r="AM57" s="333">
        <v>4909926</v>
      </c>
      <c r="AN57" s="334">
        <v>42382</v>
      </c>
      <c r="AO57" s="335">
        <v>-6.6</v>
      </c>
      <c r="AP57" s="336">
        <v>49217</v>
      </c>
      <c r="AQ57" s="337">
        <v>-12.8</v>
      </c>
      <c r="AR57" s="338">
        <v>6.2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549</v>
      </c>
      <c r="AM58" s="341">
        <v>2127401</v>
      </c>
      <c r="AN58" s="342">
        <v>18363</v>
      </c>
      <c r="AO58" s="343">
        <v>-18.600000000000001</v>
      </c>
      <c r="AP58" s="344">
        <v>27232</v>
      </c>
      <c r="AQ58" s="345">
        <v>-16.5</v>
      </c>
      <c r="AR58" s="346">
        <v>-2.1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553</v>
      </c>
      <c r="AL59" s="325"/>
      <c r="AM59" s="333">
        <v>3067817</v>
      </c>
      <c r="AN59" s="334">
        <v>26675</v>
      </c>
      <c r="AO59" s="335">
        <v>-37.1</v>
      </c>
      <c r="AP59" s="336">
        <v>49211</v>
      </c>
      <c r="AQ59" s="337">
        <v>0</v>
      </c>
      <c r="AR59" s="338">
        <v>-37.1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549</v>
      </c>
      <c r="AM60" s="341">
        <v>2046700</v>
      </c>
      <c r="AN60" s="342">
        <v>17796</v>
      </c>
      <c r="AO60" s="343">
        <v>-3.1</v>
      </c>
      <c r="AP60" s="344">
        <v>28367</v>
      </c>
      <c r="AQ60" s="345">
        <v>4.2</v>
      </c>
      <c r="AR60" s="346">
        <v>-7.3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554</v>
      </c>
      <c r="AL61" s="347"/>
      <c r="AM61" s="348">
        <v>6044110</v>
      </c>
      <c r="AN61" s="349">
        <v>51565</v>
      </c>
      <c r="AO61" s="350">
        <v>-1.7</v>
      </c>
      <c r="AP61" s="351">
        <v>53518</v>
      </c>
      <c r="AQ61" s="352">
        <v>0.8</v>
      </c>
      <c r="AR61" s="338">
        <v>-2.5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549</v>
      </c>
      <c r="AM62" s="341">
        <v>3039466</v>
      </c>
      <c r="AN62" s="342">
        <v>25940</v>
      </c>
      <c r="AO62" s="343">
        <v>-0.4</v>
      </c>
      <c r="AP62" s="344">
        <v>29930</v>
      </c>
      <c r="AQ62" s="345">
        <v>0.9</v>
      </c>
      <c r="AR62" s="346">
        <v>-1.3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8v/BLXo39bzH07puw/LKcpMeI71BS5u3F99KIQMRFN64xdnl3GWZ9qkO/moOCK+OYNVLyNPeylzorufxPjNUGw==" saltValue="CMS5wke6RU1+zaWvEZLJa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40" zoomScaleNormal="100" zoomScaleSheetLayoutView="55" workbookViewId="0">
      <selection activeCell="Q28" sqref="Q28:V28"/>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556</v>
      </c>
    </row>
    <row r="121" spans="125:125" ht="13.5" hidden="1" customHeight="1" x14ac:dyDescent="0.15">
      <c r="DU121" s="259"/>
    </row>
  </sheetData>
  <sheetProtection algorithmName="SHA-512" hashValue="AK8QTSX7E1HaAgbeax2SPupwrFvX/J1zDM7dtXL1QI1KNqYnes036E7LxEwhToqOhPp82/R3JZN8l/Ma5ncMgw==" saltValue="APlQp/Fcq9f9zk5cP4yGU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Q28" sqref="Q28:V28"/>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557</v>
      </c>
    </row>
  </sheetData>
  <sheetProtection algorithmName="SHA-512" hashValue="9o/uhZ0cP4EqR9VfXQd3LCi6fcgQue7Ljlz8QNx6MYaQfQD40coLh6NcNE4DcBJqhrZ/B3RBMvDjuJuSkjHwtA==" saltValue="YhpO2f+RMpEvCNAFDDmhK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0" zoomScaleSheetLayoutView="100" workbookViewId="0">
      <selection activeCell="Q28" sqref="Q28:V2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75" t="s">
        <v>3</v>
      </c>
      <c r="D47" s="1175"/>
      <c r="E47" s="1176"/>
      <c r="F47" s="11">
        <v>16.84</v>
      </c>
      <c r="G47" s="12">
        <v>18.96</v>
      </c>
      <c r="H47" s="12">
        <v>16.309999999999999</v>
      </c>
      <c r="I47" s="12">
        <v>20.3</v>
      </c>
      <c r="J47" s="13">
        <v>19.420000000000002</v>
      </c>
    </row>
    <row r="48" spans="2:10" ht="57.75" customHeight="1" x14ac:dyDescent="0.15">
      <c r="B48" s="14"/>
      <c r="C48" s="1177" t="s">
        <v>4</v>
      </c>
      <c r="D48" s="1177"/>
      <c r="E48" s="1178"/>
      <c r="F48" s="15">
        <v>2.2400000000000002</v>
      </c>
      <c r="G48" s="16">
        <v>4.0199999999999996</v>
      </c>
      <c r="H48" s="16">
        <v>3.88</v>
      </c>
      <c r="I48" s="16">
        <v>3.58</v>
      </c>
      <c r="J48" s="17">
        <v>5.45</v>
      </c>
    </row>
    <row r="49" spans="2:10" ht="57.75" customHeight="1" thickBot="1" x14ac:dyDescent="0.2">
      <c r="B49" s="18"/>
      <c r="C49" s="1179" t="s">
        <v>5</v>
      </c>
      <c r="D49" s="1179"/>
      <c r="E49" s="1180"/>
      <c r="F49" s="19">
        <v>1.57</v>
      </c>
      <c r="G49" s="20">
        <v>7.7</v>
      </c>
      <c r="H49" s="20">
        <v>2.2799999999999998</v>
      </c>
      <c r="I49" s="20">
        <v>7.25</v>
      </c>
      <c r="J49" s="21">
        <v>3.15</v>
      </c>
    </row>
    <row r="50" spans="2:10" x14ac:dyDescent="0.15"/>
  </sheetData>
  <sheetProtection algorithmName="SHA-512" hashValue="9SO7docMih3dc/QCylAuj9dw9Vduk3e1Eb/d5wKq8K9u+DIb5eQSvKflcJXM2HmMIG85Af//X1DxFIai6SsloQ==" saltValue="3DDMvhdb7kYJlzXdPJFI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6"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2024-09-09T08:24:32Z</cp:lastPrinted>
  <dcterms:created xsi:type="dcterms:W3CDTF">2024-03-14T03:05:25Z</dcterms:created>
  <dcterms:modified xsi:type="dcterms:W3CDTF">2024-10-17T04:59:55Z</dcterms:modified>
  <cp:category/>
</cp:coreProperties>
</file>