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A4EF5A4F-65C9-4887-BD60-543DE34EF758}"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BE36" i="10"/>
  <c r="BE35" i="10"/>
  <c r="CO34" i="10"/>
  <c r="CO35" i="10" s="1"/>
  <c r="CO36" i="10" s="1"/>
  <c r="CO37" i="10" s="1"/>
  <c r="BW34" i="10"/>
  <c r="BW35" i="10" s="1"/>
  <c r="BW36" i="10" s="1"/>
  <c r="BW37" i="10" s="1"/>
  <c r="C34" i="10"/>
  <c r="C35" i="10" l="1"/>
  <c r="C36" i="10" s="1"/>
  <c r="C37" i="10" s="1"/>
  <c r="AM34" i="10"/>
  <c r="AM35" i="10" s="1"/>
  <c r="AM36"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<sst xmlns="http://schemas.openxmlformats.org/spreadsheetml/2006/main" count="1107" uniqueCount="594">
  <si>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</si>
  <si>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</si>
  <si>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</si>
  <si>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</si>
  <si>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</si>
  <si>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</si>
  <si>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</si>
  <si>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</si>
  <si>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</si>
  <si>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</si>
  <si>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</si>
  <si>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</si>
  <si>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</si>
  <si>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</si>
  <si>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</si>
  <si>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</si>
  <si>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</si>
  <si>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</si>
  <si>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</si>
  <si>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</si>
  <si>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</si>
  <si>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</si>
  <si>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</si>
  <si>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</si>
  <si>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</si>
  <si>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</si>
  <si>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</si>
  <si>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</si>
  <si>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</si>
  <si>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</si>
  <si>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</si>
  <si>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</si>
  <si>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</si>
  <si>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</si>
  <si>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</si>
  <si>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</si>
  <si>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</si>
  <si>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</si>
  <si>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</si>
  <si>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</si>
  <si>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</si>
  <si>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</si>
  <si>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</si>
  <si>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</si>
  <si>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</si>
  <si>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</si>
  <si>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</si>
  <si>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</si>
  <si>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</si>
  <si>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</si>
  <si>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</si>
  <si>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</si>
  <si>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</si>
  <si>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</si>
  <si>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</si>
  <si>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</si>
  <si>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</si>
  <si>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</si>
  <si>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</si>
  <si>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</si>
  <si>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</si>
  <si>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</si>
  <si>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</si>
  <si>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</si>
  <si>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</si>
  <si>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</si>
  <si>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</si>
  <si>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</si>
  <si>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</si>
  <si>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</si>
  <si>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</si>
  <si>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</si>
  <si>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</si>
  <si>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</si>
  <si>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</si>
  <si>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</si>
  <si>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</si>
  <si>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</si>
  <si>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</si>
  <si>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</si>
  <si>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</si>
  <si>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</si>
  <si>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</si>
  <si>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</si>
  <si>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</si>
  <si>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</si>
  <si>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</si>
  <si>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</si>
  <si>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</si>
  <si>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</si>
  <si>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</si>
  <si>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</si>
  <si>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</si>
  <si>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</si>
  <si>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</si>
  <si>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</si>
  <si>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</si>
  <si>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</si>
  <si>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</si>
  <si>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</si>
  <si>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</si>
  <si>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</si>
  <si>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</si>
  <si>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</si>
  <si>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</si>
  <si>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</si>
  <si>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</si>
  <si>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</si>
  <si>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</si>
  <si>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</si>
  <si>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</si>
  <si>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</si>
  <si>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</si>
  <si>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</si>
  <si>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</si>
  <si>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</si>
  <si>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</si>
  <si>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</si>
  <si>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</si>
  <si>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</si>
  <si>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</si>
  <si>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</si>
  <si>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</si>
  <si>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</si>
  <si>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</si>
  <si>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</si>
  <si>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</si>
  <si>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</si>
  <si>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</si>
  <si>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</si>
  <si>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</si>
  <si>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</si>
  <si>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</si>
  <si>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</si>
  <si>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</si>
  <si>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</si>
  <si>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</si>
  <si>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</si>
  <si>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</si>
  <si>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</si>
  <si>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</si>
  <si>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</si>
  <si>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</si>
  <si>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</si>
  <si>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</si>
  <si>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</si>
  <si>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</si>
  <si>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</si>
  <si>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</si>
  <si>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</si>
  <si>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</si>
  <si>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</si>
  <si>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</si>
  <si>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</si>
  <si>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</si>
  <si>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</si>
  <si>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</si>
  <si>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</si>
  <si>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</si>
  <si>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</si>
  <si>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</si>
  <si>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</si>
  <si>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</si>
  <si>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</si>
  <si>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</si>
  <si>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</si>
  <si>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</si>
  <si>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</si>
  <si>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</si>
  <si>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</si>
  <si>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</si>
  <si>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</si>
  <si>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</si>
  <si>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</si>
  <si>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</si>
  <si>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</si>
  <si>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</si>
  <si>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</si>
  <si>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</si>
  <si>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</si>
  <si>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</si>
  <si>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</si>
  <si>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</si>
  <si>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</si>
  <si>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</si>
  <si>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</si>
  <si>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</si>
  <si>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</si>
  <si>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</si>
  <si>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</si>
  <si>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</si>
  <si>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</si>
  <si>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</si>
  <si>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</si>
  <si>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</si>
  <si>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</si>
  <si>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</si>
  <si>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</si>
  <si>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</si>
  <si>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</si>
  <si>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</si>
  <si>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</si>
  <si>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</si>
  <si>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</si>
  <si>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</si>
  <si>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</si>
  <si>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</si>
  <si>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</si>
  <si>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</si>
  <si>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</si>
  <si>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</si>
  <si>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</si>
  <si>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</si>
  <si>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</si>
  <si>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</si>
  <si>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</si>
  <si>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</si>
  <si>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</si>
  <si>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</si>
  <si>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</si>
  <si>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</si>
  <si>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</si>
  <si>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</si>
  <si>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</si>
  <si>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</si>
  <si>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</si>
  <si>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</si>
  <si>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</si>
  <si>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</si>
  <si>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</si>
  <si>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</si>
  <si>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</si>
  <si>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</si>
  <si>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</si>
  <si>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</si>
  <si>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</si>
  <si>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</si>
  <si>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</si>
  <si>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</si>
  <si>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</si>
  <si>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</si>
  <si>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</si>
  <si>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</si>
  <si>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</si>
  <si>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</si>
  <si>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</si>
  <si>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</si>
  <si>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</si>
  <si>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</si>
  <si>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</si>
  <si>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</si>
  <si>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</si>
  <si>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</si>
  <si>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</si>
  <si>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</si>
  <si>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</si>
  <si>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</si>
  <si>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</si>
  <si>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</si>
  <si>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</si>
  <si>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</si>
  <si>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</si>
  <si>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</si>
  <si>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</si>
  <si>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</si>
  <si>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</si>
  <si>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</si>
  <si>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</si>
  <si>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</si>
  <si>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</si>
  <si>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</si>
  <si>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</si>
  <si>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</si>
  <si>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</si>
  <si>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</si>
  <si>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</si>
  <si>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</si>
  <si>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</si>
  <si>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</si>
  <si>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</si>
  <si>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</si>
  <si>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</si>
  <si>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</si>
  <si>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</si>
  <si>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</si>
  <si>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</si>
  <si>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</si>
  <si>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</si>
  <si>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</si>
  <si>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</si>
  <si>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</si>
  <si>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</si>
  <si>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</si>
  <si>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</si>
  <si>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</si>
  <si>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</si>
  <si>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</si>
  <si>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</si>
  <si>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</si>
  <si>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</si>
  <si>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</si>
  <si>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</si>
  <si>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</si>
  <si>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</si>
  <si>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</si>
  <si>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</si>
  <si>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</si>
  <si>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</si>
  <si>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</si>
  <si>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</si>
  <si>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</si>
  <si>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</si>
  <si>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</si>
  <si>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</si>
  <si>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</si>
  <si>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</si>
  <si>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</si>
  <si>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</si>
  <si>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</si>
  <si>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</si>
  <si>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</si>
  <si>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</si>
  <si>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</si>
  <si>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</si>
  <si>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</si>
  <si>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</si>
  <si>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</si>
  <si>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</si>
  <si>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</si>
  <si>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</si>
  <si>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</si>
  <si>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</si>
  <si>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</si>
  <si>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</si>
  <si>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</si>
  <si>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</si>
  <si>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</si>
  <si>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</si>
  <si>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</si>
  <si>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</si>
  <si>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</si>
  <si>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</si>
  <si>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</si>
  <si>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</si>
  <si>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</si>
  <si>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</si>
  <si>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</si>
  <si>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</si>
  <si>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</si>
  <si>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</si>
  <si>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</si>
  <si>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</si>
  <si>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</si>
  <si>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</si>
  <si>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</si>
  <si>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</si>
  <si>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</si>
  <si>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</si>
  <si>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</si>
  <si>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</si>
  <si>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</si>
  <si>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</si>
  <si>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</si>
  <si>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</si>
  <si>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</si>
  <si>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</si>
  <si>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</si>
  <si>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</si>
  <si>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</si>
  <si>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</si>
  <si>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</si>
  <si>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</si>
  <si>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</si>
  <si>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</si>
  <si>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</si>
  <si>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</si>
  <si>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</si>
  <si>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</si>
  <si>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</si>
  <si>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</si>
  <si>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</si>
  <si>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</si>
  <si>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</si>
  <si>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</si>
  <si>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学校給食事業特別会計</t>
    <phoneticPr fontId="5"/>
  </si>
  <si>
    <t>病院事業債管理特別会計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</si>
  <si>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</si>
  <si>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</si>
  <si>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</si>
  <si>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</si>
  <si>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</si>
  <si>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</si>
  <si>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</si>
  <si>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</si>
  <si>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</si>
  <si>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</si>
  <si>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</si>
  <si>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</si>
  <si>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</si>
  <si>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</si>
  <si>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</si>
  <si>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</si>
  <si>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</si>
  <si>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</si>
  <si>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水道事業会計</t>
    <phoneticPr fontId="5"/>
  </si>
  <si>
    <t>法適用企業</t>
    <phoneticPr fontId="5"/>
  </si>
  <si>
    <t>ガス事業会計</t>
    <phoneticPr fontId="5"/>
  </si>
  <si>
    <t>下水道事業会計</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</si>
  <si>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</si>
  <si>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</si>
  <si>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</si>
  <si>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</si>
  <si>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</si>
  <si>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</si>
  <si>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</si>
  <si>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</si>
  <si>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</si>
  <si>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</si>
  <si>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</si>
  <si>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</si>
  <si>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</si>
  <si>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</si>
  <si>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</si>
  <si>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</si>
  <si>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</si>
  <si>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</si>
  <si>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</si>
  <si>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</si>
  <si>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</si>
  <si>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</si>
  <si>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</si>
  <si>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</si>
  <si>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</si>
  <si>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</si>
  <si>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</si>
  <si>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</si>
  <si>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</si>
  <si>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</si>
  <si>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</si>
  <si>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</si>
  <si>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</si>
  <si>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</si>
  <si>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</si>
  <si>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</si>
  <si>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</si>
  <si>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</si>
  <si>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</si>
  <si>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</si>
  <si>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</si>
  <si>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</si>
  <si>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</si>
  <si>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</si>
  <si>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</si>
  <si>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</si>
  <si>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</si>
  <si>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</si>
  <si>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</si>
  <si>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</si>
  <si>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</si>
  <si>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</si>
  <si>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</si>
  <si>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</si>
  <si>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</si>
  <si>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</si>
  <si>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</si>
  <si>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</si>
  <si>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</si>
  <si>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</si>
  <si>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卸売市場事業特別会計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</si>
  <si>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</si>
  <si>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</si>
  <si>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</si>
  <si>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</si>
  <si>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</si>
  <si>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</si>
  <si>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</si>
  <si>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</si>
  <si>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</si>
  <si>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</si>
  <si>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</si>
  <si>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</si>
  <si>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</si>
  <si>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</si>
  <si>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</si>
  <si>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</si>
  <si>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</si>
  <si>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</si>
  <si>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</si>
  <si>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</si>
  <si>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</si>
  <si>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</si>
  <si>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</si>
  <si>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</si>
  <si>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</si>
  <si>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</si>
  <si>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</si>
  <si>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</si>
  <si>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</si>
  <si>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</si>
  <si>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</si>
  <si>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</si>
  <si>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</si>
  <si>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</si>
  <si>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</si>
  <si>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</si>
  <si>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</si>
  <si>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</si>
  <si>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</si>
  <si>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</si>
  <si>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</si>
  <si>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</si>
  <si>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</si>
  <si>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</si>
  <si>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</si>
  <si>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</si>
  <si>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</si>
  <si>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</si>
  <si>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</si>
  <si>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</si>
  <si>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</si>
  <si>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</si>
  <si>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</si>
  <si>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</si>
  <si>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</si>
  <si>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</si>
  <si>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</si>
  <si>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</si>
  <si>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</si>
  <si>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</si>
  <si>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</si>
  <si>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</si>
  <si>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</si>
  <si>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</si>
  <si>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</si>
  <si>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</si>
  <si>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</si>
  <si>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</si>
  <si>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</si>
  <si>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</si>
  <si>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</si>
  <si>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</si>
  <si>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</si>
  <si>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</si>
  <si>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</si>
  <si>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</si>
  <si>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</si>
  <si>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</si>
  <si>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</si>
  <si>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</si>
  <si>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</si>
  <si>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</si>
  <si>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</si>
  <si>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</si>
  <si>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ガス事業会計</t>
  </si>
  <si>
    <t>下水道事業会計</t>
  </si>
  <si>
    <t>一般会計</t>
  </si>
  <si>
    <t>水道事業会計</t>
  </si>
  <si>
    <t>介護保険事業特別会計</t>
  </si>
  <si>
    <t>国民健康保険事業特別会計</t>
  </si>
  <si>
    <t>後期高齢者医療事業特別会計</t>
  </si>
  <si>
    <t>卸売市場事業特別会計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</si>
  <si>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</si>
  <si>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</si>
  <si>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</si>
  <si>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</si>
  <si>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</si>
  <si>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</si>
  <si>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</si>
  <si>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</si>
  <si>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</si>
  <si>
    <t>滋賀県市町村職員研修センター</t>
  </si>
  <si>
    <t>滋賀県後期高齢者医療広域連合（一般会計）</t>
  </si>
  <si>
    <t>滋賀県後期高齢者医療広域連合（後期高齢者医療特別会計）</t>
  </si>
  <si>
    <t>大津市公園緑地協会</t>
    <rPh sb="0" eb="3">
      <t>オ</t>
    </rPh>
    <rPh sb="3" eb="5">
      <t>コウエン</t>
    </rPh>
    <rPh sb="5" eb="7">
      <t>リョクチ</t>
    </rPh>
    <rPh sb="7" eb="9">
      <t>キョウカイ</t>
    </rPh>
    <phoneticPr fontId="2"/>
  </si>
  <si>
    <t>大津市勤労者互助会</t>
    <rPh sb="0" eb="3">
      <t>オ</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</si>
  <si>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</si>
  <si>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5">
      <t>オ</t>
    </rPh>
    <rPh sb="5" eb="6">
      <t>ミン</t>
    </rPh>
    <rPh sb="6" eb="8">
      <t>ビョウイン</t>
    </rPh>
    <phoneticPr fontId="2"/>
  </si>
  <si>
    <t>〇</t>
    <phoneticPr fontId="2"/>
  </si>
  <si>
    <t>公共施設等整備基金</t>
    <rPh sb="0" eb="2">
      <t>コウキョウ</t>
    </rPh>
    <rPh sb="2" eb="4">
      <t>シセツ</t>
    </rPh>
    <rPh sb="4" eb="5">
      <t>トウ</t>
    </rPh>
    <rPh sb="5" eb="7">
      <t>セイビ</t>
    </rPh>
    <rPh sb="7" eb="9">
      <t>キキン</t>
    </rPh>
    <phoneticPr fontId="5"/>
  </si>
  <si>
    <t>学校給食運営費負担調整基金</t>
    <rPh sb="0" eb="2">
      <t>ガッコウ</t>
    </rPh>
    <rPh sb="2" eb="4">
      <t>キュウショク</t>
    </rPh>
    <rPh sb="4" eb="7">
      <t>ウンエイヒ</t>
    </rPh>
    <rPh sb="7" eb="9">
      <t>フタン</t>
    </rPh>
    <rPh sb="9" eb="11">
      <t>チョウセイ</t>
    </rPh>
    <rPh sb="11" eb="13">
      <t>キキン</t>
    </rPh>
    <phoneticPr fontId="2"/>
  </si>
  <si>
    <t>地域振興基金</t>
    <rPh sb="0" eb="2">
      <t>チイキ</t>
    </rPh>
    <rPh sb="2" eb="4">
      <t>シンコウ</t>
    </rPh>
    <rPh sb="4" eb="6">
      <t>キキン</t>
    </rPh>
    <phoneticPr fontId="2"/>
  </si>
  <si>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</si>
  <si>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</si>
  <si>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</si>
  <si>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</si>
  <si>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</si>
  <si>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</si>
  <si>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</si>
  <si>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</si>
  <si>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</si>
  <si>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</si>
  <si>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</si>
  <si>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公共施設の将来的な更新経費による財政負担を示す両指標のうち、有形固定資産減価償却率は令和3年度と比べて1.5ポイント上昇した。類似団体平均の伸びである0.9ポイントと比較すると固定資産の老朽化が進行しているといえる。多くの施設類型では老朽化に伴い数値が上昇しており、今後の維持補修費用や更新費用に留意する必要がある。
　将来負担比率については、充当可能財源等が将来負担額を上回っているため算定されていない。資産の形成に対する現世代と将来世代の負担の公平性に留意しながら、総合計画等に沿ったまちづくりと持続可能な都市経営を推進していく。</t>
    <rPh sb="43" eb="45">
      <t>レイワ</t>
    </rPh>
    <rPh sb="46" eb="48">
      <t>ネンド</t>
    </rPh>
    <rPh sb="49" eb="50">
      <t>クラ</t>
    </rPh>
    <rPh sb="59" eb="61">
      <t>ジョウショウ</t>
    </rPh>
    <phoneticPr fontId="5"/>
  </si>
  <si>
    <t>　将来負担比率は、充当可能財源等が将来負担額を上回っているため算定されていない。
　実質公債費比率は、令和3年度に比べて1.9ポイント改善し、また類似団体平均を5.7ポイント下回っている。今後も行政改革プラン2021に基づき、事業の選択と集中を行うとともに、市債の効果的な活用に努め、健全な財政運営を維持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</si>
</sst>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51" xfId="16" applyFont="1" applyBorder="1" applyAlignment="1" applyProtection="1">
      <alignment horizontal="left" vertical="top" wrapText="1"/>
      <protection locked="0"/>
    </xf>
    <xf numFmtId="0" fontId="16" fillId="0" borderId="65"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6"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CED2AF1-E657-4833-96F9-9885B50DD18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46457</c:v>
                </c:pt>
                <c:pt idx="1">
                  <c:v>51849</c:v>
                </c:pt>
                <c:pt idx="2">
                  <c:v>52191</c:v>
                </c:pt>
                <c:pt idx="3">
                  <c:v>48105</c:v>
                </c:pt>
                <c:pt idx="4">
                  <c:v>47446</c:v>
                </c:pt>
              </c:numCache>
            </c:numRef>
          </c:val>
          <c:smooth val="0"/>
          <c:extLst>
            <c:ext xmlns:c16="http://schemas.microsoft.com/office/drawing/2014/chart" uri="{C3380CC4-5D6E-409C-BE32-E72D297353CC}">
              <c16:uniqueId val="{00000000-5F3C-49E8-9409-654D9D8B2B0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38726</c:v>
                </c:pt>
                <c:pt idx="1">
                  <c:v>46459</c:v>
                </c:pt>
                <c:pt idx="2">
                  <c:v>48710</c:v>
                </c:pt>
                <c:pt idx="3">
                  <c:v>47475</c:v>
                </c:pt>
                <c:pt idx="4">
                  <c:v>36380</c:v>
                </c:pt>
              </c:numCache>
            </c:numRef>
          </c:val>
          <c:smooth val="0"/>
          <c:extLst>
            <c:ext xmlns:c16="http://schemas.microsoft.com/office/drawing/2014/chart" uri="{C3380CC4-5D6E-409C-BE32-E72D297353CC}">
              <c16:uniqueId val="{00000001-5F3C-49E8-9409-654D9D8B2B0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1.89</c:v>
                </c:pt>
                <c:pt idx="1">
                  <c:v>3.94</c:v>
                </c:pt>
                <c:pt idx="2">
                  <c:v>4.5999999999999996</c:v>
                </c:pt>
                <c:pt idx="3">
                  <c:v>6.2</c:v>
                </c:pt>
                <c:pt idx="4">
                  <c:v>5.04</c:v>
                </c:pt>
              </c:numCache>
            </c:numRef>
          </c:val>
          <c:extLst>
            <c:ext xmlns:c16="http://schemas.microsoft.com/office/drawing/2014/chart" uri="{C3380CC4-5D6E-409C-BE32-E72D297353CC}">
              <c16:uniqueId val="{00000000-9207-4C39-AACA-F62AE643FC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4.8600000000000003</c:v>
                </c:pt>
                <c:pt idx="1">
                  <c:v>7.18</c:v>
                </c:pt>
                <c:pt idx="2">
                  <c:v>9.27</c:v>
                </c:pt>
                <c:pt idx="3">
                  <c:v>10.57</c:v>
                </c:pt>
                <c:pt idx="4">
                  <c:v>13.26</c:v>
                </c:pt>
              </c:numCache>
            </c:numRef>
          </c:val>
          <c:extLst>
            <c:ext xmlns:c16="http://schemas.microsoft.com/office/drawing/2014/chart" uri="{C3380CC4-5D6E-409C-BE32-E72D297353CC}">
              <c16:uniqueId val="{00000001-9207-4C39-AACA-F62AE643FC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3.3</c:v>
                </c:pt>
                <c:pt idx="1">
                  <c:v>4.3899999999999997</c:v>
                </c:pt>
                <c:pt idx="2">
                  <c:v>3.06</c:v>
                </c:pt>
                <c:pt idx="3">
                  <c:v>3.52</c:v>
                </c:pt>
                <c:pt idx="4">
                  <c:v>1.88</c:v>
                </c:pt>
              </c:numCache>
            </c:numRef>
          </c:val>
          <c:smooth val="0"/>
          <c:extLst>
            <c:ext xmlns:c16="http://schemas.microsoft.com/office/drawing/2014/chart" uri="{C3380CC4-5D6E-409C-BE32-E72D297353CC}">
              <c16:uniqueId val="{00000002-9207-4C39-AACA-F62AE643FC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0.03</c:v>
                </c:pt>
                <c:pt idx="2">
                  <c:v>#N/A</c:v>
                </c:pt>
                <c:pt idx="3">
                  <c:v>7.0000000000000007E-2</c:v>
                </c:pt>
                <c:pt idx="4">
                  <c:v>#N/A</c:v>
                </c:pt>
                <c:pt idx="5">
                  <c:v>0.02</c:v>
                </c:pt>
                <c:pt idx="6">
                  <c:v>#N/A</c:v>
                </c:pt>
                <c:pt idx="7">
                  <c:v>0</c:v>
                </c:pt>
                <c:pt idx="8">
                  <c:v>#N/A</c:v>
                </c:pt>
                <c:pt idx="9">
                  <c:v>0</c:v>
                </c:pt>
              </c:numCache>
            </c:numRef>
          </c:val>
          <c:extLst>
            <c:ext xmlns:c16="http://schemas.microsoft.com/office/drawing/2014/chart" uri="{C3380CC4-5D6E-409C-BE32-E72D297353CC}">
              <c16:uniqueId val="{00000000-500E-4C5B-BA8F-796EFC5BC23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00E-4C5B-BA8F-796EFC5BC231}"/>
            </c:ext>
          </c:extLst>
        </c:ser>
        <c:ser>
          <c:idx val="2"/>
          <c:order val="2"/>
          <c:tx>
            <c:strRef>
              <c:f>データシート!$A$29</c:f>
              <c:strCache>
                <c:ptCount val="1"/>
                <c:pt idx="0">
                  <c:v>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500E-4C5B-BA8F-796EFC5BC231}"/>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0.12</c:v>
                </c:pt>
                <c:pt idx="2">
                  <c:v>#N/A</c:v>
                </c:pt>
                <c:pt idx="3">
                  <c:v>0.02</c:v>
                </c:pt>
                <c:pt idx="4">
                  <c:v>#N/A</c:v>
                </c:pt>
                <c:pt idx="5">
                  <c:v>0.03</c:v>
                </c:pt>
                <c:pt idx="6">
                  <c:v>#N/A</c:v>
                </c:pt>
                <c:pt idx="7">
                  <c:v>0.03</c:v>
                </c:pt>
                <c:pt idx="8">
                  <c:v>#N/A</c:v>
                </c:pt>
                <c:pt idx="9">
                  <c:v>0.05</c:v>
                </c:pt>
              </c:numCache>
            </c:numRef>
          </c:val>
          <c:extLst>
            <c:ext xmlns:c16="http://schemas.microsoft.com/office/drawing/2014/chart" uri="{C3380CC4-5D6E-409C-BE32-E72D297353CC}">
              <c16:uniqueId val="{00000003-500E-4C5B-BA8F-796EFC5BC231}"/>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0.05</c:v>
                </c:pt>
                <c:pt idx="2">
                  <c:v>#N/A</c:v>
                </c:pt>
                <c:pt idx="3">
                  <c:v>0.13</c:v>
                </c:pt>
                <c:pt idx="4">
                  <c:v>#N/A</c:v>
                </c:pt>
                <c:pt idx="5">
                  <c:v>0.5</c:v>
                </c:pt>
                <c:pt idx="6">
                  <c:v>#N/A</c:v>
                </c:pt>
                <c:pt idx="7">
                  <c:v>0.75</c:v>
                </c:pt>
                <c:pt idx="8">
                  <c:v>#N/A</c:v>
                </c:pt>
                <c:pt idx="9">
                  <c:v>0.38</c:v>
                </c:pt>
              </c:numCache>
            </c:numRef>
          </c:val>
          <c:extLst>
            <c:ext xmlns:c16="http://schemas.microsoft.com/office/drawing/2014/chart" uri="{C3380CC4-5D6E-409C-BE32-E72D297353CC}">
              <c16:uniqueId val="{00000004-500E-4C5B-BA8F-796EFC5BC231}"/>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1.35</c:v>
                </c:pt>
                <c:pt idx="2">
                  <c:v>#N/A</c:v>
                </c:pt>
                <c:pt idx="3">
                  <c:v>0.99</c:v>
                </c:pt>
                <c:pt idx="4">
                  <c:v>#N/A</c:v>
                </c:pt>
                <c:pt idx="5">
                  <c:v>1.21</c:v>
                </c:pt>
                <c:pt idx="6">
                  <c:v>#N/A</c:v>
                </c:pt>
                <c:pt idx="7">
                  <c:v>0.97</c:v>
                </c:pt>
                <c:pt idx="8">
                  <c:v>#N/A</c:v>
                </c:pt>
                <c:pt idx="9">
                  <c:v>0.56999999999999995</c:v>
                </c:pt>
              </c:numCache>
            </c:numRef>
          </c:val>
          <c:extLst>
            <c:ext xmlns:c16="http://schemas.microsoft.com/office/drawing/2014/chart" uri="{C3380CC4-5D6E-409C-BE32-E72D297353CC}">
              <c16:uniqueId val="{00000005-500E-4C5B-BA8F-796EFC5BC231}"/>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6.34</c:v>
                </c:pt>
                <c:pt idx="2">
                  <c:v>#N/A</c:v>
                </c:pt>
                <c:pt idx="3">
                  <c:v>6.16</c:v>
                </c:pt>
                <c:pt idx="4">
                  <c:v>#N/A</c:v>
                </c:pt>
                <c:pt idx="5">
                  <c:v>5.58</c:v>
                </c:pt>
                <c:pt idx="6">
                  <c:v>#N/A</c:v>
                </c:pt>
                <c:pt idx="7">
                  <c:v>5.78</c:v>
                </c:pt>
                <c:pt idx="8">
                  <c:v>#N/A</c:v>
                </c:pt>
                <c:pt idx="9">
                  <c:v>5.0199999999999996</c:v>
                </c:pt>
              </c:numCache>
            </c:numRef>
          </c:val>
          <c:extLst>
            <c:ext xmlns:c16="http://schemas.microsoft.com/office/drawing/2014/chart" uri="{C3380CC4-5D6E-409C-BE32-E72D297353CC}">
              <c16:uniqueId val="{00000006-500E-4C5B-BA8F-796EFC5BC23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1.86</c:v>
                </c:pt>
                <c:pt idx="2">
                  <c:v>#N/A</c:v>
                </c:pt>
                <c:pt idx="3">
                  <c:v>3.91</c:v>
                </c:pt>
                <c:pt idx="4">
                  <c:v>#N/A</c:v>
                </c:pt>
                <c:pt idx="5">
                  <c:v>4.58</c:v>
                </c:pt>
                <c:pt idx="6">
                  <c:v>#N/A</c:v>
                </c:pt>
                <c:pt idx="7">
                  <c:v>6.19</c:v>
                </c:pt>
                <c:pt idx="8">
                  <c:v>#N/A</c:v>
                </c:pt>
                <c:pt idx="9">
                  <c:v>5.03</c:v>
                </c:pt>
              </c:numCache>
            </c:numRef>
          </c:val>
          <c:extLst>
            <c:ext xmlns:c16="http://schemas.microsoft.com/office/drawing/2014/chart" uri="{C3380CC4-5D6E-409C-BE32-E72D297353CC}">
              <c16:uniqueId val="{00000007-500E-4C5B-BA8F-796EFC5BC23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5.14</c:v>
                </c:pt>
                <c:pt idx="2">
                  <c:v>#N/A</c:v>
                </c:pt>
                <c:pt idx="3">
                  <c:v>3.81</c:v>
                </c:pt>
                <c:pt idx="4">
                  <c:v>#N/A</c:v>
                </c:pt>
                <c:pt idx="5">
                  <c:v>3.87</c:v>
                </c:pt>
                <c:pt idx="6">
                  <c:v>#N/A</c:v>
                </c:pt>
                <c:pt idx="7">
                  <c:v>5.0599999999999996</c:v>
                </c:pt>
                <c:pt idx="8">
                  <c:v>#N/A</c:v>
                </c:pt>
                <c:pt idx="9">
                  <c:v>5.77</c:v>
                </c:pt>
              </c:numCache>
            </c:numRef>
          </c:val>
          <c:extLst>
            <c:ext xmlns:c16="http://schemas.microsoft.com/office/drawing/2014/chart" uri="{C3380CC4-5D6E-409C-BE32-E72D297353CC}">
              <c16:uniqueId val="{00000008-500E-4C5B-BA8F-796EFC5BC231}"/>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34.07</c:v>
                </c:pt>
                <c:pt idx="2">
                  <c:v>#N/A</c:v>
                </c:pt>
                <c:pt idx="3">
                  <c:v>22.49</c:v>
                </c:pt>
                <c:pt idx="4">
                  <c:v>#N/A</c:v>
                </c:pt>
                <c:pt idx="5">
                  <c:v>12.28</c:v>
                </c:pt>
                <c:pt idx="6">
                  <c:v>#N/A</c:v>
                </c:pt>
                <c:pt idx="7">
                  <c:v>12.75</c:v>
                </c:pt>
                <c:pt idx="8">
                  <c:v>#N/A</c:v>
                </c:pt>
                <c:pt idx="9">
                  <c:v>13.88</c:v>
                </c:pt>
              </c:numCache>
            </c:numRef>
          </c:val>
          <c:extLst>
            <c:ext xmlns:c16="http://schemas.microsoft.com/office/drawing/2014/chart" uri="{C3380CC4-5D6E-409C-BE32-E72D297353CC}">
              <c16:uniqueId val="{00000009-500E-4C5B-BA8F-796EFC5BC23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13862</c:v>
                </c:pt>
                <c:pt idx="5">
                  <c:v>12927</c:v>
                </c:pt>
                <c:pt idx="8">
                  <c:v>12092</c:v>
                </c:pt>
                <c:pt idx="11">
                  <c:v>12631</c:v>
                </c:pt>
                <c:pt idx="14">
                  <c:v>12968</c:v>
                </c:pt>
              </c:numCache>
            </c:numRef>
          </c:val>
          <c:extLst>
            <c:ext xmlns:c16="http://schemas.microsoft.com/office/drawing/2014/chart" uri="{C3380CC4-5D6E-409C-BE32-E72D297353CC}">
              <c16:uniqueId val="{00000000-56CA-43CF-B1C0-E0C807D712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1</c:v>
                </c:pt>
                <c:pt idx="9">
                  <c:v>1</c:v>
                </c:pt>
                <c:pt idx="12">
                  <c:v>0</c:v>
                </c:pt>
              </c:numCache>
            </c:numRef>
          </c:val>
          <c:extLst>
            <c:ext xmlns:c16="http://schemas.microsoft.com/office/drawing/2014/chart" uri="{C3380CC4-5D6E-409C-BE32-E72D297353CC}">
              <c16:uniqueId val="{00000001-56CA-43CF-B1C0-E0C807D712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108</c:v>
                </c:pt>
                <c:pt idx="3">
                  <c:v>4082</c:v>
                </c:pt>
                <c:pt idx="6">
                  <c:v>111</c:v>
                </c:pt>
                <c:pt idx="9">
                  <c:v>94</c:v>
                </c:pt>
                <c:pt idx="12">
                  <c:v>94</c:v>
                </c:pt>
              </c:numCache>
            </c:numRef>
          </c:val>
          <c:extLst>
            <c:ext xmlns:c16="http://schemas.microsoft.com/office/drawing/2014/chart" uri="{C3380CC4-5D6E-409C-BE32-E72D297353CC}">
              <c16:uniqueId val="{00000002-56CA-43CF-B1C0-E0C807D712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6CA-43CF-B1C0-E0C807D712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1509</c:v>
                </c:pt>
                <c:pt idx="3">
                  <c:v>583</c:v>
                </c:pt>
                <c:pt idx="6">
                  <c:v>584</c:v>
                </c:pt>
                <c:pt idx="9">
                  <c:v>1289</c:v>
                </c:pt>
                <c:pt idx="12">
                  <c:v>1235</c:v>
                </c:pt>
              </c:numCache>
            </c:numRef>
          </c:val>
          <c:extLst>
            <c:ext xmlns:c16="http://schemas.microsoft.com/office/drawing/2014/chart" uri="{C3380CC4-5D6E-409C-BE32-E72D297353CC}">
              <c16:uniqueId val="{00000004-56CA-43CF-B1C0-E0C807D712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CA-43CF-B1C0-E0C807D712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CA-43CF-B1C0-E0C807D712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12479</c:v>
                </c:pt>
                <c:pt idx="3">
                  <c:v>11489</c:v>
                </c:pt>
                <c:pt idx="6">
                  <c:v>11153</c:v>
                </c:pt>
                <c:pt idx="9">
                  <c:v>10825</c:v>
                </c:pt>
                <c:pt idx="12">
                  <c:v>11307</c:v>
                </c:pt>
              </c:numCache>
            </c:numRef>
          </c:val>
          <c:extLst>
            <c:ext xmlns:c16="http://schemas.microsoft.com/office/drawing/2014/chart" uri="{C3380CC4-5D6E-409C-BE32-E72D297353CC}">
              <c16:uniqueId val="{00000007-56CA-43CF-B1C0-E0C807D712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234</c:v>
                </c:pt>
                <c:pt idx="2">
                  <c:v>#N/A</c:v>
                </c:pt>
                <c:pt idx="3">
                  <c:v>#N/A</c:v>
                </c:pt>
                <c:pt idx="4">
                  <c:v>3227</c:v>
                </c:pt>
                <c:pt idx="5">
                  <c:v>#N/A</c:v>
                </c:pt>
                <c:pt idx="6">
                  <c:v>#N/A</c:v>
                </c:pt>
                <c:pt idx="7">
                  <c:v>-243</c:v>
                </c:pt>
                <c:pt idx="8">
                  <c:v>#N/A</c:v>
                </c:pt>
                <c:pt idx="9">
                  <c:v>#N/A</c:v>
                </c:pt>
                <c:pt idx="10">
                  <c:v>-422</c:v>
                </c:pt>
                <c:pt idx="11">
                  <c:v>#N/A</c:v>
                </c:pt>
                <c:pt idx="12">
                  <c:v>#N/A</c:v>
                </c:pt>
                <c:pt idx="13">
                  <c:v>-332</c:v>
                </c:pt>
                <c:pt idx="14">
                  <c:v>#N/A</c:v>
                </c:pt>
              </c:numCache>
            </c:numRef>
          </c:val>
          <c:smooth val="0"/>
          <c:extLst>
            <c:ext xmlns:c16="http://schemas.microsoft.com/office/drawing/2014/chart" uri="{C3380CC4-5D6E-409C-BE32-E72D297353CC}">
              <c16:uniqueId val="{00000008-56CA-43CF-B1C0-E0C807D712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106551</c:v>
                </c:pt>
                <c:pt idx="5">
                  <c:v>107192</c:v>
                </c:pt>
                <c:pt idx="8">
                  <c:v>108876</c:v>
                </c:pt>
                <c:pt idx="11">
                  <c:v>111802</c:v>
                </c:pt>
                <c:pt idx="14">
                  <c:v>109267</c:v>
                </c:pt>
              </c:numCache>
            </c:numRef>
          </c:val>
          <c:extLst>
            <c:ext xmlns:c16="http://schemas.microsoft.com/office/drawing/2014/chart" uri="{C3380CC4-5D6E-409C-BE32-E72D297353CC}">
              <c16:uniqueId val="{00000000-EF69-4FCB-A9E1-B0634528252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26547</c:v>
                </c:pt>
                <c:pt idx="5">
                  <c:v>28154</c:v>
                </c:pt>
                <c:pt idx="8">
                  <c:v>37835</c:v>
                </c:pt>
                <c:pt idx="11">
                  <c:v>35914</c:v>
                </c:pt>
                <c:pt idx="14">
                  <c:v>37717</c:v>
                </c:pt>
              </c:numCache>
            </c:numRef>
          </c:val>
          <c:extLst>
            <c:ext xmlns:c16="http://schemas.microsoft.com/office/drawing/2014/chart" uri="{C3380CC4-5D6E-409C-BE32-E72D297353CC}">
              <c16:uniqueId val="{00000001-EF69-4FCB-A9E1-B0634528252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9881</c:v>
                </c:pt>
                <c:pt idx="5">
                  <c:v>17679</c:v>
                </c:pt>
                <c:pt idx="8">
                  <c:v>20898</c:v>
                </c:pt>
                <c:pt idx="11">
                  <c:v>24447</c:v>
                </c:pt>
                <c:pt idx="14">
                  <c:v>29294</c:v>
                </c:pt>
              </c:numCache>
            </c:numRef>
          </c:val>
          <c:extLst>
            <c:ext xmlns:c16="http://schemas.microsoft.com/office/drawing/2014/chart" uri="{C3380CC4-5D6E-409C-BE32-E72D297353CC}">
              <c16:uniqueId val="{00000002-EF69-4FCB-A9E1-B0634528252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F69-4FCB-A9E1-B0634528252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F69-4FCB-A9E1-B0634528252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4769</c:v>
                </c:pt>
                <c:pt idx="3">
                  <c:v>731</c:v>
                </c:pt>
                <c:pt idx="6">
                  <c:v>0</c:v>
                </c:pt>
                <c:pt idx="9">
                  <c:v>0</c:v>
                </c:pt>
                <c:pt idx="12">
                  <c:v>0</c:v>
                </c:pt>
              </c:numCache>
            </c:numRef>
          </c:val>
          <c:extLst>
            <c:ext xmlns:c16="http://schemas.microsoft.com/office/drawing/2014/chart" uri="{C3380CC4-5D6E-409C-BE32-E72D297353CC}">
              <c16:uniqueId val="{00000005-EF69-4FCB-A9E1-B0634528252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14105</c:v>
                </c:pt>
                <c:pt idx="3">
                  <c:v>14056</c:v>
                </c:pt>
                <c:pt idx="6">
                  <c:v>14697</c:v>
                </c:pt>
                <c:pt idx="9">
                  <c:v>14113</c:v>
                </c:pt>
                <c:pt idx="12">
                  <c:v>14087</c:v>
                </c:pt>
              </c:numCache>
            </c:numRef>
          </c:val>
          <c:extLst>
            <c:ext xmlns:c16="http://schemas.microsoft.com/office/drawing/2014/chart" uri="{C3380CC4-5D6E-409C-BE32-E72D297353CC}">
              <c16:uniqueId val="{00000006-EF69-4FCB-A9E1-B0634528252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F69-4FCB-A9E1-B0634528252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10715</c:v>
                </c:pt>
                <c:pt idx="3">
                  <c:v>7759</c:v>
                </c:pt>
                <c:pt idx="6">
                  <c:v>6436</c:v>
                </c:pt>
                <c:pt idx="9">
                  <c:v>5853</c:v>
                </c:pt>
                <c:pt idx="12">
                  <c:v>7197</c:v>
                </c:pt>
              </c:numCache>
            </c:numRef>
          </c:val>
          <c:extLst>
            <c:ext xmlns:c16="http://schemas.microsoft.com/office/drawing/2014/chart" uri="{C3380CC4-5D6E-409C-BE32-E72D297353CC}">
              <c16:uniqueId val="{00000008-EF69-4FCB-A9E1-B0634528252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1350</c:v>
                </c:pt>
                <c:pt idx="3">
                  <c:v>1274</c:v>
                </c:pt>
                <c:pt idx="6">
                  <c:v>1164</c:v>
                </c:pt>
                <c:pt idx="9">
                  <c:v>1070</c:v>
                </c:pt>
                <c:pt idx="12">
                  <c:v>976</c:v>
                </c:pt>
              </c:numCache>
            </c:numRef>
          </c:val>
          <c:extLst>
            <c:ext xmlns:c16="http://schemas.microsoft.com/office/drawing/2014/chart" uri="{C3380CC4-5D6E-409C-BE32-E72D297353CC}">
              <c16:uniqueId val="{00000009-EF69-4FCB-A9E1-B0634528252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116139</c:v>
                </c:pt>
                <c:pt idx="3">
                  <c:v>120617</c:v>
                </c:pt>
                <c:pt idx="6">
                  <c:v>124855</c:v>
                </c:pt>
                <c:pt idx="9">
                  <c:v>129336</c:v>
                </c:pt>
                <c:pt idx="12">
                  <c:v>128041</c:v>
                </c:pt>
              </c:numCache>
            </c:numRef>
          </c:val>
          <c:extLst>
            <c:ext xmlns:c16="http://schemas.microsoft.com/office/drawing/2014/chart" uri="{C3380CC4-5D6E-409C-BE32-E72D297353CC}">
              <c16:uniqueId val="{0000000A-EF69-4FCB-A9E1-B0634528252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4098</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F69-4FCB-A9E1-B0634528252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6622</c:v>
                </c:pt>
                <c:pt idx="1">
                  <c:v>7903</c:v>
                </c:pt>
                <c:pt idx="2">
                  <c:v>9720</c:v>
                </c:pt>
              </c:numCache>
            </c:numRef>
          </c:val>
          <c:extLst>
            <c:ext xmlns:c16="http://schemas.microsoft.com/office/drawing/2014/chart" uri="{C3380CC4-5D6E-409C-BE32-E72D297353CC}">
              <c16:uniqueId val="{00000000-7817-49AF-AD9F-97571808930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972</c:v>
                </c:pt>
                <c:pt idx="1">
                  <c:v>565</c:v>
                </c:pt>
                <c:pt idx="2">
                  <c:v>565</c:v>
                </c:pt>
              </c:numCache>
            </c:numRef>
          </c:val>
          <c:extLst>
            <c:ext xmlns:c16="http://schemas.microsoft.com/office/drawing/2014/chart" uri="{C3380CC4-5D6E-409C-BE32-E72D297353CC}">
              <c16:uniqueId val="{00000001-7817-49AF-AD9F-97571808930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16008</c:v>
                </c:pt>
                <c:pt idx="1">
                  <c:v>18672</c:v>
                </c:pt>
                <c:pt idx="2">
                  <c:v>21458</c:v>
                </c:pt>
              </c:numCache>
            </c:numRef>
          </c:val>
          <c:extLst>
            <c:ext xmlns:c16="http://schemas.microsoft.com/office/drawing/2014/chart" uri="{C3380CC4-5D6E-409C-BE32-E72D297353CC}">
              <c16:uniqueId val="{00000002-7817-49AF-AD9F-97571808930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{DB86CC59-8DAD-4839-8D92-67599BAF5846}</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E95F-491E-AE05-9372D85404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{88F610E9-5DE0-49B2-A02B-D9ED11C180DA}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95F-491E-AE05-9372D85404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{A9E7B362-8FD1-4F11-8CBA-1929C0A50767}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95F-491E-AE05-9372D85404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{2182B962-7E2A-4B11-9404-D73EBBE54416}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95F-491E-AE05-9372D85404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{7C22BCE0-8EEA-4F5E-BC72-100B346647DD}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95F-491E-AE05-9372D854046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{9209C932-44A4-447A-9488-90A07DF727FB}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E95F-491E-AE05-9372D854046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{18002177-5710-48FB-9602-1751B1F7C59D}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E95F-491E-AE05-9372D854046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{A1814B42-41EC-4FFB-8395-ACCD1CC9E7E4}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E95F-491E-AE05-9372D854046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{CC7C969B-8D3F-43CD-B628-1C0BB4D78429}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E95F-491E-AE05-9372D85404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60.1</c:v>
                </c:pt>
                <c:pt idx="8">
                  <c:v>61.1</c:v>
                </c:pt>
                <c:pt idx="16">
                  <c:v>62.8</c:v>
                </c:pt>
                <c:pt idx="24">
                  <c:v>60</c:v>
                </c:pt>
                <c:pt idx="32">
                  <c:v>61.5</c:v>
                </c:pt>
              </c:numCache>
            </c:numRef>
          </c:xVal>
          <c:yVal>
            <c:numRef>
              <c:f>公会計指標分析・財政指標組合せ分析表!$BP$51:$DC$51</c:f>
              <c:numCache>
                <c:formatCode>#,##0.0;"▲ "#,##0.0</c:formatCode>
                <c:ptCount val="40"/>
                <c:pt idx="0">
                  <c:v>6.8</c:v>
                </c:pt>
              </c:numCache>
            </c:numRef>
          </c:yVal>
          <c:smooth val="0"/>
          <c:extLst>
            <c:ext xmlns:c16="http://schemas.microsoft.com/office/drawing/2014/chart" uri="{C3380CC4-5D6E-409C-BE32-E72D297353CC}">
              <c16:uniqueId val="{00000009-E95F-491E-AE05-9372D854046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{619C811B-2818-4F64-9178-91E99D1AF1D1}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E95F-491E-AE05-9372D854046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{E51415D2-4910-4D4D-BA77-AF36F1F90BCA}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95F-491E-AE05-9372D85404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{39351AF3-827E-4CC2-B368-6E252A4F85E7}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95F-491E-AE05-9372D85404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{34964E1F-3B50-4609-AABF-5EB5B61147D7}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95F-491E-AE05-9372D85404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{A6142811-AB1E-4C0F-9EDB-1CE65426FC30}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95F-491E-AE05-9372D854046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{2295FED3-8E6C-4D04-86EF-E9F17D841C8C}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E95F-491E-AE05-9372D854046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{5AA56D84-C2DF-4D5D-BBC6-A2BB6B4604FB}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E95F-491E-AE05-9372D854046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{530D4720-FBEF-4069-BAC6-45D3EE853A54}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E95F-491E-AE05-9372D854046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{D7E3A89E-7611-48E9-898C-03D512840309}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E95F-491E-AE05-9372D85404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61.1</c:v>
                </c:pt>
                <c:pt idx="8">
                  <c:v>61.9</c:v>
                </c:pt>
                <c:pt idx="16">
                  <c:v>62.7</c:v>
                </c:pt>
                <c:pt idx="24">
                  <c:v>63.9</c:v>
                </c:pt>
                <c:pt idx="32">
                  <c:v>64.8</c:v>
                </c:pt>
              </c:numCache>
            </c:numRef>
          </c:xVal>
          <c:yVal>
            <c:numRef>
              <c:f>公会計指標分析・財政指標組合せ分析表!$BP$55:$DC$55</c:f>
              <c:numCache>
                <c:formatCode>#,##0.0;"▲ "#,##0.0</c:formatCode>
                <c:ptCount val="40"/>
                <c:pt idx="0">
                  <c:v>34</c:v>
                </c:pt>
                <c:pt idx="8">
                  <c:v>33.9</c:v>
                </c:pt>
                <c:pt idx="16">
                  <c:v>31.5</c:v>
                </c:pt>
                <c:pt idx="24">
                  <c:v>23.4</c:v>
                </c:pt>
                <c:pt idx="32">
                  <c:v>18.2</c:v>
                </c:pt>
              </c:numCache>
            </c:numRef>
          </c:yVal>
          <c:smooth val="0"/>
          <c:extLst>
            <c:ext xmlns:c16="http://schemas.microsoft.com/office/drawing/2014/chart" uri="{C3380CC4-5D6E-409C-BE32-E72D297353CC}">
              <c16:uniqueId val="{00000013-E95F-491E-AE05-9372D854046A}"/>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{ECDD6236-1C68-4043-B615-F60164EBFB77}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FAA0-4423-9233-44EBCB1E0EF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{AE591479-48BD-4D60-B1FB-7545736CE9DA}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AA0-4423-9233-44EBCB1E0EF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{7022822F-D54E-44DA-8A40-52A8AFE547A0}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AA0-4423-9233-44EBCB1E0EF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{6777A60B-CC91-4412-89C4-2CEE1395F6C2}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AA0-4423-9233-44EBCB1E0EF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{BB6FBEAB-C4B0-4DD0-AF5C-35EA7D4AAE94}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AA0-4423-9233-44EBCB1E0EFB}"/>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{EF5A231C-9555-4F5D-A9A3-3E1E394AA03E}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FAA0-4423-9233-44EBCB1E0EFB}"/>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{8A38760A-96FF-4A7F-BCDF-574098D21024}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FAA0-4423-9233-44EBCB1E0EFB}"/>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{E2290FC7-D893-4AF0-B8C1-2B5D9C824C2A}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FAA0-4423-9233-44EBCB1E0EFB}"/>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{ED0D7449-DA54-4B80-B03D-6B2188B228AF}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FAA0-4423-9233-44EBCB1E0EF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2.1</c:v>
                </c:pt>
                <c:pt idx="16">
                  <c:v>1.7</c:v>
                </c:pt>
                <c:pt idx="24">
                  <c:v>1.4</c:v>
                </c:pt>
                <c:pt idx="32">
                  <c:v>-0.5</c:v>
                </c:pt>
              </c:numCache>
            </c:numRef>
          </c:xVal>
          <c:yVal>
            <c:numRef>
              <c:f>公会計指標分析・財政指標組合せ分析表!$BP$73:$DC$73</c:f>
              <c:numCache>
                <c:formatCode>#,##0.0;"▲ "#,##0.0</c:formatCode>
                <c:ptCount val="40"/>
                <c:pt idx="0">
                  <c:v>6.8</c:v>
                </c:pt>
              </c:numCache>
            </c:numRef>
          </c:yVal>
          <c:smooth val="0"/>
          <c:extLst>
            <c:ext xmlns:c16="http://schemas.microsoft.com/office/drawing/2014/chart" uri="{C3380CC4-5D6E-409C-BE32-E72D297353CC}">
              <c16:uniqueId val="{00000009-FAA0-4423-9233-44EBCB1E0EF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7947033612415036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{EE480749-3BD6-4385-A854-EB886A2DBB88}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FAA0-4423-9233-44EBCB1E0EF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{80D548E8-DC3F-40FF-AD36-A9A0C322328C}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AA0-4423-9233-44EBCB1E0EF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{1B18106B-B8FB-417B-90D1-46D14462D249}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AA0-4423-9233-44EBCB1E0EF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{F7B61E54-719B-4138-87EE-B9D2C2A33D7A}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AA0-4423-9233-44EBCB1E0EF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{10238A55-763F-40AC-8DD4-2EED252D9498}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AA0-4423-9233-44EBCB1E0EFB}"/>
                </c:ext>
              </c:extLst>
            </c:dLbl>
            <c:dLbl>
              <c:idx val="8"/>
              <c:layout>
                <c:manualLayout>
                  <c:x val="0"/>
                  <c:y val="-1.7946691124845624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{CC0593B1-CD7F-4B0E-BEA5-9B8F10C9606C}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FAA0-4423-9233-44EBCB1E0EFB}"/>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{882B3A37-0E59-43E5-A497-2313DA987450}</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FAA0-4423-9233-44EBCB1E0EFB}"/>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{8C7090F5-48B5-4A55-97C4-3446B78120D6}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FAA0-4423-9233-44EBCB1E0EFB}"/>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{F533D553-71BC-4DA8-99DE-77BAD0EC67D7}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FAA0-4423-9233-44EBCB1E0EF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5.7</c:v>
                </c:pt>
                <c:pt idx="16">
                  <c:v>5.4</c:v>
                </c:pt>
                <c:pt idx="24">
                  <c:v>5.2</c:v>
                </c:pt>
                <c:pt idx="32">
                  <c:v>5.2</c:v>
                </c:pt>
              </c:numCache>
            </c:numRef>
          </c:xVal>
          <c:yVal>
            <c:numRef>
              <c:f>公会計指標分析・財政指標組合せ分析表!$BP$77:$DC$77</c:f>
              <c:numCache>
                <c:formatCode>#,##0.0;"▲ "#,##0.0</c:formatCode>
                <c:ptCount val="40"/>
                <c:pt idx="0">
                  <c:v>34</c:v>
                </c:pt>
                <c:pt idx="8">
                  <c:v>33.9</c:v>
                </c:pt>
                <c:pt idx="16">
                  <c:v>31.5</c:v>
                </c:pt>
                <c:pt idx="24">
                  <c:v>23.4</c:v>
                </c:pt>
                <c:pt idx="32">
                  <c:v>18.2</c:v>
                </c:pt>
              </c:numCache>
            </c:numRef>
          </c:yVal>
          <c:smooth val="0"/>
          <c:extLst>
            <c:ext xmlns:c16="http://schemas.microsoft.com/office/drawing/2014/chart" uri="{C3380CC4-5D6E-409C-BE32-E72D297353CC}">
              <c16:uniqueId val="{00000013-FAA0-4423-9233-44EBCB1E0EFB}"/>
            </c:ext>
          </c:extLst>
        </c:ser>
        <c:dLbls>
          <c:showLegendKey val="0"/>
          <c:showVal val="1"/>
          <c:showCatName val="0"/>
          <c:showSerName val="0"/>
          <c:showPercent val="0"/>
          <c:showBubbleSize val="0"/>
        </c:dLbls>
        <c:axId val="84219776"/>
        <c:axId val="84234240"/>
      </c:scatterChart>
      <c:valAx>
        <c:axId val="84219776"/>
        <c:scaling>
          <c:orientation val="maxMin"/>
          <c:max val="7"/>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Ｒ</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年度は債務負担行為の増により、増加となったが、従前より市債の新規発行の抑制に努めたことや、過去に発行した市債の償還が進んだことにより、実質公債費比率（分子）は減少傾向となっており、</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カ年平均の算出で</a:t>
          </a:r>
          <a:r>
            <a:rPr kumimoji="1" lang="en-US" altLang="ja-JP" sz="1100">
              <a:solidFill>
                <a:sysClr val="windowText" lastClr="000000"/>
              </a:solidFill>
              <a:effectLst/>
              <a:latin typeface="+mn-lt"/>
              <a:ea typeface="+mn-ea"/>
              <a:cs typeface="+mn-cs"/>
            </a:rPr>
            <a:t>R1</a:t>
          </a:r>
          <a:r>
            <a:rPr kumimoji="1" lang="ja-JP" altLang="en-US" sz="1100">
              <a:solidFill>
                <a:sysClr val="windowText" lastClr="000000"/>
              </a:solidFill>
              <a:effectLst/>
              <a:latin typeface="+mn-lt"/>
              <a:ea typeface="+mn-ea"/>
              <a:cs typeface="+mn-cs"/>
            </a:rPr>
            <a:t>年度が外れたこと</a:t>
          </a:r>
          <a:r>
            <a:rPr kumimoji="1" lang="ja-JP" altLang="ja-JP" sz="1100">
              <a:solidFill>
                <a:sysClr val="windowText" lastClr="000000"/>
              </a:solidFill>
              <a:effectLst/>
              <a:latin typeface="+mn-lt"/>
              <a:ea typeface="+mn-ea"/>
              <a:cs typeface="+mn-cs"/>
            </a:rPr>
            <a:t>により、</a:t>
          </a:r>
          <a:r>
            <a:rPr kumimoji="1" lang="en-US" altLang="ja-JP" sz="1100">
              <a:solidFill>
                <a:sysClr val="windowText" lastClr="000000"/>
              </a:solidFill>
              <a:effectLst/>
              <a:latin typeface="+mn-lt"/>
              <a:ea typeface="+mn-ea"/>
              <a:cs typeface="+mn-cs"/>
            </a:rPr>
            <a:t>R4</a:t>
          </a:r>
          <a:r>
            <a:rPr kumimoji="1" lang="ja-JP" altLang="en-US" sz="1100">
              <a:solidFill>
                <a:sysClr val="windowText" lastClr="000000"/>
              </a:solidFill>
              <a:effectLst/>
              <a:latin typeface="+mn-lt"/>
              <a:ea typeface="+mn-ea"/>
              <a:cs typeface="+mn-cs"/>
            </a:rPr>
            <a:t>年度は</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ポイント減の</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0.5</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今後とも、事業の選択と集中に努め、市債発行の抑制を図り、指標の一層の改善に取り組む。</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en-US" sz="1100">
              <a:solidFill>
                <a:schemeClr val="dk1"/>
              </a:solidFill>
              <a:effectLst/>
              <a:latin typeface="+mn-lt"/>
              <a:ea typeface="+mn-ea"/>
              <a:cs typeface="+mn-cs"/>
            </a:rPr>
            <a:t>公営企業債等繰入見込額</a:t>
          </a:r>
          <a:r>
            <a:rPr kumimoji="1" lang="ja-JP" altLang="ja-JP" sz="1100">
              <a:solidFill>
                <a:schemeClr val="dk1"/>
              </a:solidFill>
              <a:effectLst/>
              <a:latin typeface="+mn-lt"/>
              <a:ea typeface="+mn-ea"/>
              <a:cs typeface="+mn-cs"/>
            </a:rPr>
            <a:t>は上水道・下水道事業会計で増と</a:t>
          </a:r>
          <a:r>
            <a:rPr kumimoji="1" lang="ja-JP" altLang="ja-JP" sz="1100">
              <a:solidFill>
                <a:sysClr val="windowText" lastClr="000000"/>
              </a:solidFill>
              <a:effectLst/>
              <a:latin typeface="+mn-lt"/>
              <a:ea typeface="+mn-ea"/>
              <a:cs typeface="+mn-cs"/>
            </a:rPr>
            <a:t>なったが、一般会計等に係る地方債の現在高</a:t>
          </a:r>
          <a:r>
            <a:rPr kumimoji="1" lang="ja-JP" altLang="en-US" sz="1100">
              <a:solidFill>
                <a:sysClr val="windowText" lastClr="000000"/>
              </a:solidFill>
              <a:effectLst/>
              <a:latin typeface="+mn-lt"/>
              <a:ea typeface="+mn-ea"/>
              <a:cs typeface="+mn-cs"/>
            </a:rPr>
            <a:t>は減となった。一方、</a:t>
          </a:r>
          <a:r>
            <a:rPr kumimoji="1" lang="ja-JP" altLang="ja-JP" sz="1100">
              <a:solidFill>
                <a:sysClr val="windowText" lastClr="000000"/>
              </a:solidFill>
              <a:effectLst/>
              <a:latin typeface="+mn-lt"/>
              <a:ea typeface="+mn-ea"/>
              <a:cs typeface="+mn-cs"/>
            </a:rPr>
            <a:t>都市計画事業関連の地方債の償還に充当される特定財源</a:t>
          </a:r>
          <a:r>
            <a:rPr kumimoji="1" lang="ja-JP" altLang="en-US" sz="1100">
              <a:solidFill>
                <a:sysClr val="windowText" lastClr="000000"/>
              </a:solidFill>
              <a:effectLst/>
              <a:latin typeface="+mn-lt"/>
              <a:ea typeface="+mn-ea"/>
              <a:cs typeface="+mn-cs"/>
            </a:rPr>
            <a:t>や</a:t>
          </a:r>
          <a:r>
            <a:rPr kumimoji="1" lang="ja-JP" altLang="ja-JP" sz="1100">
              <a:solidFill>
                <a:sysClr val="windowText" lastClr="000000"/>
              </a:solidFill>
              <a:effectLst/>
              <a:latin typeface="+mn-lt"/>
              <a:ea typeface="+mn-ea"/>
              <a:cs typeface="+mn-cs"/>
            </a:rPr>
            <a:t>基金</a:t>
          </a:r>
          <a:r>
            <a:rPr kumimoji="1" lang="ja-JP" altLang="en-US" sz="1100">
              <a:solidFill>
                <a:sysClr val="windowText" lastClr="000000"/>
              </a:solidFill>
              <a:effectLst/>
              <a:latin typeface="+mn-lt"/>
              <a:ea typeface="+mn-ea"/>
              <a:cs typeface="+mn-cs"/>
            </a:rPr>
            <a:t>等の</a:t>
          </a:r>
          <a:r>
            <a:rPr kumimoji="1" lang="ja-JP" altLang="ja-JP" sz="1100">
              <a:solidFill>
                <a:sysClr val="windowText" lastClr="000000"/>
              </a:solidFill>
              <a:effectLst/>
              <a:latin typeface="+mn-lt"/>
              <a:ea typeface="+mn-ea"/>
              <a:cs typeface="+mn-cs"/>
            </a:rPr>
            <a:t>充当可能財源等の増加により、将来負担比率（分子）</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△（マイナス）となった。</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基金全体では、</a:t>
          </a:r>
          <a:r>
            <a:rPr kumimoji="1" lang="en-US" altLang="ja-JP" sz="1100">
              <a:solidFill>
                <a:sysClr val="windowText" lastClr="000000"/>
              </a:solidFill>
              <a:effectLst/>
              <a:latin typeface="+mn-lt"/>
              <a:ea typeface="+mn-ea"/>
              <a:cs typeface="+mn-cs"/>
            </a:rPr>
            <a:t>52</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5,365</a:t>
          </a:r>
          <a:r>
            <a:rPr kumimoji="1" lang="ja-JP" altLang="ja-JP" sz="1100">
              <a:solidFill>
                <a:sysClr val="windowText" lastClr="000000"/>
              </a:solidFill>
              <a:effectLst/>
              <a:latin typeface="+mn-lt"/>
              <a:ea typeface="+mn-ea"/>
              <a:cs typeface="+mn-cs"/>
            </a:rPr>
            <a:t>万円を積立て、</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5,092</a:t>
          </a:r>
          <a:r>
            <a:rPr kumimoji="1" lang="ja-JP" altLang="ja-JP" sz="1100">
              <a:solidFill>
                <a:sysClr val="windowText" lastClr="000000"/>
              </a:solidFill>
              <a:effectLst/>
              <a:latin typeface="+mn-lt"/>
              <a:ea typeface="+mn-ea"/>
              <a:cs typeface="+mn-cs"/>
            </a:rPr>
            <a:t>万円を取崩す中、令和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年度末残高は、前年度末残高と比較して、</a:t>
          </a:r>
          <a:r>
            <a:rPr kumimoji="1" lang="en-US" altLang="ja-JP" sz="1100">
              <a:solidFill>
                <a:sysClr val="windowText" lastClr="000000"/>
              </a:solidFill>
              <a:effectLst/>
              <a:latin typeface="+mn-lt"/>
              <a:ea typeface="+mn-ea"/>
              <a:cs typeface="+mn-cs"/>
            </a:rPr>
            <a:t>46</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273</a:t>
          </a:r>
          <a:r>
            <a:rPr kumimoji="1" lang="ja-JP" altLang="ja-JP" sz="1100">
              <a:solidFill>
                <a:sysClr val="windowText" lastClr="000000"/>
              </a:solidFill>
              <a:effectLst/>
              <a:latin typeface="+mn-lt"/>
              <a:ea typeface="+mn-ea"/>
              <a:cs typeface="+mn-cs"/>
            </a:rPr>
            <a:t>万円増加し、</a:t>
          </a:r>
          <a:r>
            <a:rPr kumimoji="1" lang="en-US" altLang="ja-JP" sz="1100">
              <a:solidFill>
                <a:sysClr val="windowText" lastClr="000000"/>
              </a:solidFill>
              <a:effectLst/>
              <a:latin typeface="+mn-lt"/>
              <a:ea typeface="+mn-ea"/>
              <a:cs typeface="+mn-cs"/>
            </a:rPr>
            <a:t>317</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4,288</a:t>
          </a:r>
          <a:r>
            <a:rPr kumimoji="1" lang="ja-JP" altLang="ja-JP" sz="1100">
              <a:solidFill>
                <a:sysClr val="windowText" lastClr="000000"/>
              </a:solidFill>
              <a:effectLst/>
              <a:latin typeface="+mn-lt"/>
              <a:ea typeface="+mn-ea"/>
              <a:cs typeface="+mn-cs"/>
            </a:rPr>
            <a:t>万円となった。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このうち、湖都大津まちづくり基金は、ふるさと納税の制度での運用の中で、</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1,316</a:t>
          </a:r>
          <a:r>
            <a:rPr kumimoji="1" lang="ja-JP" altLang="ja-JP" sz="1100">
              <a:solidFill>
                <a:sysClr val="windowText" lastClr="000000"/>
              </a:solidFill>
              <a:effectLst/>
              <a:latin typeface="+mn-lt"/>
              <a:ea typeface="+mn-ea"/>
              <a:cs typeface="+mn-cs"/>
            </a:rPr>
            <a:t>万円</a:t>
          </a:r>
          <a:r>
            <a:rPr kumimoji="1" lang="ja-JP" altLang="en-US" sz="1100">
              <a:solidFill>
                <a:sysClr val="windowText" lastClr="000000"/>
              </a:solidFill>
              <a:effectLst/>
              <a:latin typeface="+mn-lt"/>
              <a:ea typeface="+mn-ea"/>
              <a:cs typeface="+mn-cs"/>
            </a:rPr>
            <a:t>を積立て</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2,073</a:t>
          </a:r>
          <a:r>
            <a:rPr kumimoji="1" lang="ja-JP" altLang="ja-JP" sz="1100">
              <a:solidFill>
                <a:sysClr val="windowText" lastClr="000000"/>
              </a:solidFill>
              <a:effectLst/>
              <a:latin typeface="+mn-lt"/>
              <a:ea typeface="+mn-ea"/>
              <a:cs typeface="+mn-cs"/>
            </a:rPr>
            <a:t>万円</a:t>
          </a:r>
          <a:r>
            <a:rPr kumimoji="1" lang="ja-JP" altLang="en-US" sz="1100">
              <a:solidFill>
                <a:sysClr val="windowText" lastClr="000000"/>
              </a:solidFill>
              <a:effectLst/>
              <a:latin typeface="+mn-lt"/>
              <a:ea typeface="+mn-ea"/>
              <a:cs typeface="+mn-cs"/>
            </a:rPr>
            <a:t>を取崩した。</a:t>
          </a:r>
          <a:r>
            <a:rPr kumimoji="1" lang="en-US" altLang="ja-JP" sz="1100">
              <a:solidFill>
                <a:sysClr val="windowText" lastClr="000000"/>
              </a:solidFill>
              <a:effectLst/>
              <a:latin typeface="+mn-lt"/>
              <a:ea typeface="+mn-ea"/>
              <a:cs typeface="+mn-cs"/>
            </a:rPr>
            <a:t>R3</a:t>
          </a:r>
          <a:r>
            <a:rPr kumimoji="1" lang="ja-JP" altLang="en-US" sz="1100">
              <a:solidFill>
                <a:sysClr val="windowText" lastClr="000000"/>
              </a:solidFill>
              <a:effectLst/>
              <a:latin typeface="+mn-lt"/>
              <a:ea typeface="+mn-ea"/>
              <a:cs typeface="+mn-cs"/>
            </a:rPr>
            <a:t>年度に新設した交通安全基金は、　　　</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億円</a:t>
          </a:r>
          <a:r>
            <a:rPr kumimoji="1" lang="ja-JP" altLang="ja-JP" sz="1100">
              <a:solidFill>
                <a:sysClr val="windowText" lastClr="000000"/>
              </a:solidFill>
              <a:effectLst/>
              <a:latin typeface="+mn-lt"/>
              <a:ea typeface="+mn-ea"/>
              <a:cs typeface="+mn-cs"/>
            </a:rPr>
            <a:t>を積立て、</a:t>
          </a:r>
          <a:r>
            <a:rPr kumimoji="1" lang="en-US" altLang="ja-JP" sz="1100">
              <a:solidFill>
                <a:sysClr val="windowText" lastClr="000000"/>
              </a:solidFill>
              <a:effectLst/>
              <a:latin typeface="+mn-lt"/>
              <a:ea typeface="+mn-ea"/>
              <a:cs typeface="+mn-cs"/>
            </a:rPr>
            <a:t>670</a:t>
          </a:r>
          <a:r>
            <a:rPr kumimoji="1" lang="ja-JP" altLang="en-US" sz="1100">
              <a:solidFill>
                <a:sysClr val="windowText" lastClr="000000"/>
              </a:solidFill>
              <a:effectLst/>
              <a:latin typeface="+mn-lt"/>
              <a:ea typeface="+mn-ea"/>
              <a:cs typeface="+mn-cs"/>
            </a:rPr>
            <a:t>万</a:t>
          </a:r>
          <a:r>
            <a:rPr kumimoji="1" lang="ja-JP" altLang="ja-JP" sz="1100">
              <a:solidFill>
                <a:sysClr val="windowText" lastClr="000000"/>
              </a:solidFill>
              <a:effectLst/>
              <a:latin typeface="+mn-lt"/>
              <a:ea typeface="+mn-ea"/>
              <a:cs typeface="+mn-cs"/>
            </a:rPr>
            <a:t>円を取崩し</a:t>
          </a:r>
          <a:r>
            <a:rPr kumimoji="1" lang="ja-JP" altLang="en-US" sz="1100">
              <a:solidFill>
                <a:sysClr val="windowText" lastClr="000000"/>
              </a:solidFill>
              <a:effectLst/>
              <a:latin typeface="+mn-lt"/>
              <a:ea typeface="+mn-ea"/>
              <a:cs typeface="+mn-cs"/>
            </a:rPr>
            <a:t>て、交通安全対策事業に充当した。また、文化観光振興基金は、基金の設置目的変更を契機とし、</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億円を積立て、</a:t>
          </a:r>
          <a:r>
            <a:rPr kumimoji="1" lang="en-US" altLang="ja-JP" sz="1100">
              <a:solidFill>
                <a:sysClr val="windowText" lastClr="000000"/>
              </a:solidFill>
              <a:effectLst/>
              <a:latin typeface="+mn-lt"/>
              <a:ea typeface="+mn-ea"/>
              <a:cs typeface="+mn-cs"/>
            </a:rPr>
            <a:t>12</a:t>
          </a:r>
          <a:r>
            <a:rPr kumimoji="1" lang="ja-JP" altLang="en-US" sz="1100">
              <a:solidFill>
                <a:sysClr val="windowText" lastClr="000000"/>
              </a:solidFill>
              <a:effectLst/>
              <a:latin typeface="+mn-lt"/>
              <a:ea typeface="+mn-ea"/>
              <a:cs typeface="+mn-cs"/>
            </a:rPr>
            <a:t>万円を取崩した。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中期財政フレームにおいて、財政指標の目標値を設定している中、基金の取崩しにより充当可能財源が減少すれば、将来負担比率の上昇が避けられないことから、基金残高の保持は重要な要素と考えている。また、学校施設の長寿命化改良や</a:t>
          </a:r>
          <a:r>
            <a:rPr kumimoji="1" lang="ja-JP" altLang="en-US" sz="1100">
              <a:solidFill>
                <a:sysClr val="windowText" lastClr="000000"/>
              </a:solidFill>
              <a:effectLst/>
              <a:latin typeface="+mn-lt"/>
              <a:ea typeface="+mn-ea"/>
              <a:cs typeface="+mn-cs"/>
            </a:rPr>
            <a:t>庁舎整備</a:t>
          </a:r>
          <a:r>
            <a:rPr kumimoji="1" lang="ja-JP" altLang="ja-JP" sz="1100">
              <a:solidFill>
                <a:sysClr val="windowText" lastClr="000000"/>
              </a:solidFill>
              <a:effectLst/>
              <a:latin typeface="+mn-lt"/>
              <a:ea typeface="+mn-ea"/>
              <a:cs typeface="+mn-cs"/>
            </a:rPr>
            <a:t>のほか、災害復旧対応などの不測の事態に対応するために基金残高の保持に努めていく。</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（基金の使途）</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学校給食運営費負担調整基金：学校給食事業の運営に要する経費の財源に充てるための基金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地域振興基金：市民の連帯の強化及び地域の振興に要する経費の財源に充てるための基金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庁舎整備基金：大津市の庁舎の整備に要する経費の財源に充てるための基金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職員退職手当基金：大津市における職員の退職手当に必要な財源に充てるための基金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公共施設等整備基金：大津市における義務教育施設、公益施設、清掃施設その他公共施設を整備するための基金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公共施設等整備基金は、</a:t>
          </a:r>
          <a:r>
            <a:rPr kumimoji="1" lang="ja-JP" altLang="en-US" sz="1100">
              <a:solidFill>
                <a:sysClr val="windowText" lastClr="000000"/>
              </a:solidFill>
              <a:effectLst/>
              <a:latin typeface="+mn-lt"/>
              <a:ea typeface="+mn-ea"/>
              <a:cs typeface="+mn-cs"/>
            </a:rPr>
            <a:t>公共施設</a:t>
          </a:r>
          <a:r>
            <a:rPr kumimoji="1" lang="ja-JP" altLang="ja-JP" sz="1100">
              <a:solidFill>
                <a:sysClr val="windowText" lastClr="000000"/>
              </a:solidFill>
              <a:effectLst/>
              <a:latin typeface="+mn-lt"/>
              <a:ea typeface="+mn-ea"/>
              <a:cs typeface="+mn-cs"/>
            </a:rPr>
            <a:t>の整備に要する経費の財源として、取崩しはなく、</a:t>
          </a:r>
          <a:r>
            <a:rPr kumimoji="1" lang="en-US" altLang="ja-JP" sz="1100">
              <a:solidFill>
                <a:sysClr val="windowText" lastClr="000000"/>
              </a:solidFill>
              <a:effectLst/>
              <a:latin typeface="+mn-lt"/>
              <a:ea typeface="+mn-ea"/>
              <a:cs typeface="+mn-cs"/>
            </a:rPr>
            <a:t>25</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9</a:t>
          </a:r>
          <a:r>
            <a:rPr kumimoji="1" lang="ja-JP" altLang="ja-JP" sz="1100">
              <a:solidFill>
                <a:sysClr val="windowText" lastClr="000000"/>
              </a:solidFill>
              <a:effectLst/>
              <a:latin typeface="+mn-lt"/>
              <a:ea typeface="+mn-ea"/>
              <a:cs typeface="+mn-cs"/>
            </a:rPr>
            <a:t>万円を積立てた。学校給食運営費負担調整基金は、</a:t>
          </a:r>
          <a:r>
            <a:rPr kumimoji="1" lang="en-US" altLang="ja-JP" sz="1100">
              <a:solidFill>
                <a:sysClr val="windowText" lastClr="000000"/>
              </a:solidFill>
              <a:effectLst/>
              <a:latin typeface="+mn-lt"/>
              <a:ea typeface="+mn-ea"/>
              <a:cs typeface="+mn-cs"/>
            </a:rPr>
            <a:t>196</a:t>
          </a:r>
          <a:r>
            <a:rPr kumimoji="1" lang="ja-JP" altLang="ja-JP" sz="1100">
              <a:solidFill>
                <a:sysClr val="windowText" lastClr="000000"/>
              </a:solidFill>
              <a:effectLst/>
              <a:latin typeface="+mn-lt"/>
              <a:ea typeface="+mn-ea"/>
              <a:cs typeface="+mn-cs"/>
            </a:rPr>
            <a:t>万円を積立て、</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億円を取崩し、学校給食事業へ充当</a:t>
          </a:r>
          <a:r>
            <a:rPr kumimoji="1" lang="ja-JP" altLang="en-US" sz="1100">
              <a:solidFill>
                <a:sysClr val="windowText" lastClr="000000"/>
              </a:solidFill>
              <a:effectLst/>
              <a:latin typeface="+mn-lt"/>
              <a:ea typeface="+mn-ea"/>
              <a:cs typeface="+mn-cs"/>
            </a:rPr>
            <a:t>した。庁舎整備</a:t>
          </a:r>
          <a:r>
            <a:rPr kumimoji="1" lang="ja-JP" altLang="ja-JP" sz="1100">
              <a:solidFill>
                <a:sysClr val="windowText" lastClr="000000"/>
              </a:solidFill>
              <a:effectLst/>
              <a:latin typeface="+mn-lt"/>
              <a:ea typeface="+mn-ea"/>
              <a:cs typeface="+mn-cs"/>
            </a:rPr>
            <a:t>基金は、庁舎の整備に要する経費の財源として、取崩しはなく、</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万円を積立てた。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老朽化する公共施設の整備等、多額の財政負担を見据え、持続可能な都市経営の実現に向けて、適切な特定目的基金の管理運営に努めていく。</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年度においては、取崩しはなく、運用利子分の積立て、決算剰余等の新規積立により増加した。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災害対応などの不測の事態に対応する</a:t>
          </a:r>
          <a:r>
            <a:rPr kumimoji="1" lang="ja-JP" altLang="en-US" sz="1100">
              <a:solidFill>
                <a:sysClr val="windowText" lastClr="000000"/>
              </a:solidFill>
              <a:effectLst/>
              <a:latin typeface="+mn-lt"/>
              <a:ea typeface="+mn-ea"/>
              <a:cs typeface="+mn-cs"/>
            </a:rPr>
            <a:t>とともに</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2025</a:t>
          </a:r>
          <a:r>
            <a:rPr kumimoji="1" lang="ja-JP" altLang="en-US" sz="1100">
              <a:solidFill>
                <a:sysClr val="windowText" lastClr="000000"/>
              </a:solidFill>
              <a:effectLst/>
              <a:latin typeface="+mn-lt"/>
              <a:ea typeface="+mn-ea"/>
              <a:cs typeface="+mn-cs"/>
            </a:rPr>
            <a:t>年開催予定の国スポ・障スポ大会に向けて積み増しを行った。今後も</a:t>
          </a:r>
          <a:r>
            <a:rPr kumimoji="1" lang="ja-JP" altLang="ja-JP" sz="1100">
              <a:solidFill>
                <a:sysClr val="windowText" lastClr="000000"/>
              </a:solidFill>
              <a:effectLst/>
              <a:latin typeface="+mn-lt"/>
              <a:ea typeface="+mn-ea"/>
              <a:cs typeface="+mn-cs"/>
            </a:rPr>
            <a:t>、国・県補助金などの財源活用と効率的・効果的な予算執行により、財政調整基金に依存しない財政運営に努めていく。</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年度においては、取崩しはなく、運用利子分の積立てにより</a:t>
          </a:r>
          <a:r>
            <a:rPr kumimoji="1" lang="ja-JP" altLang="en-US" sz="1100">
              <a:solidFill>
                <a:sysClr val="windowText" lastClr="000000"/>
              </a:solidFill>
              <a:effectLst/>
              <a:latin typeface="+mn-lt"/>
              <a:ea typeface="+mn-ea"/>
              <a:cs typeface="+mn-cs"/>
            </a:rPr>
            <a:t>微増</a:t>
          </a:r>
          <a:r>
            <a:rPr kumimoji="1" lang="ja-JP" altLang="ja-JP" sz="1100">
              <a:solidFill>
                <a:sysClr val="windowText" lastClr="000000"/>
              </a:solidFill>
              <a:effectLst/>
              <a:latin typeface="+mn-lt"/>
              <a:ea typeface="+mn-ea"/>
              <a:cs typeface="+mn-cs"/>
            </a:rPr>
            <a:t>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計画的な返済に充てる基金として、金融機関からの利率の提示などを通じ、もっとも確実かつ有利な形での運用と適切な市債管理に努める。また、市債の繰上げ償還の優位性を見極めたうえで、可能な限り繰上げ償還を実施する。</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A446720-CD64-4869-BC11-915AEA916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EB18D1A-8E9F-4751-B89A-C0A5F0580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CD2772F3-3E8C-4877-81B2-B093B738EE13}"/>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C3C248F7-2D68-419B-9FEE-31CC128D9AFA}"/>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863D0865-1352-4410-8E1D-708C4D779CE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45DF1E55-B3CC-4177-863B-93FC1BD9C0B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9DD1F5AC-36F2-44A0-9EFE-DC9357B55436}"/>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8FBEB232-D96D-4753-BBE4-3AF94E61E938}"/>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6FD24301-5548-4545-82DF-3FCAE14B77E2}"/>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88AD9C65-28C4-4531-A288-BBD9254CED58}"/>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B6883A93-5B44-4F29-90E7-6E33D8076F2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66FC1227-FB56-40B0-A292-7B3300BB2BF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12B9EBC-64B3-48F1-8827-9A81761D971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83D81686-4EDE-4EDF-8614-EE96F829F43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49D6FF-E0CA-45F6-B97D-5698FAA6908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4ED194C4-0F11-48BC-93F1-DDBFC70EBD0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92115F67-4C54-4D6D-A9D9-A52E324DBFD4}"/>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98A6873E-2C24-497C-B858-C2C328617CB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F13E071A-1BC1-45C2-A237-6A7F49153CE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5C25E369-ECAA-49AF-9B9B-0A9EC0812D67}"/>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46291153-A182-4D98-9684-4F4E82F09FC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FD09A478-AC5B-4946-810D-A791D3B989F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D35681E5-5FA8-41C0-8088-D14D948BC4F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D44DEF68-AEC0-4635-83EE-A96AD510D4E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B592D536-BF4D-4781-9216-36DF34C559BD}"/>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C9BAA7AB-0F46-43F7-96B8-5A504EE38EF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7B8718BF-5EEA-44AA-981D-03E3E0B789C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FB43AAEF-7442-4F33-B0D3-45A31ACC0EA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2A8C5F4B-504C-4F36-8048-8E7A5377B16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6AFEAB98-4E58-4554-98F1-02BE4334264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33C7898F-22F0-44CC-8774-D6FD73FD2E7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4D95F8C7-6F80-4A2C-98DA-6AB09FAE250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9D380C70-BE4C-4DA4-93C9-1C32DB0B0E4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FC2D8125-E25D-4FC4-A8F7-B89E29FD3BE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E93B9149-AB44-4D0A-BB70-6924B2799FB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536494ED-8F63-4F0A-91F9-7419B058E7E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22D58D80-EF79-444C-961F-3D8208DF372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9024B395-FE43-4BFC-ADE5-FC5A70C58E9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43232BFD-A475-4D69-9EAA-1E843316854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8EE5AF3C-5963-432A-960E-41C7BEEEA84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692692F1-FE2C-4D34-A3DA-9C2897B1DE1D}"/>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324DCAF2-DF34-4C13-B394-B128D7A5E648}"/>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7CE42898-C03A-42B3-9644-538B81E12DB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C84FAF7F-5E77-4A82-A0B4-81B6EBAB92B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BE1792DE-3DBF-48B6-98B4-4F8A29B172C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846CEE3A-3D8E-4AD6-AAC1-0E3D995802C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FB9C3F0E-66EA-4D62-93EF-3B2F78E8939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1BC08F43-24D1-41B7-9173-235C126BA34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F9C3CE94-B7F5-465E-87C1-399F4E3C624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51934B5C-32CE-4D50-A056-4BCBBED1219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EFB8F85B-D703-4D04-888C-F6CFC64C22D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353AC8E8-BC21-4994-967A-258A7E92B52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3B73AA6A-7164-4908-97CD-00E08D12902E}"/>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913470E1-147F-4AFF-861D-3C801B609A3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9C537D99-4957-4758-8CDA-E4F4F352A23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有形固定資産減価償却率は、全体では類似団体平均を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ものの、認定こども園・幼稚園・保育所、一般廃棄物処理施設を除く全ての施設類型で令和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年度より上昇した。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公営住宅や学校施設等の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多くの建物で老朽化が進んでいることによるものであり、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長寿命化計画に基づく取組みを進めていく必要がある。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今後も将来の財政負担を見据え、インフラ施設等の個別計画の作成を推進し、これを基に施設等の総合的な整備・運営・維持管理を行っていく。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1F7D98F8-37E9-4A2E-98E4-9FFE850365E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D061DCB1-96FD-4EAD-A77A-88F10B74B6E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2B9B7B81-EED9-4C2C-8E02-55C43F4E6E6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D4EE77B6-23A3-4220-AB9F-AFF77067CF4B}"/>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4B7A79D3-BA77-45CF-A39A-1D2F89D26F98}"/>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75E8FFB8-E67A-4F0F-88C4-36771270D894}"/>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42A2CFBB-7951-4794-B6F8-C1822ED3D2AA}"/>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A20A9C48-3B24-41C6-99E7-C3B1A3F766D7}"/>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8A76641E-490C-432B-B133-7F6662FC974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6CE9945A-B723-4E46-8880-F78585C2843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36B2D6FC-5108-45E2-A300-695C8CE671C3}"/>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902C88B0-3F85-4BF0-AB61-A3EE868F41A6}"/>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7C1085B9-BE53-4811-8B88-865F2100BFDF}"/>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E7A2250A-AF34-4453-890C-440A8FAAE692}"/>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E2290822-0A0B-4A4C-A940-A9367EF51F1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15C53FF4-3B00-429D-AC57-E1FCC2B8A02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151977</xdr:rowOff>
    </xdr:from>
    <xdr:to>
      <xdr:col>23</xdr:col>
      <xdr:colOff>85090</xdr:colOff>
      <xdr:row>34</xdr:row>
      <xdr:rowOff>100965</xdr:rowOff>
    </xdr:to>
    <xdr:cxnSp macro="">
      <xdr:nvCxnSpPr>
        <xdr:cNvPr id="73" name="直線コネクタ 72">
          <a:extLst>
            <a:ext uri="{FF2B5EF4-FFF2-40B4-BE49-F238E27FC236}">
              <a16:creationId xmlns:a16="http://schemas.microsoft.com/office/drawing/2014/main" id="{940250F6-4993-49F8-A24E-8D7B8C0D99AE}"/>
            </a:ext>
          </a:extLst>
        </xdr:cNvPr>
        <xdr:cNvCxnSpPr/>
      </xdr:nvCxnSpPr>
      <xdr:spPr>
        <a:xfrm flipV="1">
          <a:off x="4760595" y="5381202"/>
          <a:ext cx="1270" cy="1320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74" name="有形固定資産減価償却率最小値テキスト">
          <a:extLst>
            <a:ext uri="{FF2B5EF4-FFF2-40B4-BE49-F238E27FC236}">
              <a16:creationId xmlns:a16="http://schemas.microsoft.com/office/drawing/2014/main" id="{86210174-D425-4FD4-88F4-202E6F293B75}"/>
            </a:ext>
          </a:extLst>
        </xdr:cNvPr>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75" name="直線コネクタ 74">
          <a:extLst>
            <a:ext uri="{FF2B5EF4-FFF2-40B4-BE49-F238E27FC236}">
              <a16:creationId xmlns:a16="http://schemas.microsoft.com/office/drawing/2014/main" id="{4C0FEAD6-3BD7-4C34-A94D-D693063BE494}"/>
            </a:ext>
          </a:extLst>
        </xdr:cNvPr>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98654</xdr:rowOff>
    </xdr:from>
    <xdr:ext cx="405111" cy="259045"/>
    <xdr:sp macro="" textlink="">
      <xdr:nvSpPr>
        <xdr:cNvPr id="76" name="有形固定資産減価償却率最大値テキスト">
          <a:extLst>
            <a:ext uri="{FF2B5EF4-FFF2-40B4-BE49-F238E27FC236}">
              <a16:creationId xmlns:a16="http://schemas.microsoft.com/office/drawing/2014/main" id="{89CAEEA3-2907-4394-B666-5389238E3042}"/>
            </a:ext>
          </a:extLst>
        </xdr:cNvPr>
        <xdr:cNvSpPr txBox="1"/>
      </xdr:nvSpPr>
      <xdr:spPr>
        <a:xfrm>
          <a:off x="4813300" y="5156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151977</xdr:rowOff>
    </xdr:from>
    <xdr:to>
      <xdr:col>23</xdr:col>
      <xdr:colOff>174625</xdr:colOff>
      <xdr:row>26</xdr:row>
      <xdr:rowOff>151977</xdr:rowOff>
    </xdr:to>
    <xdr:cxnSp macro="">
      <xdr:nvCxnSpPr>
        <xdr:cNvPr id="77" name="直線コネクタ 76">
          <a:extLst>
            <a:ext uri="{FF2B5EF4-FFF2-40B4-BE49-F238E27FC236}">
              <a16:creationId xmlns:a16="http://schemas.microsoft.com/office/drawing/2014/main" id="{CEC83A11-3279-4373-AF84-4DD33247C6A2}"/>
            </a:ext>
          </a:extLst>
        </xdr:cNvPr>
        <xdr:cNvCxnSpPr/>
      </xdr:nvCxnSpPr>
      <xdr:spPr>
        <a:xfrm>
          <a:off x="4673600" y="5381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78" name="有形固定資産減価償却率平均値テキスト">
          <a:extLst>
            <a:ext uri="{FF2B5EF4-FFF2-40B4-BE49-F238E27FC236}">
              <a16:creationId xmlns:a16="http://schemas.microsoft.com/office/drawing/2014/main" id="{2CC28F76-0BAD-4A97-840F-BE037CF16460}"/>
            </a:ext>
          </a:extLst>
        </xdr:cNvPr>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9" name="フローチャート: 判断 78">
          <a:extLst>
            <a:ext uri="{FF2B5EF4-FFF2-40B4-BE49-F238E27FC236}">
              <a16:creationId xmlns:a16="http://schemas.microsoft.com/office/drawing/2014/main" id="{36AD158A-15A7-4063-9F13-4F70E742A335}"/>
            </a:ext>
          </a:extLst>
        </xdr:cNvPr>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35560</xdr:rowOff>
    </xdr:from>
    <xdr:to>
      <xdr:col>19</xdr:col>
      <xdr:colOff>187325</xdr:colOff>
      <xdr:row>31</xdr:row>
      <xdr:rowOff>137160</xdr:rowOff>
    </xdr:to>
    <xdr:sp macro="" textlink="">
      <xdr:nvSpPr>
        <xdr:cNvPr id="80" name="フローチャート: 判断 79">
          <a:extLst>
            <a:ext uri="{FF2B5EF4-FFF2-40B4-BE49-F238E27FC236}">
              <a16:creationId xmlns:a16="http://schemas.microsoft.com/office/drawing/2014/main" id="{2076F389-44B2-49B0-9950-4C03904EB410}"/>
            </a:ext>
          </a:extLst>
        </xdr:cNvPr>
        <xdr:cNvSpPr/>
      </xdr:nvSpPr>
      <xdr:spPr>
        <a:xfrm>
          <a:off x="4000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163830</xdr:rowOff>
    </xdr:from>
    <xdr:to>
      <xdr:col>15</xdr:col>
      <xdr:colOff>187325</xdr:colOff>
      <xdr:row>31</xdr:row>
      <xdr:rowOff>93980</xdr:rowOff>
    </xdr:to>
    <xdr:sp macro="" textlink="">
      <xdr:nvSpPr>
        <xdr:cNvPr id="81" name="フローチャート: 判断 80">
          <a:extLst>
            <a:ext uri="{FF2B5EF4-FFF2-40B4-BE49-F238E27FC236}">
              <a16:creationId xmlns:a16="http://schemas.microsoft.com/office/drawing/2014/main" id="{47666C49-BF5A-4836-AF3F-A57B7337F527}"/>
            </a:ext>
          </a:extLst>
        </xdr:cNvPr>
        <xdr:cNvSpPr/>
      </xdr:nvSpPr>
      <xdr:spPr>
        <a:xfrm>
          <a:off x="3238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2" name="フローチャート: 判断 81">
          <a:extLst>
            <a:ext uri="{FF2B5EF4-FFF2-40B4-BE49-F238E27FC236}">
              <a16:creationId xmlns:a16="http://schemas.microsoft.com/office/drawing/2014/main" id="{36DB4E4F-3B6F-45B9-800C-E3AFE130B9D2}"/>
            </a:ext>
          </a:extLst>
        </xdr:cNvPr>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106257</xdr:rowOff>
    </xdr:from>
    <xdr:to>
      <xdr:col>7</xdr:col>
      <xdr:colOff>187325</xdr:colOff>
      <xdr:row>31</xdr:row>
      <xdr:rowOff>36407</xdr:rowOff>
    </xdr:to>
    <xdr:sp macro="" textlink="">
      <xdr:nvSpPr>
        <xdr:cNvPr id="83" name="フローチャート: 判断 82">
          <a:extLst>
            <a:ext uri="{FF2B5EF4-FFF2-40B4-BE49-F238E27FC236}">
              <a16:creationId xmlns:a16="http://schemas.microsoft.com/office/drawing/2014/main" id="{CE3DC5B1-1239-43F0-A995-94FCEC165838}"/>
            </a:ext>
          </a:extLst>
        </xdr:cNvPr>
        <xdr:cNvSpPr/>
      </xdr:nvSpPr>
      <xdr:spPr>
        <a:xfrm>
          <a:off x="1714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7833A9F-1CFB-4B6F-9160-EAB52A845CB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83AA6620-A1F8-4612-B498-5D4CC6749CC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73921B3-CFC3-49C5-B5D5-047B70ED079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A212292-081A-4323-B4E4-55CCFBD9011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45C1F80-9B8D-402A-8F6E-01274A462A3B}"/>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89" name="楕円 88">
          <a:extLst>
            <a:ext uri="{FF2B5EF4-FFF2-40B4-BE49-F238E27FC236}">
              <a16:creationId xmlns:a16="http://schemas.microsoft.com/office/drawing/2014/main" id="{9AD51836-0C8C-400F-A785-174BEBBD1CFB}"/>
            </a:ext>
          </a:extLst>
        </xdr:cNvPr>
        <xdr:cNvSpPr/>
      </xdr:nvSpPr>
      <xdr:spPr>
        <a:xfrm>
          <a:off x="4711700" y="60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143527</xdr:rowOff>
    </xdr:from>
    <xdr:ext cx="405111" cy="259045"/>
    <xdr:sp macro="" textlink="">
      <xdr:nvSpPr>
        <xdr:cNvPr id="90" name="有形固定資産減価償却率該当値テキスト">
          <a:extLst>
            <a:ext uri="{FF2B5EF4-FFF2-40B4-BE49-F238E27FC236}">
              <a16:creationId xmlns:a16="http://schemas.microsoft.com/office/drawing/2014/main" id="{8727E027-D4EB-45B4-929E-70B865A77A21}"/>
            </a:ext>
          </a:extLst>
        </xdr:cNvPr>
        <xdr:cNvSpPr txBox="1"/>
      </xdr:nvSpPr>
      <xdr:spPr>
        <a:xfrm>
          <a:off x="4813300"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66675</xdr:rowOff>
    </xdr:from>
    <xdr:to>
      <xdr:col>19</xdr:col>
      <xdr:colOff>187325</xdr:colOff>
      <xdr:row>30</xdr:row>
      <xdr:rowOff>168275</xdr:rowOff>
    </xdr:to>
    <xdr:sp macro="" textlink="">
      <xdr:nvSpPr>
        <xdr:cNvPr id="91" name="楕円 90">
          <a:extLst>
            <a:ext uri="{FF2B5EF4-FFF2-40B4-BE49-F238E27FC236}">
              <a16:creationId xmlns:a16="http://schemas.microsoft.com/office/drawing/2014/main" id="{E0FF0A5D-BD5A-447F-BD39-90DE02961561}"/>
            </a:ext>
          </a:extLst>
        </xdr:cNvPr>
        <xdr:cNvSpPr/>
      </xdr:nvSpPr>
      <xdr:spPr>
        <a:xfrm>
          <a:off x="4000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117475</xdr:rowOff>
    </xdr:from>
    <xdr:to>
      <xdr:col>23</xdr:col>
      <xdr:colOff>85725</xdr:colOff>
      <xdr:row>31</xdr:row>
      <xdr:rowOff>0</xdr:rowOff>
    </xdr:to>
    <xdr:cxnSp macro="">
      <xdr:nvCxnSpPr>
        <xdr:cNvPr id="92" name="直線コネクタ 91">
          <a:extLst>
            <a:ext uri="{FF2B5EF4-FFF2-40B4-BE49-F238E27FC236}">
              <a16:creationId xmlns:a16="http://schemas.microsoft.com/office/drawing/2014/main" id="{EB2BF8E2-C10F-42F5-B783-D6E48DF02EFC}"/>
            </a:ext>
          </a:extLst>
        </xdr:cNvPr>
        <xdr:cNvCxnSpPr/>
      </xdr:nvCxnSpPr>
      <xdr:spPr>
        <a:xfrm>
          <a:off x="4051300" y="6032500"/>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167428</xdr:rowOff>
    </xdr:from>
    <xdr:to>
      <xdr:col>15</xdr:col>
      <xdr:colOff>187325</xdr:colOff>
      <xdr:row>31</xdr:row>
      <xdr:rowOff>97578</xdr:rowOff>
    </xdr:to>
    <xdr:sp macro="" textlink="">
      <xdr:nvSpPr>
        <xdr:cNvPr id="93" name="楕円 92">
          <a:extLst>
            <a:ext uri="{FF2B5EF4-FFF2-40B4-BE49-F238E27FC236}">
              <a16:creationId xmlns:a16="http://schemas.microsoft.com/office/drawing/2014/main" id="{847592E1-67A8-48DC-AFEE-15810D71B9F9}"/>
            </a:ext>
          </a:extLst>
        </xdr:cNvPr>
        <xdr:cNvSpPr/>
      </xdr:nvSpPr>
      <xdr:spPr>
        <a:xfrm>
          <a:off x="32385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117475</xdr:rowOff>
    </xdr:from>
    <xdr:to>
      <xdr:col>19</xdr:col>
      <xdr:colOff>136525</xdr:colOff>
      <xdr:row>31</xdr:row>
      <xdr:rowOff>46778</xdr:rowOff>
    </xdr:to>
    <xdr:cxnSp macro="">
      <xdr:nvCxnSpPr>
        <xdr:cNvPr id="94" name="直線コネクタ 93">
          <a:extLst>
            <a:ext uri="{FF2B5EF4-FFF2-40B4-BE49-F238E27FC236}">
              <a16:creationId xmlns:a16="http://schemas.microsoft.com/office/drawing/2014/main" id="{78F0C3A8-A644-43AD-AA4E-D75BB156FCD3}"/>
            </a:ext>
          </a:extLst>
        </xdr:cNvPr>
        <xdr:cNvCxnSpPr/>
      </xdr:nvCxnSpPr>
      <xdr:spPr>
        <a:xfrm flipV="1">
          <a:off x="3289300" y="6032500"/>
          <a:ext cx="762000" cy="10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106257</xdr:rowOff>
    </xdr:from>
    <xdr:to>
      <xdr:col>11</xdr:col>
      <xdr:colOff>187325</xdr:colOff>
      <xdr:row>31</xdr:row>
      <xdr:rowOff>36407</xdr:rowOff>
    </xdr:to>
    <xdr:sp macro="" textlink="">
      <xdr:nvSpPr>
        <xdr:cNvPr id="95" name="楕円 94">
          <a:extLst>
            <a:ext uri="{FF2B5EF4-FFF2-40B4-BE49-F238E27FC236}">
              <a16:creationId xmlns:a16="http://schemas.microsoft.com/office/drawing/2014/main" id="{55812196-6A54-4C4B-9876-4A9CFF6349FF}"/>
            </a:ext>
          </a:extLst>
        </xdr:cNvPr>
        <xdr:cNvSpPr/>
      </xdr:nvSpPr>
      <xdr:spPr>
        <a:xfrm>
          <a:off x="24765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157057</xdr:rowOff>
    </xdr:from>
    <xdr:to>
      <xdr:col>15</xdr:col>
      <xdr:colOff>136525</xdr:colOff>
      <xdr:row>31</xdr:row>
      <xdr:rowOff>46778</xdr:rowOff>
    </xdr:to>
    <xdr:cxnSp macro="">
      <xdr:nvCxnSpPr>
        <xdr:cNvPr id="96" name="直線コネクタ 95">
          <a:extLst>
            <a:ext uri="{FF2B5EF4-FFF2-40B4-BE49-F238E27FC236}">
              <a16:creationId xmlns:a16="http://schemas.microsoft.com/office/drawing/2014/main" id="{7EA86345-9DFC-4840-966C-F2AD519357E2}"/>
            </a:ext>
          </a:extLst>
        </xdr:cNvPr>
        <xdr:cNvCxnSpPr/>
      </xdr:nvCxnSpPr>
      <xdr:spPr>
        <a:xfrm>
          <a:off x="2527300" y="6072082"/>
          <a:ext cx="7620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70273</xdr:rowOff>
    </xdr:from>
    <xdr:to>
      <xdr:col>7</xdr:col>
      <xdr:colOff>187325</xdr:colOff>
      <xdr:row>31</xdr:row>
      <xdr:rowOff>423</xdr:rowOff>
    </xdr:to>
    <xdr:sp macro="" textlink="">
      <xdr:nvSpPr>
        <xdr:cNvPr id="97" name="楕円 96">
          <a:extLst>
            <a:ext uri="{FF2B5EF4-FFF2-40B4-BE49-F238E27FC236}">
              <a16:creationId xmlns:a16="http://schemas.microsoft.com/office/drawing/2014/main" id="{5D97BF85-2D4C-4362-BA92-CE71A8F61C23}"/>
            </a:ext>
          </a:extLst>
        </xdr:cNvPr>
        <xdr:cNvSpPr/>
      </xdr:nvSpPr>
      <xdr:spPr>
        <a:xfrm>
          <a:off x="1714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121073</xdr:rowOff>
    </xdr:from>
    <xdr:to>
      <xdr:col>11</xdr:col>
      <xdr:colOff>136525</xdr:colOff>
      <xdr:row>30</xdr:row>
      <xdr:rowOff>157057</xdr:rowOff>
    </xdr:to>
    <xdr:cxnSp macro="">
      <xdr:nvCxnSpPr>
        <xdr:cNvPr id="98" name="直線コネクタ 97">
          <a:extLst>
            <a:ext uri="{FF2B5EF4-FFF2-40B4-BE49-F238E27FC236}">
              <a16:creationId xmlns:a16="http://schemas.microsoft.com/office/drawing/2014/main" id="{D144B66E-DEEC-4674-B08C-A49F76E0FAF1}"/>
            </a:ext>
          </a:extLst>
        </xdr:cNvPr>
        <xdr:cNvCxnSpPr/>
      </xdr:nvCxnSpPr>
      <xdr:spPr>
        <a:xfrm>
          <a:off x="1765300" y="6036098"/>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128287</xdr:rowOff>
    </xdr:from>
    <xdr:ext cx="405111" cy="259045"/>
    <xdr:sp macro="" textlink="">
      <xdr:nvSpPr>
        <xdr:cNvPr id="99" name="n_1aveValue有形固定資産減価償却率">
          <a:extLst>
            <a:ext uri="{FF2B5EF4-FFF2-40B4-BE49-F238E27FC236}">
              <a16:creationId xmlns:a16="http://schemas.microsoft.com/office/drawing/2014/main" id="{8A9D36D5-2E35-4317-B518-6281F98C7558}"/>
            </a:ext>
          </a:extLst>
        </xdr:cNvPr>
        <xdr:cNvSpPr txBox="1"/>
      </xdr:nvSpPr>
      <xdr:spPr>
        <a:xfrm>
          <a:off x="383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110507</xdr:rowOff>
    </xdr:from>
    <xdr:ext cx="405111" cy="259045"/>
    <xdr:sp macro="" textlink="">
      <xdr:nvSpPr>
        <xdr:cNvPr id="100" name="n_2aveValue有形固定資産減価償却率">
          <a:extLst>
            <a:ext uri="{FF2B5EF4-FFF2-40B4-BE49-F238E27FC236}">
              <a16:creationId xmlns:a16="http://schemas.microsoft.com/office/drawing/2014/main" id="{4205C8C6-419F-4BA3-BD06-4A058A4F85AA}"/>
            </a:ext>
          </a:extLst>
        </xdr:cNvPr>
        <xdr:cNvSpPr txBox="1"/>
      </xdr:nvSpPr>
      <xdr:spPr>
        <a:xfrm>
          <a:off x="30867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101" name="n_3aveValue有形固定資産減価償却率">
          <a:extLst>
            <a:ext uri="{FF2B5EF4-FFF2-40B4-BE49-F238E27FC236}">
              <a16:creationId xmlns:a16="http://schemas.microsoft.com/office/drawing/2014/main" id="{0A119D96-1B03-4C7B-8FC4-E7952FC026BA}"/>
            </a:ext>
          </a:extLst>
        </xdr:cNvPr>
        <xdr:cNvSpPr txBox="1"/>
      </xdr:nvSpPr>
      <xdr:spPr>
        <a:xfrm>
          <a:off x="23247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27534</xdr:rowOff>
    </xdr:from>
    <xdr:ext cx="405111" cy="259045"/>
    <xdr:sp macro="" textlink="">
      <xdr:nvSpPr>
        <xdr:cNvPr id="102" name="n_4aveValue有形固定資産減価償却率">
          <a:extLst>
            <a:ext uri="{FF2B5EF4-FFF2-40B4-BE49-F238E27FC236}">
              <a16:creationId xmlns:a16="http://schemas.microsoft.com/office/drawing/2014/main" id="{99A025F8-7B0C-4BDB-AD75-FBB413F87C4E}"/>
            </a:ext>
          </a:extLst>
        </xdr:cNvPr>
        <xdr:cNvSpPr txBox="1"/>
      </xdr:nvSpPr>
      <xdr:spPr>
        <a:xfrm>
          <a:off x="15627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13352</xdr:rowOff>
    </xdr:from>
    <xdr:ext cx="405111" cy="259045"/>
    <xdr:sp macro="" textlink="">
      <xdr:nvSpPr>
        <xdr:cNvPr id="103" name="n_1mainValue有形固定資産減価償却率">
          <a:extLst>
            <a:ext uri="{FF2B5EF4-FFF2-40B4-BE49-F238E27FC236}">
              <a16:creationId xmlns:a16="http://schemas.microsoft.com/office/drawing/2014/main" id="{DDB27BF0-25C9-4658-829E-55AA430DACCC}"/>
            </a:ext>
          </a:extLst>
        </xdr:cNvPr>
        <xdr:cNvSpPr txBox="1"/>
      </xdr:nvSpPr>
      <xdr:spPr>
        <a:xfrm>
          <a:off x="38360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104" name="n_2mainValue有形固定資産減価償却率">
          <a:extLst>
            <a:ext uri="{FF2B5EF4-FFF2-40B4-BE49-F238E27FC236}">
              <a16:creationId xmlns:a16="http://schemas.microsoft.com/office/drawing/2014/main" id="{9A2BBA37-2563-455E-B4C6-839BC805AB88}"/>
            </a:ext>
          </a:extLst>
        </xdr:cNvPr>
        <xdr:cNvSpPr txBox="1"/>
      </xdr:nvSpPr>
      <xdr:spPr>
        <a:xfrm>
          <a:off x="30867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52934</xdr:rowOff>
    </xdr:from>
    <xdr:ext cx="405111" cy="259045"/>
    <xdr:sp macro="" textlink="">
      <xdr:nvSpPr>
        <xdr:cNvPr id="105" name="n_3mainValue有形固定資産減価償却率">
          <a:extLst>
            <a:ext uri="{FF2B5EF4-FFF2-40B4-BE49-F238E27FC236}">
              <a16:creationId xmlns:a16="http://schemas.microsoft.com/office/drawing/2014/main" id="{518AE505-03A1-48EB-8190-9839B79C3980}"/>
            </a:ext>
          </a:extLst>
        </xdr:cNvPr>
        <xdr:cNvSpPr txBox="1"/>
      </xdr:nvSpPr>
      <xdr:spPr>
        <a:xfrm>
          <a:off x="23247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16950</xdr:rowOff>
    </xdr:from>
    <xdr:ext cx="405111" cy="259045"/>
    <xdr:sp macro="" textlink="">
      <xdr:nvSpPr>
        <xdr:cNvPr id="106" name="n_4mainValue有形固定資産減価償却率">
          <a:extLst>
            <a:ext uri="{FF2B5EF4-FFF2-40B4-BE49-F238E27FC236}">
              <a16:creationId xmlns:a16="http://schemas.microsoft.com/office/drawing/2014/main" id="{806EFAE0-9FDF-4F3A-A2B1-3D669AC58388}"/>
            </a:ext>
          </a:extLst>
        </xdr:cNvPr>
        <xdr:cNvSpPr txBox="1"/>
      </xdr:nvSpPr>
      <xdr:spPr>
        <a:xfrm>
          <a:off x="1562744" y="576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B1969AF-FBAA-44B0-958A-8C133A75CC64}"/>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D7F6082E-BBDD-45D8-AD4D-91D9EC057F7D}"/>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AEF61D67-66DE-4F07-8589-17C91757EF9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7B34507C-A132-4F6D-B168-EB27208B27C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945349BD-D0C5-4CF5-930F-9CD8AA904EAE}"/>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CD385865-A9B2-456F-A9C9-A619CA5EA38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1BBF4A56-D93D-4BF3-8AE2-71217EE7425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FF979D1F-F74E-4D66-B2D6-B5A9720F5D8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6952BB20-4C51-487C-83C3-77D417447DE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19078F5C-CBD6-43AD-9A04-48AA1A4B192A}"/>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88C9CEBE-EAF5-407B-8001-8530CB75100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6B1D2306-22FA-4F38-A379-FF02A0EACAB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805C8131-44F7-4A3D-9826-1377E4C53CB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平均を下回って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要因としては、行政改革プラン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に基づく市債の新規発行の抑制や発行済の市債の償還のほか、経常的な経費の見直し、時間外勤務の縮減等の取組みによる歳出の抑制が挙げられる。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今後も、老朽化した公共施設等の大規模改修や改築更新に伴う財政負担の増加を前提に、起債の充当事業を適切に選択し、効果的な活用を行うこと等によって、指数の改善に努める。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A241EE9F-71AB-4D64-A761-66432DE81D5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CB2721F8-5516-4ACC-ABF2-3EDDC38C4DD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7F961AF1-658A-4BBD-BA53-E862FFA1391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248DDD5C-A432-425E-BA4D-E5278FE439C9}"/>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B67F89F5-C181-4B3B-B685-F53B37BD337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61D7633F-AE99-43CD-AD44-DEA8953A783F}"/>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6871DB7A-FF58-4832-9246-02442DC2127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124FA5BE-0C5B-4DAC-8FB4-6866B12699A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31241691-40B4-4F11-9D95-8708D43DF8C7}"/>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68E1DCC1-D09F-4CE9-A9B1-2B29942A99BC}"/>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060E515B-7C7F-4EAC-BAA2-6CD57AF3EEEA}"/>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BFE317AB-C369-475D-96F7-B6DF8C5B364F}"/>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A6B133DB-BA7C-403D-A70F-26AFFD015D1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891C4B68-8642-4BFB-8A9B-1F4AE808517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6A61A47C-246F-49ED-92B7-58980577B4B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139107</xdr:rowOff>
    </xdr:to>
    <xdr:cxnSp macro="">
      <xdr:nvCxnSpPr>
        <xdr:cNvPr id="135" name="直線コネクタ 134">
          <a:extLst>
            <a:ext uri="{FF2B5EF4-FFF2-40B4-BE49-F238E27FC236}">
              <a16:creationId xmlns:a16="http://schemas.microsoft.com/office/drawing/2014/main" id="{C17EC2B9-B5B8-42A9-8E91-55528BAD196A}"/>
            </a:ext>
          </a:extLst>
        </xdr:cNvPr>
        <xdr:cNvCxnSpPr/>
      </xdr:nvCxnSpPr>
      <xdr:spPr>
        <a:xfrm flipV="1">
          <a:off x="14793595" y="5312833"/>
          <a:ext cx="1269" cy="1427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142934</xdr:rowOff>
    </xdr:from>
    <xdr:ext cx="560923" cy="259045"/>
    <xdr:sp macro="" textlink="">
      <xdr:nvSpPr>
        <xdr:cNvPr id="136" name="債務償還比率最小値テキスト">
          <a:extLst>
            <a:ext uri="{FF2B5EF4-FFF2-40B4-BE49-F238E27FC236}">
              <a16:creationId xmlns:a16="http://schemas.microsoft.com/office/drawing/2014/main" id="{8E80958B-53AC-436D-981A-9E0BC76EB391}"/>
            </a:ext>
          </a:extLst>
        </xdr:cNvPr>
        <xdr:cNvSpPr txBox="1"/>
      </xdr:nvSpPr>
      <xdr:spPr>
        <a:xfrm>
          <a:off x="14846300" y="674375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139107</xdr:rowOff>
    </xdr:from>
    <xdr:to>
      <xdr:col>76</xdr:col>
      <xdr:colOff>111125</xdr:colOff>
      <xdr:row>34</xdr:row>
      <xdr:rowOff>139107</xdr:rowOff>
    </xdr:to>
    <xdr:cxnSp macro="">
      <xdr:nvCxnSpPr>
        <xdr:cNvPr id="137" name="直線コネクタ 136">
          <a:extLst>
            <a:ext uri="{FF2B5EF4-FFF2-40B4-BE49-F238E27FC236}">
              <a16:creationId xmlns:a16="http://schemas.microsoft.com/office/drawing/2014/main" id="{7C12E05B-18AB-4A03-8E49-2B69095022F7}"/>
            </a:ext>
          </a:extLst>
        </xdr:cNvPr>
        <xdr:cNvCxnSpPr/>
      </xdr:nvCxnSpPr>
      <xdr:spPr>
        <a:xfrm>
          <a:off x="14706600" y="6739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B900DD86-DCF9-46D6-B1DF-E7CB83F56D39}"/>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21EB0335-C261-4D7D-9C2D-3C25926A26E9}"/>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7080</xdr:rowOff>
    </xdr:from>
    <xdr:ext cx="469744" cy="259045"/>
    <xdr:sp macro="" textlink="">
      <xdr:nvSpPr>
        <xdr:cNvPr id="140" name="債務償還比率平均値テキスト">
          <a:extLst>
            <a:ext uri="{FF2B5EF4-FFF2-40B4-BE49-F238E27FC236}">
              <a16:creationId xmlns:a16="http://schemas.microsoft.com/office/drawing/2014/main" id="{ADD69C39-AE31-4400-9305-0F449E2FFB1D}"/>
            </a:ext>
          </a:extLst>
        </xdr:cNvPr>
        <xdr:cNvSpPr txBox="1"/>
      </xdr:nvSpPr>
      <xdr:spPr>
        <a:xfrm>
          <a:off x="14846300" y="5922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28653</xdr:rowOff>
    </xdr:from>
    <xdr:to>
      <xdr:col>76</xdr:col>
      <xdr:colOff>73025</xdr:colOff>
      <xdr:row>30</xdr:row>
      <xdr:rowOff>130253</xdr:rowOff>
    </xdr:to>
    <xdr:sp macro="" textlink="">
      <xdr:nvSpPr>
        <xdr:cNvPr id="141" name="フローチャート: 判断 140">
          <a:extLst>
            <a:ext uri="{FF2B5EF4-FFF2-40B4-BE49-F238E27FC236}">
              <a16:creationId xmlns:a16="http://schemas.microsoft.com/office/drawing/2014/main" id="{D21D0447-F72D-4211-B973-9AA0C4701D3D}"/>
            </a:ext>
          </a:extLst>
        </xdr:cNvPr>
        <xdr:cNvSpPr/>
      </xdr:nvSpPr>
      <xdr:spPr>
        <a:xfrm>
          <a:off x="14744700" y="59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125257</xdr:rowOff>
    </xdr:from>
    <xdr:to>
      <xdr:col>72</xdr:col>
      <xdr:colOff>123825</xdr:colOff>
      <xdr:row>30</xdr:row>
      <xdr:rowOff>55407</xdr:rowOff>
    </xdr:to>
    <xdr:sp macro="" textlink="">
      <xdr:nvSpPr>
        <xdr:cNvPr id="142" name="フローチャート: 判断 141">
          <a:extLst>
            <a:ext uri="{FF2B5EF4-FFF2-40B4-BE49-F238E27FC236}">
              <a16:creationId xmlns:a16="http://schemas.microsoft.com/office/drawing/2014/main" id="{5F33EB53-6430-4041-ADF4-3AF061AC4FBD}"/>
            </a:ext>
          </a:extLst>
        </xdr:cNvPr>
        <xdr:cNvSpPr/>
      </xdr:nvSpPr>
      <xdr:spPr>
        <a:xfrm>
          <a:off x="14033500" y="58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135763</xdr:rowOff>
    </xdr:from>
    <xdr:to>
      <xdr:col>68</xdr:col>
      <xdr:colOff>123825</xdr:colOff>
      <xdr:row>31</xdr:row>
      <xdr:rowOff>65913</xdr:rowOff>
    </xdr:to>
    <xdr:sp macro="" textlink="">
      <xdr:nvSpPr>
        <xdr:cNvPr id="143" name="フローチャート: 判断 142">
          <a:extLst>
            <a:ext uri="{FF2B5EF4-FFF2-40B4-BE49-F238E27FC236}">
              <a16:creationId xmlns:a16="http://schemas.microsoft.com/office/drawing/2014/main" id="{CD270C43-BB8B-468E-8E67-0A3D2EFCE9B2}"/>
            </a:ext>
          </a:extLst>
        </xdr:cNvPr>
        <xdr:cNvSpPr/>
      </xdr:nvSpPr>
      <xdr:spPr>
        <a:xfrm>
          <a:off x="13271500" y="605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142840</xdr:rowOff>
    </xdr:from>
    <xdr:to>
      <xdr:col>64</xdr:col>
      <xdr:colOff>123825</xdr:colOff>
      <xdr:row>31</xdr:row>
      <xdr:rowOff>72990</xdr:rowOff>
    </xdr:to>
    <xdr:sp macro="" textlink="">
      <xdr:nvSpPr>
        <xdr:cNvPr id="144" name="フローチャート: 判断 143">
          <a:extLst>
            <a:ext uri="{FF2B5EF4-FFF2-40B4-BE49-F238E27FC236}">
              <a16:creationId xmlns:a16="http://schemas.microsoft.com/office/drawing/2014/main" id="{081850DE-59FE-4AD2-8F51-9BEBEBB19279}"/>
            </a:ext>
          </a:extLst>
        </xdr:cNvPr>
        <xdr:cNvSpPr/>
      </xdr:nvSpPr>
      <xdr:spPr>
        <a:xfrm>
          <a:off x="125095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45" name="フローチャート: 判断 144">
          <a:extLst>
            <a:ext uri="{FF2B5EF4-FFF2-40B4-BE49-F238E27FC236}">
              <a16:creationId xmlns:a16="http://schemas.microsoft.com/office/drawing/2014/main" id="{CE5B9AD0-5B58-4D2D-8E27-D52115347368}"/>
            </a:ext>
          </a:extLst>
        </xdr:cNvPr>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C367903E-5769-4322-973A-8F3834FDB66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A3179EB0-642C-4172-BDBA-3E1425F7F0A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D08ADB21-2816-4CFB-B9BC-DE852142063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E364B3CA-A856-4A57-8AEB-42480D780EF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2C4EDBB-EEB5-45D6-BE66-B282CD5106F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98030</xdr:rowOff>
    </xdr:from>
    <xdr:to>
      <xdr:col>76</xdr:col>
      <xdr:colOff>73025</xdr:colOff>
      <xdr:row>30</xdr:row>
      <xdr:rowOff>28180</xdr:rowOff>
    </xdr:to>
    <xdr:sp macro="" textlink="">
      <xdr:nvSpPr>
        <xdr:cNvPr id="151" name="楕円 150">
          <a:extLst>
            <a:ext uri="{FF2B5EF4-FFF2-40B4-BE49-F238E27FC236}">
              <a16:creationId xmlns:a16="http://schemas.microsoft.com/office/drawing/2014/main" id="{FC446A4E-9D49-4A7B-A13B-DB44E4CCC477}"/>
            </a:ext>
          </a:extLst>
        </xdr:cNvPr>
        <xdr:cNvSpPr/>
      </xdr:nvSpPr>
      <xdr:spPr>
        <a:xfrm>
          <a:off x="14744700" y="58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120907</xdr:rowOff>
    </xdr:from>
    <xdr:ext cx="469744" cy="259045"/>
    <xdr:sp macro="" textlink="">
      <xdr:nvSpPr>
        <xdr:cNvPr id="152" name="債務償還比率該当値テキスト">
          <a:extLst>
            <a:ext uri="{FF2B5EF4-FFF2-40B4-BE49-F238E27FC236}">
              <a16:creationId xmlns:a16="http://schemas.microsoft.com/office/drawing/2014/main" id="{66411928-3D6A-47AF-8414-9C1220B826CC}"/>
            </a:ext>
          </a:extLst>
        </xdr:cNvPr>
        <xdr:cNvSpPr txBox="1"/>
      </xdr:nvSpPr>
      <xdr:spPr>
        <a:xfrm>
          <a:off x="14846300" y="569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31101</xdr:rowOff>
    </xdr:from>
    <xdr:to>
      <xdr:col>72</xdr:col>
      <xdr:colOff>123825</xdr:colOff>
      <xdr:row>29</xdr:row>
      <xdr:rowOff>132701</xdr:rowOff>
    </xdr:to>
    <xdr:sp macro="" textlink="">
      <xdr:nvSpPr>
        <xdr:cNvPr id="153" name="楕円 152">
          <a:extLst>
            <a:ext uri="{FF2B5EF4-FFF2-40B4-BE49-F238E27FC236}">
              <a16:creationId xmlns:a16="http://schemas.microsoft.com/office/drawing/2014/main" id="{BB589AD5-2119-4738-A1B9-7ADAF9064C8A}"/>
            </a:ext>
          </a:extLst>
        </xdr:cNvPr>
        <xdr:cNvSpPr/>
      </xdr:nvSpPr>
      <xdr:spPr>
        <a:xfrm>
          <a:off x="14033500" y="577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81901</xdr:rowOff>
    </xdr:from>
    <xdr:to>
      <xdr:col>76</xdr:col>
      <xdr:colOff>22225</xdr:colOff>
      <xdr:row>29</xdr:row>
      <xdr:rowOff>148830</xdr:rowOff>
    </xdr:to>
    <xdr:cxnSp macro="">
      <xdr:nvCxnSpPr>
        <xdr:cNvPr id="154" name="直線コネクタ 153">
          <a:extLst>
            <a:ext uri="{FF2B5EF4-FFF2-40B4-BE49-F238E27FC236}">
              <a16:creationId xmlns:a16="http://schemas.microsoft.com/office/drawing/2014/main" id="{2F8F3CE2-892D-42BB-AB4A-CCDC0F56FA00}"/>
            </a:ext>
          </a:extLst>
        </xdr:cNvPr>
        <xdr:cNvCxnSpPr/>
      </xdr:nvCxnSpPr>
      <xdr:spPr>
        <a:xfrm>
          <a:off x="14084300" y="5825476"/>
          <a:ext cx="7112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24215</xdr:rowOff>
    </xdr:from>
    <xdr:to>
      <xdr:col>68</xdr:col>
      <xdr:colOff>123825</xdr:colOff>
      <xdr:row>30</xdr:row>
      <xdr:rowOff>125815</xdr:rowOff>
    </xdr:to>
    <xdr:sp macro="" textlink="">
      <xdr:nvSpPr>
        <xdr:cNvPr id="155" name="楕円 154">
          <a:extLst>
            <a:ext uri="{FF2B5EF4-FFF2-40B4-BE49-F238E27FC236}">
              <a16:creationId xmlns:a16="http://schemas.microsoft.com/office/drawing/2014/main" id="{2205857E-262E-4E77-B669-5D6447AF2901}"/>
            </a:ext>
          </a:extLst>
        </xdr:cNvPr>
        <xdr:cNvSpPr/>
      </xdr:nvSpPr>
      <xdr:spPr>
        <a:xfrm>
          <a:off x="13271500" y="593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81901</xdr:rowOff>
    </xdr:from>
    <xdr:to>
      <xdr:col>72</xdr:col>
      <xdr:colOff>73025</xdr:colOff>
      <xdr:row>30</xdr:row>
      <xdr:rowOff>75015</xdr:rowOff>
    </xdr:to>
    <xdr:cxnSp macro="">
      <xdr:nvCxnSpPr>
        <xdr:cNvPr id="156" name="直線コネクタ 155">
          <a:extLst>
            <a:ext uri="{FF2B5EF4-FFF2-40B4-BE49-F238E27FC236}">
              <a16:creationId xmlns:a16="http://schemas.microsoft.com/office/drawing/2014/main" id="{1314B773-532C-48B5-B259-38F3C27C6E39}"/>
            </a:ext>
          </a:extLst>
        </xdr:cNvPr>
        <xdr:cNvCxnSpPr/>
      </xdr:nvCxnSpPr>
      <xdr:spPr>
        <a:xfrm flipV="1">
          <a:off x="13322300" y="5825476"/>
          <a:ext cx="762000" cy="16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69123</xdr:rowOff>
    </xdr:from>
    <xdr:to>
      <xdr:col>64</xdr:col>
      <xdr:colOff>123825</xdr:colOff>
      <xdr:row>29</xdr:row>
      <xdr:rowOff>170723</xdr:rowOff>
    </xdr:to>
    <xdr:sp macro="" textlink="">
      <xdr:nvSpPr>
        <xdr:cNvPr id="157" name="楕円 156">
          <a:extLst>
            <a:ext uri="{FF2B5EF4-FFF2-40B4-BE49-F238E27FC236}">
              <a16:creationId xmlns:a16="http://schemas.microsoft.com/office/drawing/2014/main" id="{06936241-D439-4B55-AB64-AB0D50F4FAE2}"/>
            </a:ext>
          </a:extLst>
        </xdr:cNvPr>
        <xdr:cNvSpPr/>
      </xdr:nvSpPr>
      <xdr:spPr>
        <a:xfrm>
          <a:off x="12509500" y="58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119923</xdr:rowOff>
    </xdr:from>
    <xdr:to>
      <xdr:col>68</xdr:col>
      <xdr:colOff>73025</xdr:colOff>
      <xdr:row>30</xdr:row>
      <xdr:rowOff>75015</xdr:rowOff>
    </xdr:to>
    <xdr:cxnSp macro="">
      <xdr:nvCxnSpPr>
        <xdr:cNvPr id="158" name="直線コネクタ 157">
          <a:extLst>
            <a:ext uri="{FF2B5EF4-FFF2-40B4-BE49-F238E27FC236}">
              <a16:creationId xmlns:a16="http://schemas.microsoft.com/office/drawing/2014/main" id="{B93B60E8-5D2A-41BF-9EF0-7BD79ADCF678}"/>
            </a:ext>
          </a:extLst>
        </xdr:cNvPr>
        <xdr:cNvCxnSpPr/>
      </xdr:nvCxnSpPr>
      <xdr:spPr>
        <a:xfrm>
          <a:off x="12560300" y="5863498"/>
          <a:ext cx="762000" cy="12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111774</xdr:rowOff>
    </xdr:from>
    <xdr:to>
      <xdr:col>60</xdr:col>
      <xdr:colOff>123825</xdr:colOff>
      <xdr:row>31</xdr:row>
      <xdr:rowOff>41924</xdr:rowOff>
    </xdr:to>
    <xdr:sp macro="" textlink="">
      <xdr:nvSpPr>
        <xdr:cNvPr id="159" name="楕円 158">
          <a:extLst>
            <a:ext uri="{FF2B5EF4-FFF2-40B4-BE49-F238E27FC236}">
              <a16:creationId xmlns:a16="http://schemas.microsoft.com/office/drawing/2014/main" id="{9B7D98AF-9611-409D-98C6-C88B4D3BFCA3}"/>
            </a:ext>
          </a:extLst>
        </xdr:cNvPr>
        <xdr:cNvSpPr/>
      </xdr:nvSpPr>
      <xdr:spPr>
        <a:xfrm>
          <a:off x="11747500" y="60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119923</xdr:rowOff>
    </xdr:from>
    <xdr:to>
      <xdr:col>64</xdr:col>
      <xdr:colOff>73025</xdr:colOff>
      <xdr:row>30</xdr:row>
      <xdr:rowOff>162574</xdr:rowOff>
    </xdr:to>
    <xdr:cxnSp macro="">
      <xdr:nvCxnSpPr>
        <xdr:cNvPr id="160" name="直線コネクタ 159">
          <a:extLst>
            <a:ext uri="{FF2B5EF4-FFF2-40B4-BE49-F238E27FC236}">
              <a16:creationId xmlns:a16="http://schemas.microsoft.com/office/drawing/2014/main" id="{61FE4A3F-5AB7-43DA-8C49-6A37D40EC5B9}"/>
            </a:ext>
          </a:extLst>
        </xdr:cNvPr>
        <xdr:cNvCxnSpPr/>
      </xdr:nvCxnSpPr>
      <xdr:spPr>
        <a:xfrm flipV="1">
          <a:off x="11798300" y="5863498"/>
          <a:ext cx="762000" cy="21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46534</xdr:rowOff>
    </xdr:from>
    <xdr:ext cx="469744" cy="259045"/>
    <xdr:sp macro="" textlink="">
      <xdr:nvSpPr>
        <xdr:cNvPr id="161" name="n_1aveValue債務償還比率">
          <a:extLst>
            <a:ext uri="{FF2B5EF4-FFF2-40B4-BE49-F238E27FC236}">
              <a16:creationId xmlns:a16="http://schemas.microsoft.com/office/drawing/2014/main" id="{C51BA28F-E1D2-4FA5-B66A-46DE6BE96938}"/>
            </a:ext>
          </a:extLst>
        </xdr:cNvPr>
        <xdr:cNvSpPr txBox="1"/>
      </xdr:nvSpPr>
      <xdr:spPr>
        <a:xfrm>
          <a:off x="13836727" y="596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57040</xdr:rowOff>
    </xdr:from>
    <xdr:ext cx="469744" cy="259045"/>
    <xdr:sp macro="" textlink="">
      <xdr:nvSpPr>
        <xdr:cNvPr id="162" name="n_2aveValue債務償還比率">
          <a:extLst>
            <a:ext uri="{FF2B5EF4-FFF2-40B4-BE49-F238E27FC236}">
              <a16:creationId xmlns:a16="http://schemas.microsoft.com/office/drawing/2014/main" id="{733EDA65-03B3-49F2-9699-D0470EF7AD9D}"/>
            </a:ext>
          </a:extLst>
        </xdr:cNvPr>
        <xdr:cNvSpPr txBox="1"/>
      </xdr:nvSpPr>
      <xdr:spPr>
        <a:xfrm>
          <a:off x="13087427" y="614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64117</xdr:rowOff>
    </xdr:from>
    <xdr:ext cx="469744" cy="259045"/>
    <xdr:sp macro="" textlink="">
      <xdr:nvSpPr>
        <xdr:cNvPr id="163" name="n_3aveValue債務償還比率">
          <a:extLst>
            <a:ext uri="{FF2B5EF4-FFF2-40B4-BE49-F238E27FC236}">
              <a16:creationId xmlns:a16="http://schemas.microsoft.com/office/drawing/2014/main" id="{5B210E7B-5317-477D-AEBA-9D5F116870A2}"/>
            </a:ext>
          </a:extLst>
        </xdr:cNvPr>
        <xdr:cNvSpPr txBox="1"/>
      </xdr:nvSpPr>
      <xdr:spPr>
        <a:xfrm>
          <a:off x="12325427" y="61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38809</xdr:rowOff>
    </xdr:from>
    <xdr:ext cx="469744" cy="259045"/>
    <xdr:sp macro="" textlink="">
      <xdr:nvSpPr>
        <xdr:cNvPr id="164" name="n_4aveValue債務償還比率">
          <a:extLst>
            <a:ext uri="{FF2B5EF4-FFF2-40B4-BE49-F238E27FC236}">
              <a16:creationId xmlns:a16="http://schemas.microsoft.com/office/drawing/2014/main" id="{8857AB7C-9E31-4BD9-8C71-0D52F0676FD4}"/>
            </a:ext>
          </a:extLst>
        </xdr:cNvPr>
        <xdr:cNvSpPr txBox="1"/>
      </xdr:nvSpPr>
      <xdr:spPr>
        <a:xfrm>
          <a:off x="11563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149228</xdr:rowOff>
    </xdr:from>
    <xdr:ext cx="469744" cy="259045"/>
    <xdr:sp macro="" textlink="">
      <xdr:nvSpPr>
        <xdr:cNvPr id="165" name="n_1mainValue債務償還比率">
          <a:extLst>
            <a:ext uri="{FF2B5EF4-FFF2-40B4-BE49-F238E27FC236}">
              <a16:creationId xmlns:a16="http://schemas.microsoft.com/office/drawing/2014/main" id="{D23976D9-1D4F-4B9E-A674-B9D057041A5E}"/>
            </a:ext>
          </a:extLst>
        </xdr:cNvPr>
        <xdr:cNvSpPr txBox="1"/>
      </xdr:nvSpPr>
      <xdr:spPr>
        <a:xfrm>
          <a:off x="13836727" y="554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142342</xdr:rowOff>
    </xdr:from>
    <xdr:ext cx="469744" cy="259045"/>
    <xdr:sp macro="" textlink="">
      <xdr:nvSpPr>
        <xdr:cNvPr id="166" name="n_2mainValue債務償還比率">
          <a:extLst>
            <a:ext uri="{FF2B5EF4-FFF2-40B4-BE49-F238E27FC236}">
              <a16:creationId xmlns:a16="http://schemas.microsoft.com/office/drawing/2014/main" id="{73826169-1384-4EC9-A8F5-EEB882FBB3B4}"/>
            </a:ext>
          </a:extLst>
        </xdr:cNvPr>
        <xdr:cNvSpPr txBox="1"/>
      </xdr:nvSpPr>
      <xdr:spPr>
        <a:xfrm>
          <a:off x="13087427" y="571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15800</xdr:rowOff>
    </xdr:from>
    <xdr:ext cx="469744" cy="259045"/>
    <xdr:sp macro="" textlink="">
      <xdr:nvSpPr>
        <xdr:cNvPr id="167" name="n_3mainValue債務償還比率">
          <a:extLst>
            <a:ext uri="{FF2B5EF4-FFF2-40B4-BE49-F238E27FC236}">
              <a16:creationId xmlns:a16="http://schemas.microsoft.com/office/drawing/2014/main" id="{C974ED07-A926-408B-A059-06A04D11BE59}"/>
            </a:ext>
          </a:extLst>
        </xdr:cNvPr>
        <xdr:cNvSpPr txBox="1"/>
      </xdr:nvSpPr>
      <xdr:spPr>
        <a:xfrm>
          <a:off x="12325427" y="558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58451</xdr:rowOff>
    </xdr:from>
    <xdr:ext cx="469744" cy="259045"/>
    <xdr:sp macro="" textlink="">
      <xdr:nvSpPr>
        <xdr:cNvPr id="168" name="n_4mainValue債務償還比率">
          <a:extLst>
            <a:ext uri="{FF2B5EF4-FFF2-40B4-BE49-F238E27FC236}">
              <a16:creationId xmlns:a16="http://schemas.microsoft.com/office/drawing/2014/main" id="{55739C38-BD1E-44A3-B09A-BC70329B3FA5}"/>
            </a:ext>
          </a:extLst>
        </xdr:cNvPr>
        <xdr:cNvSpPr txBox="1"/>
      </xdr:nvSpPr>
      <xdr:spPr>
        <a:xfrm>
          <a:off x="11563427" y="5802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3A5883E4-A05A-49D9-826C-0CCFE214999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6D15857C-AE0C-4D93-B2F3-66F5C81813A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BDEDC820-DD62-4605-A70E-530A22E9548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521897D5-759E-4602-A904-1328B95628E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15E5B721-7EF9-4E8D-84FC-047603969E3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79CB3067-53FF-4B94-B703-DDFCD70D996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E0A19F5-C138-47C8-8BE3-896A48FB689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CF22EE0-DB9F-4773-86CB-E669BEB497E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810B908-9252-471E-84FE-735B7AA1923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8F80076-6559-45B6-A4C0-705FA06957C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C0A11DB-81E7-4562-93C3-62D47C85843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0F7AE50-B6D1-42B6-A7E5-C24AE69BCA6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A86A113-231E-4C37-9883-222DD352E09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1C7551F-E70B-4E27-979A-E1207E50D53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F457888-2769-41D4-9A54-0D7200FD33D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F02646-E094-40FF-96D7-BCD6325040D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CF8D86E-6FDA-4CA6-BC0E-8D44B46D16B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C402880-2676-40D7-B9FC-51962F894FE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0652B35-F429-4CAA-B9CD-4A0E06163D9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DD62FF6-E1F4-4972-A853-AEEEB04F39E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C024829-9546-43EB-AE40-09AF8EBEFFA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DFD48C5-2D10-4935-B166-48F458114A1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D97A467-A018-46F7-9CD0-4FAF35FD257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D2A6819-8BE7-4E39-AA8D-0003ED9909C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962B51F-B116-45F6-BF86-C8BF35B5528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B82AFFC-D669-4A95-A2E0-42E0928E1A2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A180E89-BBFD-4716-BCC9-CA55755161B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BFA4927-FE0B-4736-B2C9-C48E8F874C8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8976179-A9B1-4F1D-AC1B-A9ED08E7970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ADA405F-8C37-4FE9-B97F-CB248324D57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1B5441C-26A5-4B6A-B881-6FA370B2891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5848C4C-6A87-473C-B564-DABB5BC16A7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49D47D5-DB47-4637-A2B5-06E228C2479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E97A3D1-04BB-4E4A-9882-9F0DC3EA9BB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50F2B4-FF3D-49E5-988B-68ACB26C03D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3770AA1-0BFF-483D-B8B1-6FD3F98B7D1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53693BE-A03C-4CE2-B634-1E210FA9FEB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85E1D8F-72C3-4ABA-AB77-E643FA13FE6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F521F30-0DED-41F3-8E6F-AD4DBB51DFF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55BCED5-69D6-40AD-9C01-3F008D750AE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E062F16-2D99-463C-A263-6E3B8CB5123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44DACF1-71E6-4D8F-AACE-744BD1FBA42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1AD9FD3-E2BF-44E9-9A84-4BDCD3C511B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5F3B0C1-F6AA-43B9-841A-6B0DD48AB17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4E1303B-46FA-4223-A1C9-C13734069D8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1DA5980-54D6-4108-AE72-7E9F29D7CDA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C664594-3C92-4484-A6A6-7FF7C768557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2DF0C25-4749-4C9C-930B-EDD95C36330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5F59ABF7-26C6-4E0A-990B-2273EEAA8581}"/>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E554D57-DA4D-449D-9B1C-E4FCEA26E2B7}"/>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DF43F5DD-EEB3-49FC-AAA3-EE707FF46CF3}"/>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34BB1551-8B98-4140-966C-88921694A32A}"/>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EAF6A793-12CE-4951-A372-D159DC586F8A}"/>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E978125-85FD-4686-B3BF-44CCCCEF05A8}"/>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EC87DB95-26DB-4C11-8331-9334964CC9DC}"/>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419256F-63C0-45ED-9680-C0C36E2C1F08}"/>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0BDD876-2232-40A7-870A-19603B0F9C4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7397606B-6B13-40DA-AB1B-2CDD685E94DD}"/>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A03F47A-E82B-4726-9971-35623CC982A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94488</xdr:rowOff>
    </xdr:from>
    <xdr:to>
      <xdr:col>24</xdr:col>
      <xdr:colOff>62865</xdr:colOff>
      <xdr:row>41</xdr:row>
      <xdr:rowOff>73914</xdr:rowOff>
    </xdr:to>
    <xdr:cxnSp macro="">
      <xdr:nvCxnSpPr>
        <xdr:cNvPr id="55" name="直線コネクタ 54">
          <a:extLst>
            <a:ext uri="{FF2B5EF4-FFF2-40B4-BE49-F238E27FC236}">
              <a16:creationId xmlns:a16="http://schemas.microsoft.com/office/drawing/2014/main" id="{7E10F207-3F55-4C25-93B6-58A64FF5B786}"/>
            </a:ext>
          </a:extLst>
        </xdr:cNvPr>
        <xdr:cNvCxnSpPr/>
      </xdr:nvCxnSpPr>
      <xdr:spPr>
        <a:xfrm flipV="1">
          <a:off x="4634865" y="5752338"/>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77741</xdr:rowOff>
    </xdr:from>
    <xdr:ext cx="405111" cy="259045"/>
    <xdr:sp macro="" textlink="">
      <xdr:nvSpPr>
        <xdr:cNvPr id="56" name="【道路】&#10;有形固定資産減価償却率最小値テキスト">
          <a:extLst>
            <a:ext uri="{FF2B5EF4-FFF2-40B4-BE49-F238E27FC236}">
              <a16:creationId xmlns:a16="http://schemas.microsoft.com/office/drawing/2014/main" id="{C08253A2-F13B-4FA2-8965-9ABF1C61A9E1}"/>
            </a:ext>
          </a:extLst>
        </xdr:cNvPr>
        <xdr:cNvSpPr txBox="1"/>
      </xdr:nvSpPr>
      <xdr:spPr>
        <a:xfrm>
          <a:off x="4673600" y="710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73914</xdr:rowOff>
    </xdr:from>
    <xdr:to>
      <xdr:col>24</xdr:col>
      <xdr:colOff>152400</xdr:colOff>
      <xdr:row>41</xdr:row>
      <xdr:rowOff>73914</xdr:rowOff>
    </xdr:to>
    <xdr:cxnSp macro="">
      <xdr:nvCxnSpPr>
        <xdr:cNvPr id="57" name="直線コネクタ 56">
          <a:extLst>
            <a:ext uri="{FF2B5EF4-FFF2-40B4-BE49-F238E27FC236}">
              <a16:creationId xmlns:a16="http://schemas.microsoft.com/office/drawing/2014/main" id="{CBECECEC-C342-4AEF-A14A-6F0F6A71E700}"/>
            </a:ext>
          </a:extLst>
        </xdr:cNvPr>
        <xdr:cNvCxnSpPr/>
      </xdr:nvCxnSpPr>
      <xdr:spPr>
        <a:xfrm>
          <a:off x="4546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41165</xdr:rowOff>
    </xdr:from>
    <xdr:ext cx="405111" cy="259045"/>
    <xdr:sp macro="" textlink="">
      <xdr:nvSpPr>
        <xdr:cNvPr id="58" name="【道路】&#10;有形固定資産減価償却率最大値テキスト">
          <a:extLst>
            <a:ext uri="{FF2B5EF4-FFF2-40B4-BE49-F238E27FC236}">
              <a16:creationId xmlns:a16="http://schemas.microsoft.com/office/drawing/2014/main" id="{D814B1A8-A3E1-4F90-802C-D15E57EE9D8A}"/>
            </a:ext>
          </a:extLst>
        </xdr:cNvPr>
        <xdr:cNvSpPr txBox="1"/>
      </xdr:nvSpPr>
      <xdr:spPr>
        <a:xfrm>
          <a:off x="4673600" y="552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94488</xdr:rowOff>
    </xdr:from>
    <xdr:to>
      <xdr:col>24</xdr:col>
      <xdr:colOff>152400</xdr:colOff>
      <xdr:row>33</xdr:row>
      <xdr:rowOff>94488</xdr:rowOff>
    </xdr:to>
    <xdr:cxnSp macro="">
      <xdr:nvCxnSpPr>
        <xdr:cNvPr id="59" name="直線コネクタ 58">
          <a:extLst>
            <a:ext uri="{FF2B5EF4-FFF2-40B4-BE49-F238E27FC236}">
              <a16:creationId xmlns:a16="http://schemas.microsoft.com/office/drawing/2014/main" id="{BAAC219A-0BF1-48D7-BF37-D4BEFE8A3011}"/>
            </a:ext>
          </a:extLst>
        </xdr:cNvPr>
        <xdr:cNvCxnSpPr/>
      </xdr:nvCxnSpPr>
      <xdr:spPr>
        <a:xfrm>
          <a:off x="4546600" y="575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道路】&#10;有形固定資産減価償却率平均値テキスト">
          <a:extLst>
            <a:ext uri="{FF2B5EF4-FFF2-40B4-BE49-F238E27FC236}">
              <a16:creationId xmlns:a16="http://schemas.microsoft.com/office/drawing/2014/main" id="{4169DFFC-9AAA-45EC-8330-6F59514F6D50}"/>
            </a:ext>
          </a:extLst>
        </xdr:cNvPr>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a:extLst>
            <a:ext uri="{FF2B5EF4-FFF2-40B4-BE49-F238E27FC236}">
              <a16:creationId xmlns:a16="http://schemas.microsoft.com/office/drawing/2014/main" id="{43C59765-7348-4FEB-A9A2-30BA35D5BDB2}"/>
            </a:ext>
          </a:extLst>
        </xdr:cNvPr>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2611E8B7-2421-40D7-9B71-F79FD42D6175}"/>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5B32722A-EF2F-42CF-B91D-74D2CF7E2C4B}"/>
            </a:ext>
          </a:extLst>
        </xdr:cNvPr>
        <xdr:cNvSpPr/>
      </xdr:nvSpPr>
      <xdr:spPr>
        <a:xfrm>
          <a:off x="2857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5299CDD0-FCBE-415A-BDAA-3CAB59CE3D0C}"/>
            </a:ext>
          </a:extLst>
        </xdr:cNvPr>
        <xdr:cNvSpPr/>
      </xdr:nvSpPr>
      <xdr:spPr>
        <a:xfrm>
          <a:off x="1968500" y="627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59690</xdr:rowOff>
    </xdr:from>
    <xdr:to>
      <xdr:col>6</xdr:col>
      <xdr:colOff>38100</xdr:colOff>
      <xdr:row>36</xdr:row>
      <xdr:rowOff>161290</xdr:rowOff>
    </xdr:to>
    <xdr:sp macro="" textlink="">
      <xdr:nvSpPr>
        <xdr:cNvPr id="65" name="フローチャート: 判断 64">
          <a:extLst>
            <a:ext uri="{FF2B5EF4-FFF2-40B4-BE49-F238E27FC236}">
              <a16:creationId xmlns:a16="http://schemas.microsoft.com/office/drawing/2014/main" id="{CE1681FE-42B2-41FA-B395-8831B9768B2D}"/>
            </a:ext>
          </a:extLst>
        </xdr:cNvPr>
        <xdr:cNvSpPr/>
      </xdr:nvSpPr>
      <xdr:spPr>
        <a:xfrm>
          <a:off x="1079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238744D1-DCF5-4684-9F21-4A6462BDC8F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D69231C-70D6-479A-A6EF-114E87E8895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78FB833-FD6B-4386-AAA0-7D62DEC7F0D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1DF5CB0-5B48-45CA-94CF-42513C3EAF0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8975A0A-C4DB-4432-8371-B45F89F0199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89408</xdr:rowOff>
    </xdr:from>
    <xdr:to>
      <xdr:col>24</xdr:col>
      <xdr:colOff>114300</xdr:colOff>
      <xdr:row>37</xdr:row>
      <xdr:rowOff>19558</xdr:rowOff>
    </xdr:to>
    <xdr:sp macro="" textlink="">
      <xdr:nvSpPr>
        <xdr:cNvPr id="71" name="楕円 70">
          <a:extLst>
            <a:ext uri="{FF2B5EF4-FFF2-40B4-BE49-F238E27FC236}">
              <a16:creationId xmlns:a16="http://schemas.microsoft.com/office/drawing/2014/main" id="{212626AA-B2BC-4366-8DA4-F23AFC556117}"/>
            </a:ext>
          </a:extLst>
        </xdr:cNvPr>
        <xdr:cNvSpPr/>
      </xdr:nvSpPr>
      <xdr:spPr>
        <a:xfrm>
          <a:off x="4584700" y="626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112285</xdr:rowOff>
    </xdr:from>
    <xdr:ext cx="405111" cy="259045"/>
    <xdr:sp macro="" textlink="">
      <xdr:nvSpPr>
        <xdr:cNvPr id="72" name="【道路】&#10;有形固定資産減価償却率該当値テキスト">
          <a:extLst>
            <a:ext uri="{FF2B5EF4-FFF2-40B4-BE49-F238E27FC236}">
              <a16:creationId xmlns:a16="http://schemas.microsoft.com/office/drawing/2014/main" id="{E24CACB9-62AB-4BEF-B6D2-824E55CB5863}"/>
            </a:ext>
          </a:extLst>
        </xdr:cNvPr>
        <xdr:cNvSpPr txBox="1"/>
      </xdr:nvSpPr>
      <xdr:spPr>
        <a:xfrm>
          <a:off x="4673600" y="6113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45974</xdr:rowOff>
    </xdr:from>
    <xdr:to>
      <xdr:col>20</xdr:col>
      <xdr:colOff>38100</xdr:colOff>
      <xdr:row>36</xdr:row>
      <xdr:rowOff>147574</xdr:rowOff>
    </xdr:to>
    <xdr:sp macro="" textlink="">
      <xdr:nvSpPr>
        <xdr:cNvPr id="73" name="楕円 72">
          <a:extLst>
            <a:ext uri="{FF2B5EF4-FFF2-40B4-BE49-F238E27FC236}">
              <a16:creationId xmlns:a16="http://schemas.microsoft.com/office/drawing/2014/main" id="{54085A19-AAA0-4855-B157-36683D0B3CDB}"/>
            </a:ext>
          </a:extLst>
        </xdr:cNvPr>
        <xdr:cNvSpPr/>
      </xdr:nvSpPr>
      <xdr:spPr>
        <a:xfrm>
          <a:off x="3746500" y="621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96774</xdr:rowOff>
    </xdr:from>
    <xdr:to>
      <xdr:col>24</xdr:col>
      <xdr:colOff>63500</xdr:colOff>
      <xdr:row>36</xdr:row>
      <xdr:rowOff>140208</xdr:rowOff>
    </xdr:to>
    <xdr:cxnSp macro="">
      <xdr:nvCxnSpPr>
        <xdr:cNvPr id="74" name="直線コネクタ 73">
          <a:extLst>
            <a:ext uri="{FF2B5EF4-FFF2-40B4-BE49-F238E27FC236}">
              <a16:creationId xmlns:a16="http://schemas.microsoft.com/office/drawing/2014/main" id="{F078DAEE-AE31-4E16-ADD4-ECC2777DD2A1}"/>
            </a:ext>
          </a:extLst>
        </xdr:cNvPr>
        <xdr:cNvCxnSpPr/>
      </xdr:nvCxnSpPr>
      <xdr:spPr>
        <a:xfrm>
          <a:off x="3797300" y="626897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9398</xdr:rowOff>
    </xdr:from>
    <xdr:to>
      <xdr:col>15</xdr:col>
      <xdr:colOff>101600</xdr:colOff>
      <xdr:row>36</xdr:row>
      <xdr:rowOff>110998</xdr:rowOff>
    </xdr:to>
    <xdr:sp macro="" textlink="">
      <xdr:nvSpPr>
        <xdr:cNvPr id="75" name="楕円 74">
          <a:extLst>
            <a:ext uri="{FF2B5EF4-FFF2-40B4-BE49-F238E27FC236}">
              <a16:creationId xmlns:a16="http://schemas.microsoft.com/office/drawing/2014/main" id="{EF77F720-1CDC-42D1-9432-129ABB6AD718}"/>
            </a:ext>
          </a:extLst>
        </xdr:cNvPr>
        <xdr:cNvSpPr/>
      </xdr:nvSpPr>
      <xdr:spPr>
        <a:xfrm>
          <a:off x="2857500" y="618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60198</xdr:rowOff>
    </xdr:from>
    <xdr:to>
      <xdr:col>19</xdr:col>
      <xdr:colOff>177800</xdr:colOff>
      <xdr:row>36</xdr:row>
      <xdr:rowOff>96774</xdr:rowOff>
    </xdr:to>
    <xdr:cxnSp macro="">
      <xdr:nvCxnSpPr>
        <xdr:cNvPr id="76" name="直線コネクタ 75">
          <a:extLst>
            <a:ext uri="{FF2B5EF4-FFF2-40B4-BE49-F238E27FC236}">
              <a16:creationId xmlns:a16="http://schemas.microsoft.com/office/drawing/2014/main" id="{FF3373F6-9EEE-44E7-B385-D1E75C340BEA}"/>
            </a:ext>
          </a:extLst>
        </xdr:cNvPr>
        <xdr:cNvCxnSpPr/>
      </xdr:nvCxnSpPr>
      <xdr:spPr>
        <a:xfrm>
          <a:off x="2908300" y="623239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151130</xdr:rowOff>
    </xdr:from>
    <xdr:to>
      <xdr:col>10</xdr:col>
      <xdr:colOff>165100</xdr:colOff>
      <xdr:row>36</xdr:row>
      <xdr:rowOff>81280</xdr:rowOff>
    </xdr:to>
    <xdr:sp macro="" textlink="">
      <xdr:nvSpPr>
        <xdr:cNvPr id="77" name="楕円 76">
          <a:extLst>
            <a:ext uri="{FF2B5EF4-FFF2-40B4-BE49-F238E27FC236}">
              <a16:creationId xmlns:a16="http://schemas.microsoft.com/office/drawing/2014/main" id="{87AB911E-2E30-442E-8E40-7F7AA80792AC}"/>
            </a:ext>
          </a:extLst>
        </xdr:cNvPr>
        <xdr:cNvSpPr/>
      </xdr:nvSpPr>
      <xdr:spPr>
        <a:xfrm>
          <a:off x="1968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30480</xdr:rowOff>
    </xdr:from>
    <xdr:to>
      <xdr:col>15</xdr:col>
      <xdr:colOff>50800</xdr:colOff>
      <xdr:row>36</xdr:row>
      <xdr:rowOff>60198</xdr:rowOff>
    </xdr:to>
    <xdr:cxnSp macro="">
      <xdr:nvCxnSpPr>
        <xdr:cNvPr id="78" name="直線コネクタ 77">
          <a:extLst>
            <a:ext uri="{FF2B5EF4-FFF2-40B4-BE49-F238E27FC236}">
              <a16:creationId xmlns:a16="http://schemas.microsoft.com/office/drawing/2014/main" id="{EFB8F48D-2DB6-4F2C-BEFB-156DCB6371C6}"/>
            </a:ext>
          </a:extLst>
        </xdr:cNvPr>
        <xdr:cNvCxnSpPr/>
      </xdr:nvCxnSpPr>
      <xdr:spPr>
        <a:xfrm>
          <a:off x="2019300" y="620268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119126</xdr:rowOff>
    </xdr:from>
    <xdr:to>
      <xdr:col>6</xdr:col>
      <xdr:colOff>38100</xdr:colOff>
      <xdr:row>36</xdr:row>
      <xdr:rowOff>49276</xdr:rowOff>
    </xdr:to>
    <xdr:sp macro="" textlink="">
      <xdr:nvSpPr>
        <xdr:cNvPr id="79" name="楕円 78">
          <a:extLst>
            <a:ext uri="{FF2B5EF4-FFF2-40B4-BE49-F238E27FC236}">
              <a16:creationId xmlns:a16="http://schemas.microsoft.com/office/drawing/2014/main" id="{33B3EEB4-1FCF-48AD-A526-C12F076E5714}"/>
            </a:ext>
          </a:extLst>
        </xdr:cNvPr>
        <xdr:cNvSpPr/>
      </xdr:nvSpPr>
      <xdr:spPr>
        <a:xfrm>
          <a:off x="1079500" y="611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169926</xdr:rowOff>
    </xdr:from>
    <xdr:to>
      <xdr:col>10</xdr:col>
      <xdr:colOff>114300</xdr:colOff>
      <xdr:row>36</xdr:row>
      <xdr:rowOff>30480</xdr:rowOff>
    </xdr:to>
    <xdr:cxnSp macro="">
      <xdr:nvCxnSpPr>
        <xdr:cNvPr id="80" name="直線コネクタ 79">
          <a:extLst>
            <a:ext uri="{FF2B5EF4-FFF2-40B4-BE49-F238E27FC236}">
              <a16:creationId xmlns:a16="http://schemas.microsoft.com/office/drawing/2014/main" id="{203AD207-3CA2-426E-8DA6-67197B878BA4}"/>
            </a:ext>
          </a:extLst>
        </xdr:cNvPr>
        <xdr:cNvCxnSpPr/>
      </xdr:nvCxnSpPr>
      <xdr:spPr>
        <a:xfrm>
          <a:off x="1130300" y="61706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69E40B63-B8F6-4EF0-BC57-6540188F9F4B}"/>
            </a:ext>
          </a:extLst>
        </xdr:cNvPr>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7676AE52-A3C6-40B2-B30B-D021F28A98B9}"/>
            </a:ext>
          </a:extLst>
        </xdr:cNvPr>
        <xdr:cNvSpPr txBox="1"/>
      </xdr:nvSpPr>
      <xdr:spPr>
        <a:xfrm>
          <a:off x="2705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19829</xdr:rowOff>
    </xdr:from>
    <xdr:ext cx="405111" cy="259045"/>
    <xdr:sp macro="" textlink="">
      <xdr:nvSpPr>
        <xdr:cNvPr id="83" name="n_3aveValue【道路】&#10;有形固定資産減価償却率">
          <a:extLst>
            <a:ext uri="{FF2B5EF4-FFF2-40B4-BE49-F238E27FC236}">
              <a16:creationId xmlns:a16="http://schemas.microsoft.com/office/drawing/2014/main" id="{1C0D2243-3B04-4674-B77C-42930932F1C9}"/>
            </a:ext>
          </a:extLst>
        </xdr:cNvPr>
        <xdr:cNvSpPr txBox="1"/>
      </xdr:nvSpPr>
      <xdr:spPr>
        <a:xfrm>
          <a:off x="1816744" y="636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152417</xdr:rowOff>
    </xdr:from>
    <xdr:ext cx="405111" cy="259045"/>
    <xdr:sp macro="" textlink="">
      <xdr:nvSpPr>
        <xdr:cNvPr id="84" name="n_4aveValue【道路】&#10;有形固定資産減価償却率">
          <a:extLst>
            <a:ext uri="{FF2B5EF4-FFF2-40B4-BE49-F238E27FC236}">
              <a16:creationId xmlns:a16="http://schemas.microsoft.com/office/drawing/2014/main" id="{DED6920C-C597-4E2E-A237-6A7258A84033}"/>
            </a:ext>
          </a:extLst>
        </xdr:cNvPr>
        <xdr:cNvSpPr txBox="1"/>
      </xdr:nvSpPr>
      <xdr:spPr>
        <a:xfrm>
          <a:off x="927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164101</xdr:rowOff>
    </xdr:from>
    <xdr:ext cx="405111" cy="259045"/>
    <xdr:sp macro="" textlink="">
      <xdr:nvSpPr>
        <xdr:cNvPr id="85" name="n_1mainValue【道路】&#10;有形固定資産減価償却率">
          <a:extLst>
            <a:ext uri="{FF2B5EF4-FFF2-40B4-BE49-F238E27FC236}">
              <a16:creationId xmlns:a16="http://schemas.microsoft.com/office/drawing/2014/main" id="{12763770-30E6-45DE-A9EB-7C77A00C7967}"/>
            </a:ext>
          </a:extLst>
        </xdr:cNvPr>
        <xdr:cNvSpPr txBox="1"/>
      </xdr:nvSpPr>
      <xdr:spPr>
        <a:xfrm>
          <a:off x="3582044" y="599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127525</xdr:rowOff>
    </xdr:from>
    <xdr:ext cx="405111" cy="259045"/>
    <xdr:sp macro="" textlink="">
      <xdr:nvSpPr>
        <xdr:cNvPr id="86" name="n_2mainValue【道路】&#10;有形固定資産減価償却率">
          <a:extLst>
            <a:ext uri="{FF2B5EF4-FFF2-40B4-BE49-F238E27FC236}">
              <a16:creationId xmlns:a16="http://schemas.microsoft.com/office/drawing/2014/main" id="{640A8997-098C-4714-BD2C-FF114ED87BCF}"/>
            </a:ext>
          </a:extLst>
        </xdr:cNvPr>
        <xdr:cNvSpPr txBox="1"/>
      </xdr:nvSpPr>
      <xdr:spPr>
        <a:xfrm>
          <a:off x="2705744" y="595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97807</xdr:rowOff>
    </xdr:from>
    <xdr:ext cx="405111" cy="259045"/>
    <xdr:sp macro="" textlink="">
      <xdr:nvSpPr>
        <xdr:cNvPr id="87" name="n_3mainValue【道路】&#10;有形固定資産減価償却率">
          <a:extLst>
            <a:ext uri="{FF2B5EF4-FFF2-40B4-BE49-F238E27FC236}">
              <a16:creationId xmlns:a16="http://schemas.microsoft.com/office/drawing/2014/main" id="{FE626631-E74A-400B-871A-DC110CDE4DC2}"/>
            </a:ext>
          </a:extLst>
        </xdr:cNvPr>
        <xdr:cNvSpPr txBox="1"/>
      </xdr:nvSpPr>
      <xdr:spPr>
        <a:xfrm>
          <a:off x="1816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65803</xdr:rowOff>
    </xdr:from>
    <xdr:ext cx="405111" cy="259045"/>
    <xdr:sp macro="" textlink="">
      <xdr:nvSpPr>
        <xdr:cNvPr id="88" name="n_4mainValue【道路】&#10;有形固定資産減価償却率">
          <a:extLst>
            <a:ext uri="{FF2B5EF4-FFF2-40B4-BE49-F238E27FC236}">
              <a16:creationId xmlns:a16="http://schemas.microsoft.com/office/drawing/2014/main" id="{4F4A71CF-D681-4094-A20C-6484314E1DB9}"/>
            </a:ext>
          </a:extLst>
        </xdr:cNvPr>
        <xdr:cNvSpPr txBox="1"/>
      </xdr:nvSpPr>
      <xdr:spPr>
        <a:xfrm>
          <a:off x="927744" y="589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E9EF411-4E22-4922-A88D-549FC7043C9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2DF812BB-B08D-4E1F-A6A6-7C73E4FF2B2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5581707F-2C75-4DD7-8B35-89C41C754D2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EF9AE91-3478-4E3F-B261-4F277CF9BC5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B7D93355-74BE-4976-9F30-7CC1CDAA2D0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9A81650-303C-4079-BACA-93CFF2AF9D1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E148450-2C57-4828-B97F-F38C0833328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3E94C8C5-E659-46B1-BF13-A830B922681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892EBB6B-D20B-4712-9F3E-8FD8A278E95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31F3FED-E74D-4697-8FA1-45BFA9455D4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B6D24C78-62B1-4F8F-BF3B-70DA1630EA79}"/>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E99D824C-B2D0-4880-AB63-129D39D38403}"/>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68B520BE-63AE-405E-BB5C-F48DF27913A3}"/>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05F9D78E-91EF-4BC6-88DB-A993F20702CD}"/>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2BA6B17F-238C-48A0-8E5B-A3DF6D174887}"/>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ACA67E8F-8C1C-4556-9460-AEFEB6B40DC6}"/>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C53B39BA-0571-4B6B-81A2-9420E7BA30B9}"/>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C2222FD3-9E30-4AE3-B229-62A27F6BD9BA}"/>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1CEFB9EC-46EA-4170-9C84-0FDD7634E2F9}"/>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4AFB0589-9E1F-4290-A43B-AD857E8BABF3}"/>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771D70EA-20F6-484A-A096-0D817A5CF0D6}"/>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0" name="テキスト ボックス 109">
          <a:extLst>
            <a:ext uri="{FF2B5EF4-FFF2-40B4-BE49-F238E27FC236}">
              <a16:creationId xmlns:a16="http://schemas.microsoft.com/office/drawing/2014/main" id="{54810C84-1E6D-4A8B-971B-925DC773C238}"/>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116B825-D669-406E-9D01-B801DD58A0A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D5D0F830-4CB0-4374-945F-71C6081BF0C1}"/>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D69381DD-CD0E-421F-B348-212908AD5DC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18723</xdr:rowOff>
    </xdr:from>
    <xdr:to>
      <xdr:col>54</xdr:col>
      <xdr:colOff>189865</xdr:colOff>
      <xdr:row>42</xdr:row>
      <xdr:rowOff>18397</xdr:rowOff>
    </xdr:to>
    <xdr:cxnSp macro="">
      <xdr:nvCxnSpPr>
        <xdr:cNvPr id="114" name="直線コネクタ 113">
          <a:extLst>
            <a:ext uri="{FF2B5EF4-FFF2-40B4-BE49-F238E27FC236}">
              <a16:creationId xmlns:a16="http://schemas.microsoft.com/office/drawing/2014/main" id="{82DD7214-19C4-415D-80A0-CA8EB2E10F56}"/>
            </a:ext>
          </a:extLst>
        </xdr:cNvPr>
        <xdr:cNvCxnSpPr/>
      </xdr:nvCxnSpPr>
      <xdr:spPr>
        <a:xfrm flipV="1">
          <a:off x="10476865" y="5676573"/>
          <a:ext cx="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22224</xdr:rowOff>
    </xdr:from>
    <xdr:ext cx="469744" cy="259045"/>
    <xdr:sp macro="" textlink="">
      <xdr:nvSpPr>
        <xdr:cNvPr id="115" name="【道路】&#10;一人当たり延長最小値テキスト">
          <a:extLst>
            <a:ext uri="{FF2B5EF4-FFF2-40B4-BE49-F238E27FC236}">
              <a16:creationId xmlns:a16="http://schemas.microsoft.com/office/drawing/2014/main" id="{E81C5916-86FF-4549-8A32-68D3ECE8EBF8}"/>
            </a:ext>
          </a:extLst>
        </xdr:cNvPr>
        <xdr:cNvSpPr txBox="1"/>
      </xdr:nvSpPr>
      <xdr:spPr>
        <a:xfrm>
          <a:off x="10515600" y="722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18397</xdr:rowOff>
    </xdr:from>
    <xdr:to>
      <xdr:col>55</xdr:col>
      <xdr:colOff>88900</xdr:colOff>
      <xdr:row>42</xdr:row>
      <xdr:rowOff>18397</xdr:rowOff>
    </xdr:to>
    <xdr:cxnSp macro="">
      <xdr:nvCxnSpPr>
        <xdr:cNvPr id="116" name="直線コネクタ 115">
          <a:extLst>
            <a:ext uri="{FF2B5EF4-FFF2-40B4-BE49-F238E27FC236}">
              <a16:creationId xmlns:a16="http://schemas.microsoft.com/office/drawing/2014/main" id="{0687E385-59AA-4298-99B5-4870919FB905}"/>
            </a:ext>
          </a:extLst>
        </xdr:cNvPr>
        <xdr:cNvCxnSpPr/>
      </xdr:nvCxnSpPr>
      <xdr:spPr>
        <a:xfrm>
          <a:off x="10388600" y="7219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136850</xdr:rowOff>
    </xdr:from>
    <xdr:ext cx="534377" cy="259045"/>
    <xdr:sp macro="" textlink="">
      <xdr:nvSpPr>
        <xdr:cNvPr id="117" name="【道路】&#10;一人当たり延長最大値テキスト">
          <a:extLst>
            <a:ext uri="{FF2B5EF4-FFF2-40B4-BE49-F238E27FC236}">
              <a16:creationId xmlns:a16="http://schemas.microsoft.com/office/drawing/2014/main" id="{5D7185CF-7030-4B24-86DD-525046F8FEEF}"/>
            </a:ext>
          </a:extLst>
        </xdr:cNvPr>
        <xdr:cNvSpPr txBox="1"/>
      </xdr:nvSpPr>
      <xdr:spPr>
        <a:xfrm>
          <a:off x="10515600" y="545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18723</xdr:rowOff>
    </xdr:from>
    <xdr:to>
      <xdr:col>55</xdr:col>
      <xdr:colOff>88900</xdr:colOff>
      <xdr:row>33</xdr:row>
      <xdr:rowOff>18723</xdr:rowOff>
    </xdr:to>
    <xdr:cxnSp macro="">
      <xdr:nvCxnSpPr>
        <xdr:cNvPr id="118" name="直線コネクタ 117">
          <a:extLst>
            <a:ext uri="{FF2B5EF4-FFF2-40B4-BE49-F238E27FC236}">
              <a16:creationId xmlns:a16="http://schemas.microsoft.com/office/drawing/2014/main" id="{9933D199-4904-4FA6-B658-AD73A512135A}"/>
            </a:ext>
          </a:extLst>
        </xdr:cNvPr>
        <xdr:cNvCxnSpPr/>
      </xdr:nvCxnSpPr>
      <xdr:spPr>
        <a:xfrm>
          <a:off x="10388600" y="567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121102</xdr:rowOff>
    </xdr:from>
    <xdr:ext cx="469744" cy="259045"/>
    <xdr:sp macro="" textlink="">
      <xdr:nvSpPr>
        <xdr:cNvPr id="119" name="【道路】&#10;一人当たり延長平均値テキスト">
          <a:extLst>
            <a:ext uri="{FF2B5EF4-FFF2-40B4-BE49-F238E27FC236}">
              <a16:creationId xmlns:a16="http://schemas.microsoft.com/office/drawing/2014/main" id="{3C397EFD-02E3-4C0E-96A8-280A5087BF12}"/>
            </a:ext>
          </a:extLst>
        </xdr:cNvPr>
        <xdr:cNvSpPr txBox="1"/>
      </xdr:nvSpPr>
      <xdr:spPr>
        <a:xfrm>
          <a:off x="10515600" y="6464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98226</xdr:rowOff>
    </xdr:from>
    <xdr:to>
      <xdr:col>55</xdr:col>
      <xdr:colOff>50800</xdr:colOff>
      <xdr:row>39</xdr:row>
      <xdr:rowOff>28376</xdr:rowOff>
    </xdr:to>
    <xdr:sp macro="" textlink="">
      <xdr:nvSpPr>
        <xdr:cNvPr id="120" name="フローチャート: 判断 119">
          <a:extLst>
            <a:ext uri="{FF2B5EF4-FFF2-40B4-BE49-F238E27FC236}">
              <a16:creationId xmlns:a16="http://schemas.microsoft.com/office/drawing/2014/main" id="{2B6463C2-8787-4EE6-9EAA-902CFE7D0616}"/>
            </a:ext>
          </a:extLst>
        </xdr:cNvPr>
        <xdr:cNvSpPr/>
      </xdr:nvSpPr>
      <xdr:spPr>
        <a:xfrm>
          <a:off x="10426700" y="661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98226</xdr:rowOff>
    </xdr:from>
    <xdr:to>
      <xdr:col>50</xdr:col>
      <xdr:colOff>165100</xdr:colOff>
      <xdr:row>39</xdr:row>
      <xdr:rowOff>28376</xdr:rowOff>
    </xdr:to>
    <xdr:sp macro="" textlink="">
      <xdr:nvSpPr>
        <xdr:cNvPr id="121" name="フローチャート: 判断 120">
          <a:extLst>
            <a:ext uri="{FF2B5EF4-FFF2-40B4-BE49-F238E27FC236}">
              <a16:creationId xmlns:a16="http://schemas.microsoft.com/office/drawing/2014/main" id="{6E2B5CD2-255C-40AA-9643-0CFDAE2B8945}"/>
            </a:ext>
          </a:extLst>
        </xdr:cNvPr>
        <xdr:cNvSpPr/>
      </xdr:nvSpPr>
      <xdr:spPr>
        <a:xfrm>
          <a:off x="9588500" y="661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107805</xdr:rowOff>
    </xdr:from>
    <xdr:to>
      <xdr:col>46</xdr:col>
      <xdr:colOff>38100</xdr:colOff>
      <xdr:row>39</xdr:row>
      <xdr:rowOff>37955</xdr:rowOff>
    </xdr:to>
    <xdr:sp macro="" textlink="">
      <xdr:nvSpPr>
        <xdr:cNvPr id="122" name="フローチャート: 判断 121">
          <a:extLst>
            <a:ext uri="{FF2B5EF4-FFF2-40B4-BE49-F238E27FC236}">
              <a16:creationId xmlns:a16="http://schemas.microsoft.com/office/drawing/2014/main" id="{6BE0965D-83E4-4476-BFEF-F0E665B3540C}"/>
            </a:ext>
          </a:extLst>
        </xdr:cNvPr>
        <xdr:cNvSpPr/>
      </xdr:nvSpPr>
      <xdr:spPr>
        <a:xfrm>
          <a:off x="8699500" y="662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102036</xdr:rowOff>
    </xdr:from>
    <xdr:to>
      <xdr:col>41</xdr:col>
      <xdr:colOff>101600</xdr:colOff>
      <xdr:row>39</xdr:row>
      <xdr:rowOff>32186</xdr:rowOff>
    </xdr:to>
    <xdr:sp macro="" textlink="">
      <xdr:nvSpPr>
        <xdr:cNvPr id="123" name="フローチャート: 判断 122">
          <a:extLst>
            <a:ext uri="{FF2B5EF4-FFF2-40B4-BE49-F238E27FC236}">
              <a16:creationId xmlns:a16="http://schemas.microsoft.com/office/drawing/2014/main" id="{F8F9EAF2-C0FA-4E9E-9033-72C771740B44}"/>
            </a:ext>
          </a:extLst>
        </xdr:cNvPr>
        <xdr:cNvSpPr/>
      </xdr:nvSpPr>
      <xdr:spPr>
        <a:xfrm>
          <a:off x="7810500" y="661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105519</xdr:rowOff>
    </xdr:from>
    <xdr:to>
      <xdr:col>36</xdr:col>
      <xdr:colOff>165100</xdr:colOff>
      <xdr:row>39</xdr:row>
      <xdr:rowOff>35669</xdr:rowOff>
    </xdr:to>
    <xdr:sp macro="" textlink="">
      <xdr:nvSpPr>
        <xdr:cNvPr id="124" name="フローチャート: 判断 123">
          <a:extLst>
            <a:ext uri="{FF2B5EF4-FFF2-40B4-BE49-F238E27FC236}">
              <a16:creationId xmlns:a16="http://schemas.microsoft.com/office/drawing/2014/main" id="{6456BEA6-380A-4E05-A00C-7653CAA37518}"/>
            </a:ext>
          </a:extLst>
        </xdr:cNvPr>
        <xdr:cNvSpPr/>
      </xdr:nvSpPr>
      <xdr:spPr>
        <a:xfrm>
          <a:off x="6921500" y="662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D5A4362-4233-4091-95A9-AA28572839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6EA4683-0D38-472F-B139-B0988266BBC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A131057-5A8B-4051-A465-32631DBA0AA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2AB7189-C6FA-4656-8FEA-F3E09EAD987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F2B6EC8-5038-4EDA-8BAA-AF383AFBA6B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81135</xdr:rowOff>
    </xdr:from>
    <xdr:to>
      <xdr:col>55</xdr:col>
      <xdr:colOff>50800</xdr:colOff>
      <xdr:row>40</xdr:row>
      <xdr:rowOff>11285</xdr:rowOff>
    </xdr:to>
    <xdr:sp macro="" textlink="">
      <xdr:nvSpPr>
        <xdr:cNvPr id="130" name="楕円 129">
          <a:extLst>
            <a:ext uri="{FF2B5EF4-FFF2-40B4-BE49-F238E27FC236}">
              <a16:creationId xmlns:a16="http://schemas.microsoft.com/office/drawing/2014/main" id="{8764BC81-73B5-4D7C-8195-0F78064F48BD}"/>
            </a:ext>
          </a:extLst>
        </xdr:cNvPr>
        <xdr:cNvSpPr/>
      </xdr:nvSpPr>
      <xdr:spPr>
        <a:xfrm>
          <a:off x="10426700" y="676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59562</xdr:rowOff>
    </xdr:from>
    <xdr:ext cx="469744" cy="259045"/>
    <xdr:sp macro="" textlink="">
      <xdr:nvSpPr>
        <xdr:cNvPr id="131" name="【道路】&#10;一人当たり延長該当値テキスト">
          <a:extLst>
            <a:ext uri="{FF2B5EF4-FFF2-40B4-BE49-F238E27FC236}">
              <a16:creationId xmlns:a16="http://schemas.microsoft.com/office/drawing/2014/main" id="{DD85A004-C49B-4D5E-AD23-92AD277985C0}"/>
            </a:ext>
          </a:extLst>
        </xdr:cNvPr>
        <xdr:cNvSpPr txBox="1"/>
      </xdr:nvSpPr>
      <xdr:spPr>
        <a:xfrm>
          <a:off x="10515600" y="67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83856</xdr:rowOff>
    </xdr:from>
    <xdr:to>
      <xdr:col>50</xdr:col>
      <xdr:colOff>165100</xdr:colOff>
      <xdr:row>40</xdr:row>
      <xdr:rowOff>14006</xdr:rowOff>
    </xdr:to>
    <xdr:sp macro="" textlink="">
      <xdr:nvSpPr>
        <xdr:cNvPr id="132" name="楕円 131">
          <a:extLst>
            <a:ext uri="{FF2B5EF4-FFF2-40B4-BE49-F238E27FC236}">
              <a16:creationId xmlns:a16="http://schemas.microsoft.com/office/drawing/2014/main" id="{68A7B360-D3CB-4AF9-BE46-ACEAEC519996}"/>
            </a:ext>
          </a:extLst>
        </xdr:cNvPr>
        <xdr:cNvSpPr/>
      </xdr:nvSpPr>
      <xdr:spPr>
        <a:xfrm>
          <a:off x="9588500" y="677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131935</xdr:rowOff>
    </xdr:from>
    <xdr:to>
      <xdr:col>55</xdr:col>
      <xdr:colOff>0</xdr:colOff>
      <xdr:row>39</xdr:row>
      <xdr:rowOff>134656</xdr:rowOff>
    </xdr:to>
    <xdr:cxnSp macro="">
      <xdr:nvCxnSpPr>
        <xdr:cNvPr id="133" name="直線コネクタ 132">
          <a:extLst>
            <a:ext uri="{FF2B5EF4-FFF2-40B4-BE49-F238E27FC236}">
              <a16:creationId xmlns:a16="http://schemas.microsoft.com/office/drawing/2014/main" id="{A7C77DBC-C438-47B2-AF99-A4FE45F78362}"/>
            </a:ext>
          </a:extLst>
        </xdr:cNvPr>
        <xdr:cNvCxnSpPr/>
      </xdr:nvCxnSpPr>
      <xdr:spPr>
        <a:xfrm flipV="1">
          <a:off x="9639300" y="6818485"/>
          <a:ext cx="83820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85598</xdr:rowOff>
    </xdr:from>
    <xdr:to>
      <xdr:col>46</xdr:col>
      <xdr:colOff>38100</xdr:colOff>
      <xdr:row>40</xdr:row>
      <xdr:rowOff>15748</xdr:rowOff>
    </xdr:to>
    <xdr:sp macro="" textlink="">
      <xdr:nvSpPr>
        <xdr:cNvPr id="134" name="楕円 133">
          <a:extLst>
            <a:ext uri="{FF2B5EF4-FFF2-40B4-BE49-F238E27FC236}">
              <a16:creationId xmlns:a16="http://schemas.microsoft.com/office/drawing/2014/main" id="{BB0F2766-DE4E-4AE8-A2EA-25E6736751C1}"/>
            </a:ext>
          </a:extLst>
        </xdr:cNvPr>
        <xdr:cNvSpPr/>
      </xdr:nvSpPr>
      <xdr:spPr>
        <a:xfrm>
          <a:off x="8699500" y="677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134656</xdr:rowOff>
    </xdr:from>
    <xdr:to>
      <xdr:col>50</xdr:col>
      <xdr:colOff>114300</xdr:colOff>
      <xdr:row>39</xdr:row>
      <xdr:rowOff>136398</xdr:rowOff>
    </xdr:to>
    <xdr:cxnSp macro="">
      <xdr:nvCxnSpPr>
        <xdr:cNvPr id="135" name="直線コネクタ 134">
          <a:extLst>
            <a:ext uri="{FF2B5EF4-FFF2-40B4-BE49-F238E27FC236}">
              <a16:creationId xmlns:a16="http://schemas.microsoft.com/office/drawing/2014/main" id="{619FF165-ED5D-4F1C-AD86-495453134094}"/>
            </a:ext>
          </a:extLst>
        </xdr:cNvPr>
        <xdr:cNvCxnSpPr/>
      </xdr:nvCxnSpPr>
      <xdr:spPr>
        <a:xfrm flipV="1">
          <a:off x="8750300" y="6821206"/>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90061</xdr:rowOff>
    </xdr:from>
    <xdr:to>
      <xdr:col>41</xdr:col>
      <xdr:colOff>101600</xdr:colOff>
      <xdr:row>40</xdr:row>
      <xdr:rowOff>20211</xdr:rowOff>
    </xdr:to>
    <xdr:sp macro="" textlink="">
      <xdr:nvSpPr>
        <xdr:cNvPr id="136" name="楕円 135">
          <a:extLst>
            <a:ext uri="{FF2B5EF4-FFF2-40B4-BE49-F238E27FC236}">
              <a16:creationId xmlns:a16="http://schemas.microsoft.com/office/drawing/2014/main" id="{C4A5AEB8-9092-4E84-B2A0-78EECA40C8A3}"/>
            </a:ext>
          </a:extLst>
        </xdr:cNvPr>
        <xdr:cNvSpPr/>
      </xdr:nvSpPr>
      <xdr:spPr>
        <a:xfrm>
          <a:off x="7810500" y="677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136398</xdr:rowOff>
    </xdr:from>
    <xdr:to>
      <xdr:col>45</xdr:col>
      <xdr:colOff>177800</xdr:colOff>
      <xdr:row>39</xdr:row>
      <xdr:rowOff>140861</xdr:rowOff>
    </xdr:to>
    <xdr:cxnSp macro="">
      <xdr:nvCxnSpPr>
        <xdr:cNvPr id="137" name="直線コネクタ 136">
          <a:extLst>
            <a:ext uri="{FF2B5EF4-FFF2-40B4-BE49-F238E27FC236}">
              <a16:creationId xmlns:a16="http://schemas.microsoft.com/office/drawing/2014/main" id="{937AC4FA-B66D-41F3-885A-A76D0D99BD02}"/>
            </a:ext>
          </a:extLst>
        </xdr:cNvPr>
        <xdr:cNvCxnSpPr/>
      </xdr:nvCxnSpPr>
      <xdr:spPr>
        <a:xfrm flipV="1">
          <a:off x="7861300" y="6822948"/>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89626</xdr:rowOff>
    </xdr:from>
    <xdr:to>
      <xdr:col>36</xdr:col>
      <xdr:colOff>165100</xdr:colOff>
      <xdr:row>40</xdr:row>
      <xdr:rowOff>19776</xdr:rowOff>
    </xdr:to>
    <xdr:sp macro="" textlink="">
      <xdr:nvSpPr>
        <xdr:cNvPr id="138" name="楕円 137">
          <a:extLst>
            <a:ext uri="{FF2B5EF4-FFF2-40B4-BE49-F238E27FC236}">
              <a16:creationId xmlns:a16="http://schemas.microsoft.com/office/drawing/2014/main" id="{FDDD7147-280B-49D9-9136-53463ADF392F}"/>
            </a:ext>
          </a:extLst>
        </xdr:cNvPr>
        <xdr:cNvSpPr/>
      </xdr:nvSpPr>
      <xdr:spPr>
        <a:xfrm>
          <a:off x="6921500" y="677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140426</xdr:rowOff>
    </xdr:from>
    <xdr:to>
      <xdr:col>41</xdr:col>
      <xdr:colOff>50800</xdr:colOff>
      <xdr:row>39</xdr:row>
      <xdr:rowOff>140861</xdr:rowOff>
    </xdr:to>
    <xdr:cxnSp macro="">
      <xdr:nvCxnSpPr>
        <xdr:cNvPr id="139" name="直線コネクタ 138">
          <a:extLst>
            <a:ext uri="{FF2B5EF4-FFF2-40B4-BE49-F238E27FC236}">
              <a16:creationId xmlns:a16="http://schemas.microsoft.com/office/drawing/2014/main" id="{AD20BA95-E047-4F8A-88ED-47CAD98D4507}"/>
            </a:ext>
          </a:extLst>
        </xdr:cNvPr>
        <xdr:cNvCxnSpPr/>
      </xdr:nvCxnSpPr>
      <xdr:spPr>
        <a:xfrm>
          <a:off x="6972300" y="6826976"/>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44902</xdr:rowOff>
    </xdr:from>
    <xdr:ext cx="469744" cy="259045"/>
    <xdr:sp macro="" textlink="">
      <xdr:nvSpPr>
        <xdr:cNvPr id="140" name="n_1aveValue【道路】&#10;一人当たり延長">
          <a:extLst>
            <a:ext uri="{FF2B5EF4-FFF2-40B4-BE49-F238E27FC236}">
              <a16:creationId xmlns:a16="http://schemas.microsoft.com/office/drawing/2014/main" id="{52E397B7-00D0-419B-80F1-64E0ADC429E7}"/>
            </a:ext>
          </a:extLst>
        </xdr:cNvPr>
        <xdr:cNvSpPr txBox="1"/>
      </xdr:nvSpPr>
      <xdr:spPr>
        <a:xfrm>
          <a:off x="9391727" y="638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54482</xdr:rowOff>
    </xdr:from>
    <xdr:ext cx="469744" cy="259045"/>
    <xdr:sp macro="" textlink="">
      <xdr:nvSpPr>
        <xdr:cNvPr id="141" name="n_2aveValue【道路】&#10;一人当たり延長">
          <a:extLst>
            <a:ext uri="{FF2B5EF4-FFF2-40B4-BE49-F238E27FC236}">
              <a16:creationId xmlns:a16="http://schemas.microsoft.com/office/drawing/2014/main" id="{62D39E5C-C147-481E-BDA7-9E90852D2E3C}"/>
            </a:ext>
          </a:extLst>
        </xdr:cNvPr>
        <xdr:cNvSpPr txBox="1"/>
      </xdr:nvSpPr>
      <xdr:spPr>
        <a:xfrm>
          <a:off x="8515427" y="639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48712</xdr:rowOff>
    </xdr:from>
    <xdr:ext cx="469744" cy="259045"/>
    <xdr:sp macro="" textlink="">
      <xdr:nvSpPr>
        <xdr:cNvPr id="142" name="n_3aveValue【道路】&#10;一人当たり延長">
          <a:extLst>
            <a:ext uri="{FF2B5EF4-FFF2-40B4-BE49-F238E27FC236}">
              <a16:creationId xmlns:a16="http://schemas.microsoft.com/office/drawing/2014/main" id="{172AEAFD-C96C-4D44-B232-704776947DEB}"/>
            </a:ext>
          </a:extLst>
        </xdr:cNvPr>
        <xdr:cNvSpPr txBox="1"/>
      </xdr:nvSpPr>
      <xdr:spPr>
        <a:xfrm>
          <a:off x="7626427" y="639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52196</xdr:rowOff>
    </xdr:from>
    <xdr:ext cx="469744" cy="259045"/>
    <xdr:sp macro="" textlink="">
      <xdr:nvSpPr>
        <xdr:cNvPr id="143" name="n_4aveValue【道路】&#10;一人当たり延長">
          <a:extLst>
            <a:ext uri="{FF2B5EF4-FFF2-40B4-BE49-F238E27FC236}">
              <a16:creationId xmlns:a16="http://schemas.microsoft.com/office/drawing/2014/main" id="{E9911CEA-9832-41EA-9BFA-E826ED358C26}"/>
            </a:ext>
          </a:extLst>
        </xdr:cNvPr>
        <xdr:cNvSpPr txBox="1"/>
      </xdr:nvSpPr>
      <xdr:spPr>
        <a:xfrm>
          <a:off x="6737427" y="639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5133</xdr:rowOff>
    </xdr:from>
    <xdr:ext cx="469744" cy="259045"/>
    <xdr:sp macro="" textlink="">
      <xdr:nvSpPr>
        <xdr:cNvPr id="144" name="n_1mainValue【道路】&#10;一人当たり延長">
          <a:extLst>
            <a:ext uri="{FF2B5EF4-FFF2-40B4-BE49-F238E27FC236}">
              <a16:creationId xmlns:a16="http://schemas.microsoft.com/office/drawing/2014/main" id="{8998D00C-9900-42E4-8FE8-34FDC4009407}"/>
            </a:ext>
          </a:extLst>
        </xdr:cNvPr>
        <xdr:cNvSpPr txBox="1"/>
      </xdr:nvSpPr>
      <xdr:spPr>
        <a:xfrm>
          <a:off x="9391727" y="686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6875</xdr:rowOff>
    </xdr:from>
    <xdr:ext cx="469744" cy="259045"/>
    <xdr:sp macro="" textlink="">
      <xdr:nvSpPr>
        <xdr:cNvPr id="145" name="n_2mainValue【道路】&#10;一人当たり延長">
          <a:extLst>
            <a:ext uri="{FF2B5EF4-FFF2-40B4-BE49-F238E27FC236}">
              <a16:creationId xmlns:a16="http://schemas.microsoft.com/office/drawing/2014/main" id="{81DE9A40-DD87-481C-8197-770E5716A728}"/>
            </a:ext>
          </a:extLst>
        </xdr:cNvPr>
        <xdr:cNvSpPr txBox="1"/>
      </xdr:nvSpPr>
      <xdr:spPr>
        <a:xfrm>
          <a:off x="8515427" y="686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11338</xdr:rowOff>
    </xdr:from>
    <xdr:ext cx="469744" cy="259045"/>
    <xdr:sp macro="" textlink="">
      <xdr:nvSpPr>
        <xdr:cNvPr id="146" name="n_3mainValue【道路】&#10;一人当たり延長">
          <a:extLst>
            <a:ext uri="{FF2B5EF4-FFF2-40B4-BE49-F238E27FC236}">
              <a16:creationId xmlns:a16="http://schemas.microsoft.com/office/drawing/2014/main" id="{3D4009DB-0368-4402-A9A3-EA20B2CE289A}"/>
            </a:ext>
          </a:extLst>
        </xdr:cNvPr>
        <xdr:cNvSpPr txBox="1"/>
      </xdr:nvSpPr>
      <xdr:spPr>
        <a:xfrm>
          <a:off x="7626427" y="6869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10903</xdr:rowOff>
    </xdr:from>
    <xdr:ext cx="469744" cy="259045"/>
    <xdr:sp macro="" textlink="">
      <xdr:nvSpPr>
        <xdr:cNvPr id="147" name="n_4mainValue【道路】&#10;一人当たり延長">
          <a:extLst>
            <a:ext uri="{FF2B5EF4-FFF2-40B4-BE49-F238E27FC236}">
              <a16:creationId xmlns:a16="http://schemas.microsoft.com/office/drawing/2014/main" id="{63F9EA94-132E-4BD1-B2DC-04C649BE483D}"/>
            </a:ext>
          </a:extLst>
        </xdr:cNvPr>
        <xdr:cNvSpPr txBox="1"/>
      </xdr:nvSpPr>
      <xdr:spPr>
        <a:xfrm>
          <a:off x="6737427" y="686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6E69DAB2-A45D-4C2A-B2C4-60E8E83F866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3082FB3-58B7-47BC-9351-810AC0606E9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54388CC-2810-41D1-B669-D9ACCE28E0C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8552CA15-C1CB-449E-AFE6-70D2BEF1DB4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FABDAD69-6B5A-4C4C-A60B-94272514156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725752F-4091-4BBF-B983-72C9032AD41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4EDB33EA-6AFE-409D-980A-5EEE27E20B9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7CBA904-700F-4D92-ADEE-D64E915770B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36CEFEC4-F03C-4FB4-9882-E715471D785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6EEEBDA1-5716-4A38-B6AB-0B06B4B7E5B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1337C75-A676-44F8-BADB-F48189DE749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1AD5412C-32E6-4364-9D13-24D5553E88C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391E2C0C-DEC8-4AAE-9FD9-C2823D5F8546}"/>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ED153815-E4C0-439D-B0E8-5A3CC3A006A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35DF907A-CA40-4B57-9D25-C4A584BDDB0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CCB3270-1C4D-4E5F-9363-068E0911E1E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E5F9BFDD-6A9B-405F-B607-9F1E2E84097C}"/>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D93014C5-32D2-4CB7-8D41-3204041CD16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AB0D4367-9221-4B06-9E9E-07E9D3F6BB8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4E3BF09C-50B9-4CD4-B8A9-254ED9192329}"/>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E5C9EBCF-6372-473C-B020-3BF55A322113}"/>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48D9714-851E-4EF4-A006-D1B303AED27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9DAC1F4D-CAF9-4EE9-94A9-B1799DA40DA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DB4E706E-56B5-4AFB-BB3A-2A7E0956ADA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20955</xdr:rowOff>
    </xdr:from>
    <xdr:to>
      <xdr:col>24</xdr:col>
      <xdr:colOff>62865</xdr:colOff>
      <xdr:row>63</xdr:row>
      <xdr:rowOff>20955</xdr:rowOff>
    </xdr:to>
    <xdr:cxnSp macro="">
      <xdr:nvCxnSpPr>
        <xdr:cNvPr id="172" name="直線コネクタ 171">
          <a:extLst>
            <a:ext uri="{FF2B5EF4-FFF2-40B4-BE49-F238E27FC236}">
              <a16:creationId xmlns:a16="http://schemas.microsoft.com/office/drawing/2014/main" id="{964D78B4-1A47-450F-B09A-36EB78C9A47F}"/>
            </a:ext>
          </a:extLst>
        </xdr:cNvPr>
        <xdr:cNvCxnSpPr/>
      </xdr:nvCxnSpPr>
      <xdr:spPr>
        <a:xfrm flipV="1">
          <a:off x="4634865" y="945070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24782</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D07C1C2F-0B05-42B5-8205-DCC02AD3DDB8}"/>
            </a:ext>
          </a:extLst>
        </xdr:cNvPr>
        <xdr:cNvSpPr txBox="1"/>
      </xdr:nvSpPr>
      <xdr:spPr>
        <a:xfrm>
          <a:off x="4673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20955</xdr:rowOff>
    </xdr:from>
    <xdr:to>
      <xdr:col>24</xdr:col>
      <xdr:colOff>152400</xdr:colOff>
      <xdr:row>63</xdr:row>
      <xdr:rowOff>20955</xdr:rowOff>
    </xdr:to>
    <xdr:cxnSp macro="">
      <xdr:nvCxnSpPr>
        <xdr:cNvPr id="174" name="直線コネクタ 173">
          <a:extLst>
            <a:ext uri="{FF2B5EF4-FFF2-40B4-BE49-F238E27FC236}">
              <a16:creationId xmlns:a16="http://schemas.microsoft.com/office/drawing/2014/main" id="{3B4A4AE5-7F12-4895-BDC3-036D3C8BEC81}"/>
            </a:ext>
          </a:extLst>
        </xdr:cNvPr>
        <xdr:cNvCxnSpPr/>
      </xdr:nvCxnSpPr>
      <xdr:spPr>
        <a:xfrm>
          <a:off x="4546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139082</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8B82DEFA-9485-4171-B814-2939AE3EDD79}"/>
            </a:ext>
          </a:extLst>
        </xdr:cNvPr>
        <xdr:cNvSpPr txBox="1"/>
      </xdr:nvSpPr>
      <xdr:spPr>
        <a:xfrm>
          <a:off x="4673600" y="922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20955</xdr:rowOff>
    </xdr:from>
    <xdr:to>
      <xdr:col>24</xdr:col>
      <xdr:colOff>152400</xdr:colOff>
      <xdr:row>55</xdr:row>
      <xdr:rowOff>20955</xdr:rowOff>
    </xdr:to>
    <xdr:cxnSp macro="">
      <xdr:nvCxnSpPr>
        <xdr:cNvPr id="176" name="直線コネクタ 175">
          <a:extLst>
            <a:ext uri="{FF2B5EF4-FFF2-40B4-BE49-F238E27FC236}">
              <a16:creationId xmlns:a16="http://schemas.microsoft.com/office/drawing/2014/main" id="{E801E430-0613-4889-89D5-330A1EB11932}"/>
            </a:ext>
          </a:extLst>
        </xdr:cNvPr>
        <xdr:cNvCxnSpPr/>
      </xdr:nvCxnSpPr>
      <xdr:spPr>
        <a:xfrm>
          <a:off x="4546600" y="945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137177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691A5638-B16D-4FCB-95A3-544D405C7E6B}"/>
            </a:ext>
          </a:extLst>
        </xdr:cNvPr>
        <xdr:cNvSpPr txBox="1"/>
      </xdr:nvSpPr>
      <xdr:spPr>
        <a:xfrm>
          <a:off x="46736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158750</xdr:rowOff>
    </xdr:from>
    <xdr:to>
      <xdr:col>24</xdr:col>
      <xdr:colOff>114300</xdr:colOff>
      <xdr:row>60</xdr:row>
      <xdr:rowOff>88900</xdr:rowOff>
    </xdr:to>
    <xdr:sp macro="" textlink="">
      <xdr:nvSpPr>
        <xdr:cNvPr id="178" name="フローチャート: 判断 177">
          <a:extLst>
            <a:ext uri="{FF2B5EF4-FFF2-40B4-BE49-F238E27FC236}">
              <a16:creationId xmlns:a16="http://schemas.microsoft.com/office/drawing/2014/main" id="{B0095595-D08B-4CE1-BA5D-EBFD5FAA1434}"/>
            </a:ext>
          </a:extLst>
        </xdr:cNvPr>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79" name="フローチャート: 判断 178">
          <a:extLst>
            <a:ext uri="{FF2B5EF4-FFF2-40B4-BE49-F238E27FC236}">
              <a16:creationId xmlns:a16="http://schemas.microsoft.com/office/drawing/2014/main" id="{82A1F229-6087-462F-A6CF-AB2C5D24D2EC}"/>
            </a:ext>
          </a:extLst>
        </xdr:cNvPr>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126365</xdr:rowOff>
    </xdr:from>
    <xdr:to>
      <xdr:col>15</xdr:col>
      <xdr:colOff>101600</xdr:colOff>
      <xdr:row>60</xdr:row>
      <xdr:rowOff>56515</xdr:rowOff>
    </xdr:to>
    <xdr:sp macro="" textlink="">
      <xdr:nvSpPr>
        <xdr:cNvPr id="180" name="フローチャート: 判断 179">
          <a:extLst>
            <a:ext uri="{FF2B5EF4-FFF2-40B4-BE49-F238E27FC236}">
              <a16:creationId xmlns:a16="http://schemas.microsoft.com/office/drawing/2014/main" id="{D76A7C47-FA72-4FC7-87F0-5CEA160CD83C}"/>
            </a:ext>
          </a:extLst>
        </xdr:cNvPr>
        <xdr:cNvSpPr/>
      </xdr:nvSpPr>
      <xdr:spPr>
        <a:xfrm>
          <a:off x="2857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99695</xdr:rowOff>
    </xdr:from>
    <xdr:to>
      <xdr:col>10</xdr:col>
      <xdr:colOff>165100</xdr:colOff>
      <xdr:row>60</xdr:row>
      <xdr:rowOff>29845</xdr:rowOff>
    </xdr:to>
    <xdr:sp macro="" textlink="">
      <xdr:nvSpPr>
        <xdr:cNvPr id="181" name="フローチャート: 判断 180">
          <a:extLst>
            <a:ext uri="{FF2B5EF4-FFF2-40B4-BE49-F238E27FC236}">
              <a16:creationId xmlns:a16="http://schemas.microsoft.com/office/drawing/2014/main" id="{2E1FC1F5-14BA-4D29-A5C8-13119200412F}"/>
            </a:ext>
          </a:extLst>
        </xdr:cNvPr>
        <xdr:cNvSpPr/>
      </xdr:nvSpPr>
      <xdr:spPr>
        <a:xfrm>
          <a:off x="1968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88265</xdr:rowOff>
    </xdr:from>
    <xdr:to>
      <xdr:col>6</xdr:col>
      <xdr:colOff>38100</xdr:colOff>
      <xdr:row>60</xdr:row>
      <xdr:rowOff>18415</xdr:rowOff>
    </xdr:to>
    <xdr:sp macro="" textlink="">
      <xdr:nvSpPr>
        <xdr:cNvPr id="182" name="フローチャート: 判断 181">
          <a:extLst>
            <a:ext uri="{FF2B5EF4-FFF2-40B4-BE49-F238E27FC236}">
              <a16:creationId xmlns:a16="http://schemas.microsoft.com/office/drawing/2014/main" id="{E69043EB-96AE-4098-9CC4-AAB8B387A215}"/>
            </a:ext>
          </a:extLst>
        </xdr:cNvPr>
        <xdr:cNvSpPr/>
      </xdr:nvSpPr>
      <xdr:spPr>
        <a:xfrm>
          <a:off x="10795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977A4BD-1C08-4518-ABD2-EA741304234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652DFEC-AF26-417A-81D0-A843714AC97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ED73D39-9A50-43A5-B852-177A8A7F93A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73EC73A-46A3-41ED-8FAF-661AD30F725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A8FCC40-CA1C-4080-B300-1BD5D68A541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128270</xdr:rowOff>
    </xdr:from>
    <xdr:to>
      <xdr:col>24</xdr:col>
      <xdr:colOff>114300</xdr:colOff>
      <xdr:row>59</xdr:row>
      <xdr:rowOff>58420</xdr:rowOff>
    </xdr:to>
    <xdr:sp macro="" textlink="">
      <xdr:nvSpPr>
        <xdr:cNvPr id="188" name="楕円 187">
          <a:extLst>
            <a:ext uri="{FF2B5EF4-FFF2-40B4-BE49-F238E27FC236}">
              <a16:creationId xmlns:a16="http://schemas.microsoft.com/office/drawing/2014/main" id="{2F6F28EE-D9C7-4039-9B37-C2028D69FCFA}"/>
            </a:ext>
          </a:extLst>
        </xdr:cNvPr>
        <xdr:cNvSpPr/>
      </xdr:nvSpPr>
      <xdr:spPr>
        <a:xfrm>
          <a:off x="45847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151147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4CDFADA5-FE77-4587-A37F-EF2AF5389F67}"/>
            </a:ext>
          </a:extLst>
        </xdr:cNvPr>
        <xdr:cNvSpPr txBox="1"/>
      </xdr:nvSpPr>
      <xdr:spPr>
        <a:xfrm>
          <a:off x="4673600"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95885</xdr:rowOff>
    </xdr:from>
    <xdr:to>
      <xdr:col>20</xdr:col>
      <xdr:colOff>38100</xdr:colOff>
      <xdr:row>59</xdr:row>
      <xdr:rowOff>26035</xdr:rowOff>
    </xdr:to>
    <xdr:sp macro="" textlink="">
      <xdr:nvSpPr>
        <xdr:cNvPr id="190" name="楕円 189">
          <a:extLst>
            <a:ext uri="{FF2B5EF4-FFF2-40B4-BE49-F238E27FC236}">
              <a16:creationId xmlns:a16="http://schemas.microsoft.com/office/drawing/2014/main" id="{6DE6ED0D-A04B-49D8-9DA1-3D204926C699}"/>
            </a:ext>
          </a:extLst>
        </xdr:cNvPr>
        <xdr:cNvSpPr/>
      </xdr:nvSpPr>
      <xdr:spPr>
        <a:xfrm>
          <a:off x="374650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146685</xdr:rowOff>
    </xdr:from>
    <xdr:to>
      <xdr:col>24</xdr:col>
      <xdr:colOff>63500</xdr:colOff>
      <xdr:row>59</xdr:row>
      <xdr:rowOff>7620</xdr:rowOff>
    </xdr:to>
    <xdr:cxnSp macro="">
      <xdr:nvCxnSpPr>
        <xdr:cNvPr id="191" name="直線コネクタ 190">
          <a:extLst>
            <a:ext uri="{FF2B5EF4-FFF2-40B4-BE49-F238E27FC236}">
              <a16:creationId xmlns:a16="http://schemas.microsoft.com/office/drawing/2014/main" id="{A3064D9A-F5D2-46DC-A7F5-06EECC49FEA5}"/>
            </a:ext>
          </a:extLst>
        </xdr:cNvPr>
        <xdr:cNvCxnSpPr/>
      </xdr:nvCxnSpPr>
      <xdr:spPr>
        <a:xfrm>
          <a:off x="3797300" y="1009078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65405</xdr:rowOff>
    </xdr:from>
    <xdr:to>
      <xdr:col>15</xdr:col>
      <xdr:colOff>101600</xdr:colOff>
      <xdr:row>58</xdr:row>
      <xdr:rowOff>167005</xdr:rowOff>
    </xdr:to>
    <xdr:sp macro="" textlink="">
      <xdr:nvSpPr>
        <xdr:cNvPr id="192" name="楕円 191">
          <a:extLst>
            <a:ext uri="{FF2B5EF4-FFF2-40B4-BE49-F238E27FC236}">
              <a16:creationId xmlns:a16="http://schemas.microsoft.com/office/drawing/2014/main" id="{C92A8DBF-0CC9-4978-A526-2A730FF7ECEE}"/>
            </a:ext>
          </a:extLst>
        </xdr:cNvPr>
        <xdr:cNvSpPr/>
      </xdr:nvSpPr>
      <xdr:spPr>
        <a:xfrm>
          <a:off x="2857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116205</xdr:rowOff>
    </xdr:from>
    <xdr:to>
      <xdr:col>19</xdr:col>
      <xdr:colOff>177800</xdr:colOff>
      <xdr:row>58</xdr:row>
      <xdr:rowOff>146685</xdr:rowOff>
    </xdr:to>
    <xdr:cxnSp macro="">
      <xdr:nvCxnSpPr>
        <xdr:cNvPr id="193" name="直線コネクタ 192">
          <a:extLst>
            <a:ext uri="{FF2B5EF4-FFF2-40B4-BE49-F238E27FC236}">
              <a16:creationId xmlns:a16="http://schemas.microsoft.com/office/drawing/2014/main" id="{257352CB-8FDD-4EED-BA0C-EDBA35A1F816}"/>
            </a:ext>
          </a:extLst>
        </xdr:cNvPr>
        <xdr:cNvCxnSpPr/>
      </xdr:nvCxnSpPr>
      <xdr:spPr>
        <a:xfrm>
          <a:off x="2908300" y="1006030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33020</xdr:rowOff>
    </xdr:from>
    <xdr:to>
      <xdr:col>10</xdr:col>
      <xdr:colOff>165100</xdr:colOff>
      <xdr:row>58</xdr:row>
      <xdr:rowOff>134620</xdr:rowOff>
    </xdr:to>
    <xdr:sp macro="" textlink="">
      <xdr:nvSpPr>
        <xdr:cNvPr id="194" name="楕円 193">
          <a:extLst>
            <a:ext uri="{FF2B5EF4-FFF2-40B4-BE49-F238E27FC236}">
              <a16:creationId xmlns:a16="http://schemas.microsoft.com/office/drawing/2014/main" id="{4F9D1AE4-8D48-4F2A-8EFA-18FC03EE0E08}"/>
            </a:ext>
          </a:extLst>
        </xdr:cNvPr>
        <xdr:cNvSpPr/>
      </xdr:nvSpPr>
      <xdr:spPr>
        <a:xfrm>
          <a:off x="1968500" y="99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83820</xdr:rowOff>
    </xdr:from>
    <xdr:to>
      <xdr:col>15</xdr:col>
      <xdr:colOff>50800</xdr:colOff>
      <xdr:row>58</xdr:row>
      <xdr:rowOff>116205</xdr:rowOff>
    </xdr:to>
    <xdr:cxnSp macro="">
      <xdr:nvCxnSpPr>
        <xdr:cNvPr id="195" name="直線コネクタ 194">
          <a:extLst>
            <a:ext uri="{FF2B5EF4-FFF2-40B4-BE49-F238E27FC236}">
              <a16:creationId xmlns:a16="http://schemas.microsoft.com/office/drawing/2014/main" id="{FAAF75C4-6768-4889-A35C-2EAD9D532314}"/>
            </a:ext>
          </a:extLst>
        </xdr:cNvPr>
        <xdr:cNvCxnSpPr/>
      </xdr:nvCxnSpPr>
      <xdr:spPr>
        <a:xfrm>
          <a:off x="2019300" y="100279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635</xdr:rowOff>
    </xdr:from>
    <xdr:to>
      <xdr:col>6</xdr:col>
      <xdr:colOff>38100</xdr:colOff>
      <xdr:row>58</xdr:row>
      <xdr:rowOff>102235</xdr:rowOff>
    </xdr:to>
    <xdr:sp macro="" textlink="">
      <xdr:nvSpPr>
        <xdr:cNvPr id="196" name="楕円 195">
          <a:extLst>
            <a:ext uri="{FF2B5EF4-FFF2-40B4-BE49-F238E27FC236}">
              <a16:creationId xmlns:a16="http://schemas.microsoft.com/office/drawing/2014/main" id="{71576549-440F-4B84-AF11-867C143045B6}"/>
            </a:ext>
          </a:extLst>
        </xdr:cNvPr>
        <xdr:cNvSpPr/>
      </xdr:nvSpPr>
      <xdr:spPr>
        <a:xfrm>
          <a:off x="1079500" y="994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51435</xdr:rowOff>
    </xdr:from>
    <xdr:to>
      <xdr:col>10</xdr:col>
      <xdr:colOff>114300</xdr:colOff>
      <xdr:row>58</xdr:row>
      <xdr:rowOff>83820</xdr:rowOff>
    </xdr:to>
    <xdr:cxnSp macro="">
      <xdr:nvCxnSpPr>
        <xdr:cNvPr id="197" name="直線コネクタ 196">
          <a:extLst>
            <a:ext uri="{FF2B5EF4-FFF2-40B4-BE49-F238E27FC236}">
              <a16:creationId xmlns:a16="http://schemas.microsoft.com/office/drawing/2014/main" id="{DE634BE7-E597-4491-BACB-60166DB33E43}"/>
            </a:ext>
          </a:extLst>
        </xdr:cNvPr>
        <xdr:cNvCxnSpPr/>
      </xdr:nvCxnSpPr>
      <xdr:spPr>
        <a:xfrm>
          <a:off x="1130300" y="999553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59072</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2096DE84-4C1F-4F7D-B191-7C2C3C092645}"/>
            </a:ext>
          </a:extLst>
        </xdr:cNvPr>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47642</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D96C934F-61D5-4E4F-B20E-B14B43E5552B}"/>
            </a:ext>
          </a:extLst>
        </xdr:cNvPr>
        <xdr:cNvSpPr txBox="1"/>
      </xdr:nvSpPr>
      <xdr:spPr>
        <a:xfrm>
          <a:off x="2705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20972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3497F59-BABD-42DC-9F4F-6BAD8733F332}"/>
            </a:ext>
          </a:extLst>
        </xdr:cNvPr>
        <xdr:cNvSpPr txBox="1"/>
      </xdr:nvSpPr>
      <xdr:spPr>
        <a:xfrm>
          <a:off x="18167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9542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7B632264-EBA2-4BBC-9A58-1EDCD5EAAB86}"/>
            </a:ext>
          </a:extLst>
        </xdr:cNvPr>
        <xdr:cNvSpPr txBox="1"/>
      </xdr:nvSpPr>
      <xdr:spPr>
        <a:xfrm>
          <a:off x="927744" y="1029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42562</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12748B08-F0DE-411F-A879-49E062F816C6}"/>
            </a:ext>
          </a:extLst>
        </xdr:cNvPr>
        <xdr:cNvSpPr txBox="1"/>
      </xdr:nvSpPr>
      <xdr:spPr>
        <a:xfrm>
          <a:off x="3582044"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12082</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801938BF-22EF-446E-AC5A-65DA80AC56E9}"/>
            </a:ext>
          </a:extLst>
        </xdr:cNvPr>
        <xdr:cNvSpPr txBox="1"/>
      </xdr:nvSpPr>
      <xdr:spPr>
        <a:xfrm>
          <a:off x="2705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151147</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9675857-B4E9-49BA-AF94-B97662DFE65D}"/>
            </a:ext>
          </a:extLst>
        </xdr:cNvPr>
        <xdr:cNvSpPr txBox="1"/>
      </xdr:nvSpPr>
      <xdr:spPr>
        <a:xfrm>
          <a:off x="1816744"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118762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4DED390B-76F5-4039-9ED6-832809A9418A}"/>
            </a:ext>
          </a:extLst>
        </xdr:cNvPr>
        <xdr:cNvSpPr txBox="1"/>
      </xdr:nvSpPr>
      <xdr:spPr>
        <a:xfrm>
          <a:off x="927744" y="971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3B31D6B3-527A-4C48-94DA-B5C4E722E2A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334B65BF-C25F-426C-A406-346656A7BAE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302883C0-9AFF-4787-B90D-9FD1D78347C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34AE6212-4A92-47DB-8C70-9E48B7CEB0E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C4BC44BC-0842-44A1-8C28-6B682A8DF66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A822F48C-22AF-4C07-939A-F2C1A5C5801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F7284CF0-7210-4316-8653-1DA2F0C555A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4313C9AF-B7EC-4EDD-9A42-CAB9E2316A8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923FC51A-C52D-4BFE-A024-45F049FF072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56C8B625-5805-402C-A82C-98F30DF9118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7745B1CC-5B31-4836-8CBD-4A8C53B6E78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FC693A99-C050-4B9D-AF67-A84E286FD8AD}"/>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6E9045CC-FAA9-488D-825F-8408584271D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9" name="テキスト ボックス 218">
          <a:extLst>
            <a:ext uri="{FF2B5EF4-FFF2-40B4-BE49-F238E27FC236}">
              <a16:creationId xmlns:a16="http://schemas.microsoft.com/office/drawing/2014/main" id="{B18EEE3D-7805-43B8-B4FE-4449C42A6C11}"/>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75F6891C-8339-4606-AB53-E62FAFB4CBD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1" name="テキスト ボックス 220">
          <a:extLst>
            <a:ext uri="{FF2B5EF4-FFF2-40B4-BE49-F238E27FC236}">
              <a16:creationId xmlns:a16="http://schemas.microsoft.com/office/drawing/2014/main" id="{26BC0377-6E03-4E53-AAE5-D35E4FFAF49E}"/>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C3A39F23-50E0-4DFB-914C-41C930C1D03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3" name="テキスト ボックス 222">
          <a:extLst>
            <a:ext uri="{FF2B5EF4-FFF2-40B4-BE49-F238E27FC236}">
              <a16:creationId xmlns:a16="http://schemas.microsoft.com/office/drawing/2014/main" id="{AB4760C9-EE0D-4220-9031-260CD321D20F}"/>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D7BE9C14-E077-475E-90E4-6165617E0D5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5" name="テキスト ボックス 224">
          <a:extLst>
            <a:ext uri="{FF2B5EF4-FFF2-40B4-BE49-F238E27FC236}">
              <a16:creationId xmlns:a16="http://schemas.microsoft.com/office/drawing/2014/main" id="{EFDD5D8E-123A-4989-8CE8-F3B5809AAA2A}"/>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5DAE825-9936-4B56-81CC-CCEAFDC3B52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9AE33B08-E1E1-4FC8-94C7-F8F92164C604}"/>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71A68E6B-C00D-4EBD-99FE-E1A0C93CC15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143774</xdr:rowOff>
    </xdr:from>
    <xdr:to>
      <xdr:col>54</xdr:col>
      <xdr:colOff>189865</xdr:colOff>
      <xdr:row>64</xdr:row>
      <xdr:rowOff>71503</xdr:rowOff>
    </xdr:to>
    <xdr:cxnSp macro="">
      <xdr:nvCxnSpPr>
        <xdr:cNvPr id="229" name="直線コネクタ 228">
          <a:extLst>
            <a:ext uri="{FF2B5EF4-FFF2-40B4-BE49-F238E27FC236}">
              <a16:creationId xmlns:a16="http://schemas.microsoft.com/office/drawing/2014/main" id="{3BF8915A-B966-4B8B-B2EF-747ABCD474C5}"/>
            </a:ext>
          </a:extLst>
        </xdr:cNvPr>
        <xdr:cNvCxnSpPr/>
      </xdr:nvCxnSpPr>
      <xdr:spPr>
        <a:xfrm flipV="1">
          <a:off x="10476865" y="9573524"/>
          <a:ext cx="0" cy="1470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75330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FA3D893D-82FA-4490-8548-C3AB9B8CF6EB}"/>
            </a:ext>
          </a:extLst>
        </xdr:cNvPr>
        <xdr:cNvSpPr txBox="1"/>
      </xdr:nvSpPr>
      <xdr:spPr>
        <a:xfrm>
          <a:off x="10515600" y="1104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71503</xdr:rowOff>
    </xdr:from>
    <xdr:to>
      <xdr:col>55</xdr:col>
      <xdr:colOff>88900</xdr:colOff>
      <xdr:row>64</xdr:row>
      <xdr:rowOff>71503</xdr:rowOff>
    </xdr:to>
    <xdr:cxnSp macro="">
      <xdr:nvCxnSpPr>
        <xdr:cNvPr id="231" name="直線コネクタ 230">
          <a:extLst>
            <a:ext uri="{FF2B5EF4-FFF2-40B4-BE49-F238E27FC236}">
              <a16:creationId xmlns:a16="http://schemas.microsoft.com/office/drawing/2014/main" id="{4C11C7D7-9527-4A38-ADFC-29457F33FAA0}"/>
            </a:ext>
          </a:extLst>
        </xdr:cNvPr>
        <xdr:cNvCxnSpPr/>
      </xdr:nvCxnSpPr>
      <xdr:spPr>
        <a:xfrm>
          <a:off x="10388600" y="1104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90451</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9D0DCB30-1417-4917-ADD8-E558DBFB6BCB}"/>
            </a:ext>
          </a:extLst>
        </xdr:cNvPr>
        <xdr:cNvSpPr txBox="1"/>
      </xdr:nvSpPr>
      <xdr:spPr>
        <a:xfrm>
          <a:off x="10515600" y="9348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143774</xdr:rowOff>
    </xdr:from>
    <xdr:to>
      <xdr:col>55</xdr:col>
      <xdr:colOff>88900</xdr:colOff>
      <xdr:row>55</xdr:row>
      <xdr:rowOff>143774</xdr:rowOff>
    </xdr:to>
    <xdr:cxnSp macro="">
      <xdr:nvCxnSpPr>
        <xdr:cNvPr id="233" name="直線コネクタ 232">
          <a:extLst>
            <a:ext uri="{FF2B5EF4-FFF2-40B4-BE49-F238E27FC236}">
              <a16:creationId xmlns:a16="http://schemas.microsoft.com/office/drawing/2014/main" id="{8294E9EA-31A8-45D3-9913-0521A1EAE69B}"/>
            </a:ext>
          </a:extLst>
        </xdr:cNvPr>
        <xdr:cNvCxnSpPr/>
      </xdr:nvCxnSpPr>
      <xdr:spPr>
        <a:xfrm>
          <a:off x="10388600" y="957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19744</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5632D667-0B1D-4736-AF9E-B2FA956DF4C1}"/>
            </a:ext>
          </a:extLst>
        </xdr:cNvPr>
        <xdr:cNvSpPr txBox="1"/>
      </xdr:nvSpPr>
      <xdr:spPr>
        <a:xfrm>
          <a:off x="10515600" y="10478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168317</xdr:rowOff>
    </xdr:from>
    <xdr:to>
      <xdr:col>55</xdr:col>
      <xdr:colOff>50800</xdr:colOff>
      <xdr:row>62</xdr:row>
      <xdr:rowOff>98467</xdr:rowOff>
    </xdr:to>
    <xdr:sp macro="" textlink="">
      <xdr:nvSpPr>
        <xdr:cNvPr id="235" name="フローチャート: 判断 234">
          <a:extLst>
            <a:ext uri="{FF2B5EF4-FFF2-40B4-BE49-F238E27FC236}">
              <a16:creationId xmlns:a16="http://schemas.microsoft.com/office/drawing/2014/main" id="{637C4905-023C-43A2-8F94-57574A154AB6}"/>
            </a:ext>
          </a:extLst>
        </xdr:cNvPr>
        <xdr:cNvSpPr/>
      </xdr:nvSpPr>
      <xdr:spPr>
        <a:xfrm>
          <a:off x="10426700" y="1062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169429</xdr:rowOff>
    </xdr:from>
    <xdr:to>
      <xdr:col>50</xdr:col>
      <xdr:colOff>165100</xdr:colOff>
      <xdr:row>62</xdr:row>
      <xdr:rowOff>99579</xdr:rowOff>
    </xdr:to>
    <xdr:sp macro="" textlink="">
      <xdr:nvSpPr>
        <xdr:cNvPr id="236" name="フローチャート: 判断 235">
          <a:extLst>
            <a:ext uri="{FF2B5EF4-FFF2-40B4-BE49-F238E27FC236}">
              <a16:creationId xmlns:a16="http://schemas.microsoft.com/office/drawing/2014/main" id="{05786A99-AC7C-402A-9DA7-608B5EA038C2}"/>
            </a:ext>
          </a:extLst>
        </xdr:cNvPr>
        <xdr:cNvSpPr/>
      </xdr:nvSpPr>
      <xdr:spPr>
        <a:xfrm>
          <a:off x="95885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4830</xdr:rowOff>
    </xdr:from>
    <xdr:to>
      <xdr:col>46</xdr:col>
      <xdr:colOff>38100</xdr:colOff>
      <xdr:row>62</xdr:row>
      <xdr:rowOff>106430</xdr:rowOff>
    </xdr:to>
    <xdr:sp macro="" textlink="">
      <xdr:nvSpPr>
        <xdr:cNvPr id="237" name="フローチャート: 判断 236">
          <a:extLst>
            <a:ext uri="{FF2B5EF4-FFF2-40B4-BE49-F238E27FC236}">
              <a16:creationId xmlns:a16="http://schemas.microsoft.com/office/drawing/2014/main" id="{5C9D98FB-96D3-4772-B32F-81CE88DA0730}"/>
            </a:ext>
          </a:extLst>
        </xdr:cNvPr>
        <xdr:cNvSpPr/>
      </xdr:nvSpPr>
      <xdr:spPr>
        <a:xfrm>
          <a:off x="8699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168603</xdr:rowOff>
    </xdr:from>
    <xdr:to>
      <xdr:col>41</xdr:col>
      <xdr:colOff>101600</xdr:colOff>
      <xdr:row>62</xdr:row>
      <xdr:rowOff>98753</xdr:rowOff>
    </xdr:to>
    <xdr:sp macro="" textlink="">
      <xdr:nvSpPr>
        <xdr:cNvPr id="238" name="フローチャート: 判断 237">
          <a:extLst>
            <a:ext uri="{FF2B5EF4-FFF2-40B4-BE49-F238E27FC236}">
              <a16:creationId xmlns:a16="http://schemas.microsoft.com/office/drawing/2014/main" id="{883E4E67-1FA6-42D5-AD19-7325BB60D9B8}"/>
            </a:ext>
          </a:extLst>
        </xdr:cNvPr>
        <xdr:cNvSpPr/>
      </xdr:nvSpPr>
      <xdr:spPr>
        <a:xfrm>
          <a:off x="7810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5302</xdr:rowOff>
    </xdr:from>
    <xdr:to>
      <xdr:col>36</xdr:col>
      <xdr:colOff>165100</xdr:colOff>
      <xdr:row>62</xdr:row>
      <xdr:rowOff>106902</xdr:rowOff>
    </xdr:to>
    <xdr:sp macro="" textlink="">
      <xdr:nvSpPr>
        <xdr:cNvPr id="239" name="フローチャート: 判断 238">
          <a:extLst>
            <a:ext uri="{FF2B5EF4-FFF2-40B4-BE49-F238E27FC236}">
              <a16:creationId xmlns:a16="http://schemas.microsoft.com/office/drawing/2014/main" id="{A8466816-3175-4753-A2A3-575058D8B65D}"/>
            </a:ext>
          </a:extLst>
        </xdr:cNvPr>
        <xdr:cNvSpPr/>
      </xdr:nvSpPr>
      <xdr:spPr>
        <a:xfrm>
          <a:off x="6921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64A48E3-8651-4110-911B-75A7334F8A0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9A882B3-DB93-4DF3-B104-C1A9F44A74E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12982A0-9B31-42E1-9F11-53651EB98C0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E368D2E-3439-48D6-BE66-C8664839144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021831B-3109-4BE2-A2FB-93C4ED56E22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91709</xdr:rowOff>
    </xdr:from>
    <xdr:to>
      <xdr:col>55</xdr:col>
      <xdr:colOff>50800</xdr:colOff>
      <xdr:row>63</xdr:row>
      <xdr:rowOff>21859</xdr:rowOff>
    </xdr:to>
    <xdr:sp macro="" textlink="">
      <xdr:nvSpPr>
        <xdr:cNvPr id="245" name="楕円 244">
          <a:extLst>
            <a:ext uri="{FF2B5EF4-FFF2-40B4-BE49-F238E27FC236}">
              <a16:creationId xmlns:a16="http://schemas.microsoft.com/office/drawing/2014/main" id="{6232E616-05AB-4FE6-B793-4DC1437595F9}"/>
            </a:ext>
          </a:extLst>
        </xdr:cNvPr>
        <xdr:cNvSpPr/>
      </xdr:nvSpPr>
      <xdr:spPr>
        <a:xfrm>
          <a:off x="10426700" y="1072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70136</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9F0C69B7-978B-4821-8570-407759B9273C}"/>
            </a:ext>
          </a:extLst>
        </xdr:cNvPr>
        <xdr:cNvSpPr txBox="1"/>
      </xdr:nvSpPr>
      <xdr:spPr>
        <a:xfrm>
          <a:off x="10515600" y="1070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91466</xdr:rowOff>
    </xdr:from>
    <xdr:to>
      <xdr:col>50</xdr:col>
      <xdr:colOff>165100</xdr:colOff>
      <xdr:row>63</xdr:row>
      <xdr:rowOff>21616</xdr:rowOff>
    </xdr:to>
    <xdr:sp macro="" textlink="">
      <xdr:nvSpPr>
        <xdr:cNvPr id="247" name="楕円 246">
          <a:extLst>
            <a:ext uri="{FF2B5EF4-FFF2-40B4-BE49-F238E27FC236}">
              <a16:creationId xmlns:a16="http://schemas.microsoft.com/office/drawing/2014/main" id="{6294CE40-85E2-49C5-819C-7012DC716884}"/>
            </a:ext>
          </a:extLst>
        </xdr:cNvPr>
        <xdr:cNvSpPr/>
      </xdr:nvSpPr>
      <xdr:spPr>
        <a:xfrm>
          <a:off x="9588500" y="107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142266</xdr:rowOff>
    </xdr:from>
    <xdr:to>
      <xdr:col>55</xdr:col>
      <xdr:colOff>0</xdr:colOff>
      <xdr:row>62</xdr:row>
      <xdr:rowOff>142509</xdr:rowOff>
    </xdr:to>
    <xdr:cxnSp macro="">
      <xdr:nvCxnSpPr>
        <xdr:cNvPr id="248" name="直線コネクタ 247">
          <a:extLst>
            <a:ext uri="{FF2B5EF4-FFF2-40B4-BE49-F238E27FC236}">
              <a16:creationId xmlns:a16="http://schemas.microsoft.com/office/drawing/2014/main" id="{5553B4F2-B29D-46BE-BB9F-29DE79DA79E3}"/>
            </a:ext>
          </a:extLst>
        </xdr:cNvPr>
        <xdr:cNvCxnSpPr/>
      </xdr:nvCxnSpPr>
      <xdr:spPr>
        <a:xfrm>
          <a:off x="9639300" y="10772166"/>
          <a:ext cx="838200" cy="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91442</xdr:rowOff>
    </xdr:from>
    <xdr:to>
      <xdr:col>46</xdr:col>
      <xdr:colOff>38100</xdr:colOff>
      <xdr:row>63</xdr:row>
      <xdr:rowOff>21592</xdr:rowOff>
    </xdr:to>
    <xdr:sp macro="" textlink="">
      <xdr:nvSpPr>
        <xdr:cNvPr id="249" name="楕円 248">
          <a:extLst>
            <a:ext uri="{FF2B5EF4-FFF2-40B4-BE49-F238E27FC236}">
              <a16:creationId xmlns:a16="http://schemas.microsoft.com/office/drawing/2014/main" id="{F725B743-E99A-4E15-B2F1-C8DE6CEBAC7A}"/>
            </a:ext>
          </a:extLst>
        </xdr:cNvPr>
        <xdr:cNvSpPr/>
      </xdr:nvSpPr>
      <xdr:spPr>
        <a:xfrm>
          <a:off x="8699500" y="107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142242</xdr:rowOff>
    </xdr:from>
    <xdr:to>
      <xdr:col>50</xdr:col>
      <xdr:colOff>114300</xdr:colOff>
      <xdr:row>62</xdr:row>
      <xdr:rowOff>142266</xdr:rowOff>
    </xdr:to>
    <xdr:cxnSp macro="">
      <xdr:nvCxnSpPr>
        <xdr:cNvPr id="250" name="直線コネクタ 249">
          <a:extLst>
            <a:ext uri="{FF2B5EF4-FFF2-40B4-BE49-F238E27FC236}">
              <a16:creationId xmlns:a16="http://schemas.microsoft.com/office/drawing/2014/main" id="{0B6A033B-C1F5-4D58-B975-25E43737ECA5}"/>
            </a:ext>
          </a:extLst>
        </xdr:cNvPr>
        <xdr:cNvCxnSpPr/>
      </xdr:nvCxnSpPr>
      <xdr:spPr>
        <a:xfrm>
          <a:off x="8750300" y="10772142"/>
          <a:ext cx="8890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91115</xdr:rowOff>
    </xdr:from>
    <xdr:to>
      <xdr:col>41</xdr:col>
      <xdr:colOff>101600</xdr:colOff>
      <xdr:row>63</xdr:row>
      <xdr:rowOff>21265</xdr:rowOff>
    </xdr:to>
    <xdr:sp macro="" textlink="">
      <xdr:nvSpPr>
        <xdr:cNvPr id="251" name="楕円 250">
          <a:extLst>
            <a:ext uri="{FF2B5EF4-FFF2-40B4-BE49-F238E27FC236}">
              <a16:creationId xmlns:a16="http://schemas.microsoft.com/office/drawing/2014/main" id="{CB363711-6B4D-4331-8939-977EC17453B8}"/>
            </a:ext>
          </a:extLst>
        </xdr:cNvPr>
        <xdr:cNvSpPr/>
      </xdr:nvSpPr>
      <xdr:spPr>
        <a:xfrm>
          <a:off x="7810500" y="1072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141915</xdr:rowOff>
    </xdr:from>
    <xdr:to>
      <xdr:col>45</xdr:col>
      <xdr:colOff>177800</xdr:colOff>
      <xdr:row>62</xdr:row>
      <xdr:rowOff>142242</xdr:rowOff>
    </xdr:to>
    <xdr:cxnSp macro="">
      <xdr:nvCxnSpPr>
        <xdr:cNvPr id="252" name="直線コネクタ 251">
          <a:extLst>
            <a:ext uri="{FF2B5EF4-FFF2-40B4-BE49-F238E27FC236}">
              <a16:creationId xmlns:a16="http://schemas.microsoft.com/office/drawing/2014/main" id="{BD2FC56B-3E72-4631-BE5D-4D17750EC2C2}"/>
            </a:ext>
          </a:extLst>
        </xdr:cNvPr>
        <xdr:cNvCxnSpPr/>
      </xdr:nvCxnSpPr>
      <xdr:spPr>
        <a:xfrm>
          <a:off x="7861300" y="10771815"/>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90418</xdr:rowOff>
    </xdr:from>
    <xdr:to>
      <xdr:col>36</xdr:col>
      <xdr:colOff>165100</xdr:colOff>
      <xdr:row>63</xdr:row>
      <xdr:rowOff>20568</xdr:rowOff>
    </xdr:to>
    <xdr:sp macro="" textlink="">
      <xdr:nvSpPr>
        <xdr:cNvPr id="253" name="楕円 252">
          <a:extLst>
            <a:ext uri="{FF2B5EF4-FFF2-40B4-BE49-F238E27FC236}">
              <a16:creationId xmlns:a16="http://schemas.microsoft.com/office/drawing/2014/main" id="{91B2094A-92D8-4DD2-9DDB-C8B9C840D8CC}"/>
            </a:ext>
          </a:extLst>
        </xdr:cNvPr>
        <xdr:cNvSpPr/>
      </xdr:nvSpPr>
      <xdr:spPr>
        <a:xfrm>
          <a:off x="6921500" y="1072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141218</xdr:rowOff>
    </xdr:from>
    <xdr:to>
      <xdr:col>41</xdr:col>
      <xdr:colOff>50800</xdr:colOff>
      <xdr:row>62</xdr:row>
      <xdr:rowOff>141915</xdr:rowOff>
    </xdr:to>
    <xdr:cxnSp macro="">
      <xdr:nvCxnSpPr>
        <xdr:cNvPr id="254" name="直線コネクタ 253">
          <a:extLst>
            <a:ext uri="{FF2B5EF4-FFF2-40B4-BE49-F238E27FC236}">
              <a16:creationId xmlns:a16="http://schemas.microsoft.com/office/drawing/2014/main" id="{678C3DD1-873E-4C56-8F5F-90DE59DFAC2A}"/>
            </a:ext>
          </a:extLst>
        </xdr:cNvPr>
        <xdr:cNvCxnSpPr/>
      </xdr:nvCxnSpPr>
      <xdr:spPr>
        <a:xfrm>
          <a:off x="6972300" y="10771118"/>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116106</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82FA01A0-2385-491B-B7C5-CCD749C3DCB1}"/>
            </a:ext>
          </a:extLst>
        </xdr:cNvPr>
        <xdr:cNvSpPr txBox="1"/>
      </xdr:nvSpPr>
      <xdr:spPr>
        <a:xfrm>
          <a:off x="935941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122957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1CB3B254-2BDA-4581-98FF-8DBB88A8AB1F}"/>
            </a:ext>
          </a:extLst>
        </xdr:cNvPr>
        <xdr:cNvSpPr txBox="1"/>
      </xdr:nvSpPr>
      <xdr:spPr>
        <a:xfrm>
          <a:off x="84831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115280</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7792BFF1-3496-4DF1-9300-B1741738E4E6}"/>
            </a:ext>
          </a:extLst>
        </xdr:cNvPr>
        <xdr:cNvSpPr txBox="1"/>
      </xdr:nvSpPr>
      <xdr:spPr>
        <a:xfrm>
          <a:off x="75941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123429</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8481E53B-A36E-4431-BABC-2B18D6E11778}"/>
            </a:ext>
          </a:extLst>
        </xdr:cNvPr>
        <xdr:cNvSpPr txBox="1"/>
      </xdr:nvSpPr>
      <xdr:spPr>
        <a:xfrm>
          <a:off x="67051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12743</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07823235-C273-4D20-897F-0208225AE1DD}"/>
            </a:ext>
          </a:extLst>
        </xdr:cNvPr>
        <xdr:cNvSpPr txBox="1"/>
      </xdr:nvSpPr>
      <xdr:spPr>
        <a:xfrm>
          <a:off x="9359411" y="1081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12719</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D5B227B5-D1C1-48CA-B531-725B76C2C74C}"/>
            </a:ext>
          </a:extLst>
        </xdr:cNvPr>
        <xdr:cNvSpPr txBox="1"/>
      </xdr:nvSpPr>
      <xdr:spPr>
        <a:xfrm>
          <a:off x="8483111" y="1081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12392</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6B55184C-F17E-4EEE-84E6-F83CD89CA09E}"/>
            </a:ext>
          </a:extLst>
        </xdr:cNvPr>
        <xdr:cNvSpPr txBox="1"/>
      </xdr:nvSpPr>
      <xdr:spPr>
        <a:xfrm>
          <a:off x="7594111" y="1081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11695</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B9487A6C-7EF2-425E-B7D3-57343E0D5C19}"/>
            </a:ext>
          </a:extLst>
        </xdr:cNvPr>
        <xdr:cNvSpPr txBox="1"/>
      </xdr:nvSpPr>
      <xdr:spPr>
        <a:xfrm>
          <a:off x="6705111" y="1081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AA5A92A4-3589-41C9-A751-EBB625C6800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D5C673FB-74D9-49B0-8205-2EE49B5E2B3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B6F93429-7F4D-483D-8E02-1E1A47AF45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EDA4F5D8-B18D-4C99-AB2F-F6A2B0C1F4A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50CEECBC-7952-4A5B-AF48-A49D0819744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1FA36B72-86F6-412A-8839-5C26E3500B8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AE25C481-F807-4D20-971C-A6D94949A93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F4EB4333-8551-4044-838D-AFC4A4CAA13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DABB6185-CD23-49CB-9258-ABCC5A98AAD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2410F253-8E34-4AC5-87D5-D665A83AAA8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60EDA1BC-C0A4-499E-81C1-0BCA0934944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FC372BDB-322A-40AF-B45D-94B845F3E11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5" name="テキスト ボックス 274">
          <a:extLst>
            <a:ext uri="{FF2B5EF4-FFF2-40B4-BE49-F238E27FC236}">
              <a16:creationId xmlns:a16="http://schemas.microsoft.com/office/drawing/2014/main" id="{EEE03170-31E3-4AF8-AF51-33D6FD68145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770A0664-96F8-42DB-90AB-38FC1B78504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C3AA0D45-19DD-49B3-9289-FCD90BBFC5F1}"/>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4CEFA4C0-2EBC-407D-BFB6-B2C2CBEFAEC1}"/>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36FD62CE-3E17-4BB1-A277-1B088A329DAB}"/>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7C99674A-6D3B-4D1C-99D2-31A3A5DABE36}"/>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48580704-3660-4C1C-9781-11E49F1C314E}"/>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B0008B3D-5CC3-4CEE-BBA5-5F7A3DAC78F9}"/>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F62E9C7D-08D4-4AC6-95FC-80831FA86EC8}"/>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2A47A96-272B-46D7-BEBA-96CD7E35BFD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5" name="テキスト ボックス 284">
          <a:extLst>
            <a:ext uri="{FF2B5EF4-FFF2-40B4-BE49-F238E27FC236}">
              <a16:creationId xmlns:a16="http://schemas.microsoft.com/office/drawing/2014/main" id="{2299F7F1-C470-4941-B827-0665903FE7CA}"/>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8A282EFE-7137-4361-AE28-7E5A47A2A01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a:extLst>
            <a:ext uri="{FF2B5EF4-FFF2-40B4-BE49-F238E27FC236}">
              <a16:creationId xmlns:a16="http://schemas.microsoft.com/office/drawing/2014/main" id="{EF6DC689-463D-44A8-B0A0-57FF4DE3AE72}"/>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17A54771-11BB-4851-B8FE-F5475B94ADD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85</xdr:row>
      <xdr:rowOff>150768</xdr:rowOff>
    </xdr:to>
    <xdr:cxnSp macro="">
      <xdr:nvCxnSpPr>
        <xdr:cNvPr id="289" name="直線コネクタ 288">
          <a:extLst>
            <a:ext uri="{FF2B5EF4-FFF2-40B4-BE49-F238E27FC236}">
              <a16:creationId xmlns:a16="http://schemas.microsoft.com/office/drawing/2014/main" id="{B8281464-C50D-4985-8B6E-5C24F168A3FB}"/>
            </a:ext>
          </a:extLst>
        </xdr:cNvPr>
        <xdr:cNvCxnSpPr/>
      </xdr:nvCxnSpPr>
      <xdr:spPr>
        <a:xfrm flipV="1">
          <a:off x="4634865" y="13323026"/>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154595</xdr:rowOff>
    </xdr:from>
    <xdr:ext cx="405111" cy="259045"/>
    <xdr:sp macro="" textlink="">
      <xdr:nvSpPr>
        <xdr:cNvPr id="290" name="【公営住宅】&#10;有形固定資産減価償却率最小値テキスト">
          <a:extLst>
            <a:ext uri="{FF2B5EF4-FFF2-40B4-BE49-F238E27FC236}">
              <a16:creationId xmlns:a16="http://schemas.microsoft.com/office/drawing/2014/main" id="{DA45E456-623D-4D52-BA6D-56E2147B56B8}"/>
            </a:ext>
          </a:extLst>
        </xdr:cNvPr>
        <xdr:cNvSpPr txBox="1"/>
      </xdr:nvSpPr>
      <xdr:spPr>
        <a:xfrm>
          <a:off x="4673600" y="1472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150768</xdr:rowOff>
    </xdr:from>
    <xdr:to>
      <xdr:col>24</xdr:col>
      <xdr:colOff>152400</xdr:colOff>
      <xdr:row>85</xdr:row>
      <xdr:rowOff>150768</xdr:rowOff>
    </xdr:to>
    <xdr:cxnSp macro="">
      <xdr:nvCxnSpPr>
        <xdr:cNvPr id="291" name="直線コネクタ 290">
          <a:extLst>
            <a:ext uri="{FF2B5EF4-FFF2-40B4-BE49-F238E27FC236}">
              <a16:creationId xmlns:a16="http://schemas.microsoft.com/office/drawing/2014/main" id="{A9BD6D79-764F-46C2-B2C3-9A4101BBA386}"/>
            </a:ext>
          </a:extLst>
        </xdr:cNvPr>
        <xdr:cNvCxnSpPr/>
      </xdr:nvCxnSpPr>
      <xdr:spPr>
        <a:xfrm>
          <a:off x="4546600" y="1472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55B1F822-31F2-4867-A9CA-D6B470DCE753}"/>
            </a:ext>
          </a:extLst>
        </xdr:cNvPr>
        <xdr:cNvSpPr txBox="1"/>
      </xdr:nvSpPr>
      <xdr:spPr>
        <a:xfrm>
          <a:off x="4673600" y="13098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93" name="直線コネクタ 292">
          <a:extLst>
            <a:ext uri="{FF2B5EF4-FFF2-40B4-BE49-F238E27FC236}">
              <a16:creationId xmlns:a16="http://schemas.microsoft.com/office/drawing/2014/main" id="{A6D506BD-B89C-412F-B34A-DD6DC8A0C21F}"/>
            </a:ext>
          </a:extLst>
        </xdr:cNvPr>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88554</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A9E664D3-880F-44A1-A5B5-A2D920FF0A72}"/>
            </a:ext>
          </a:extLst>
        </xdr:cNvPr>
        <xdr:cNvSpPr txBox="1"/>
      </xdr:nvSpPr>
      <xdr:spPr>
        <a:xfrm>
          <a:off x="4673600" y="1397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65677</xdr:rowOff>
    </xdr:from>
    <xdr:to>
      <xdr:col>24</xdr:col>
      <xdr:colOff>114300</xdr:colOff>
      <xdr:row>82</xdr:row>
      <xdr:rowOff>167277</xdr:rowOff>
    </xdr:to>
    <xdr:sp macro="" textlink="">
      <xdr:nvSpPr>
        <xdr:cNvPr id="295" name="フローチャート: 判断 294">
          <a:extLst>
            <a:ext uri="{FF2B5EF4-FFF2-40B4-BE49-F238E27FC236}">
              <a16:creationId xmlns:a16="http://schemas.microsoft.com/office/drawing/2014/main" id="{EE9F9D3C-8C1D-42BA-9511-1375E11373A0}"/>
            </a:ext>
          </a:extLst>
        </xdr:cNvPr>
        <xdr:cNvSpPr/>
      </xdr:nvSpPr>
      <xdr:spPr>
        <a:xfrm>
          <a:off x="45847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96" name="フローチャート: 判断 295">
          <a:extLst>
            <a:ext uri="{FF2B5EF4-FFF2-40B4-BE49-F238E27FC236}">
              <a16:creationId xmlns:a16="http://schemas.microsoft.com/office/drawing/2014/main" id="{681B88B1-048E-43E8-9325-7E42D7BD4773}"/>
            </a:ext>
          </a:extLst>
        </xdr:cNvPr>
        <xdr:cNvSpPr/>
      </xdr:nvSpPr>
      <xdr:spPr>
        <a:xfrm>
          <a:off x="3746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6894</xdr:rowOff>
    </xdr:from>
    <xdr:to>
      <xdr:col>15</xdr:col>
      <xdr:colOff>101600</xdr:colOff>
      <xdr:row>82</xdr:row>
      <xdr:rowOff>108494</xdr:rowOff>
    </xdr:to>
    <xdr:sp macro="" textlink="">
      <xdr:nvSpPr>
        <xdr:cNvPr id="297" name="フローチャート: 判断 296">
          <a:extLst>
            <a:ext uri="{FF2B5EF4-FFF2-40B4-BE49-F238E27FC236}">
              <a16:creationId xmlns:a16="http://schemas.microsoft.com/office/drawing/2014/main" id="{B8BED539-D352-4FE0-A48E-728DDBB56879}"/>
            </a:ext>
          </a:extLst>
        </xdr:cNvPr>
        <xdr:cNvSpPr/>
      </xdr:nvSpPr>
      <xdr:spPr>
        <a:xfrm>
          <a:off x="2857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142421</xdr:rowOff>
    </xdr:from>
    <xdr:to>
      <xdr:col>10</xdr:col>
      <xdr:colOff>165100</xdr:colOff>
      <xdr:row>82</xdr:row>
      <xdr:rowOff>72571</xdr:rowOff>
    </xdr:to>
    <xdr:sp macro="" textlink="">
      <xdr:nvSpPr>
        <xdr:cNvPr id="298" name="フローチャート: 判断 297">
          <a:extLst>
            <a:ext uri="{FF2B5EF4-FFF2-40B4-BE49-F238E27FC236}">
              <a16:creationId xmlns:a16="http://schemas.microsoft.com/office/drawing/2014/main" id="{40FACB6A-DA2D-4800-AE54-5D35ABC15153}"/>
            </a:ext>
          </a:extLst>
        </xdr:cNvPr>
        <xdr:cNvSpPr/>
      </xdr:nvSpPr>
      <xdr:spPr>
        <a:xfrm>
          <a:off x="1968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119562</xdr:rowOff>
    </xdr:from>
    <xdr:to>
      <xdr:col>6</xdr:col>
      <xdr:colOff>38100</xdr:colOff>
      <xdr:row>82</xdr:row>
      <xdr:rowOff>49712</xdr:rowOff>
    </xdr:to>
    <xdr:sp macro="" textlink="">
      <xdr:nvSpPr>
        <xdr:cNvPr id="299" name="フローチャート: 判断 298">
          <a:extLst>
            <a:ext uri="{FF2B5EF4-FFF2-40B4-BE49-F238E27FC236}">
              <a16:creationId xmlns:a16="http://schemas.microsoft.com/office/drawing/2014/main" id="{6865CB03-0C5A-4EAF-BE0C-55DD7F8447F6}"/>
            </a:ext>
          </a:extLst>
        </xdr:cNvPr>
        <xdr:cNvSpPr/>
      </xdr:nvSpPr>
      <xdr:spPr>
        <a:xfrm>
          <a:off x="1079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41E5854-FD67-43F7-9106-8E852861ABE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0FA941B-DD4D-449C-A94D-EC2ED9B9348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07FD8AC-E053-4EED-8001-3846ABC4837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AF66180-1BDB-4A6A-9BD0-F0B783056A4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8645D76-3E02-4B08-9242-E9526639E94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104866</xdr:rowOff>
    </xdr:from>
    <xdr:to>
      <xdr:col>24</xdr:col>
      <xdr:colOff>114300</xdr:colOff>
      <xdr:row>85</xdr:row>
      <xdr:rowOff>35016</xdr:rowOff>
    </xdr:to>
    <xdr:sp macro="" textlink="">
      <xdr:nvSpPr>
        <xdr:cNvPr id="305" name="楕円 304">
          <a:extLst>
            <a:ext uri="{FF2B5EF4-FFF2-40B4-BE49-F238E27FC236}">
              <a16:creationId xmlns:a16="http://schemas.microsoft.com/office/drawing/2014/main" id="{074FDB56-5CE8-4331-8350-92E673E18198}"/>
            </a:ext>
          </a:extLst>
        </xdr:cNvPr>
        <xdr:cNvSpPr/>
      </xdr:nvSpPr>
      <xdr:spPr>
        <a:xfrm>
          <a:off x="45847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83293</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3EDE80D7-2DF9-45A4-B61B-2AFE85098220}"/>
            </a:ext>
          </a:extLst>
        </xdr:cNvPr>
        <xdr:cNvSpPr txBox="1"/>
      </xdr:nvSpPr>
      <xdr:spPr>
        <a:xfrm>
          <a:off x="4673600"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59145</xdr:rowOff>
    </xdr:from>
    <xdr:to>
      <xdr:col>20</xdr:col>
      <xdr:colOff>38100</xdr:colOff>
      <xdr:row>84</xdr:row>
      <xdr:rowOff>160745</xdr:rowOff>
    </xdr:to>
    <xdr:sp macro="" textlink="">
      <xdr:nvSpPr>
        <xdr:cNvPr id="307" name="楕円 306">
          <a:extLst>
            <a:ext uri="{FF2B5EF4-FFF2-40B4-BE49-F238E27FC236}">
              <a16:creationId xmlns:a16="http://schemas.microsoft.com/office/drawing/2014/main" id="{C4274CDB-F215-4857-8F2E-150E19A1D1A8}"/>
            </a:ext>
          </a:extLst>
        </xdr:cNvPr>
        <xdr:cNvSpPr/>
      </xdr:nvSpPr>
      <xdr:spPr>
        <a:xfrm>
          <a:off x="3746500" y="1446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109945</xdr:rowOff>
    </xdr:from>
    <xdr:to>
      <xdr:col>24</xdr:col>
      <xdr:colOff>63500</xdr:colOff>
      <xdr:row>84</xdr:row>
      <xdr:rowOff>155666</xdr:rowOff>
    </xdr:to>
    <xdr:cxnSp macro="">
      <xdr:nvCxnSpPr>
        <xdr:cNvPr id="308" name="直線コネクタ 307">
          <a:extLst>
            <a:ext uri="{FF2B5EF4-FFF2-40B4-BE49-F238E27FC236}">
              <a16:creationId xmlns:a16="http://schemas.microsoft.com/office/drawing/2014/main" id="{67D494F9-4A6C-4371-8EFC-C1DF714B0EB7}"/>
            </a:ext>
          </a:extLst>
        </xdr:cNvPr>
        <xdr:cNvCxnSpPr/>
      </xdr:nvCxnSpPr>
      <xdr:spPr>
        <a:xfrm>
          <a:off x="3797300" y="14511745"/>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10161</xdr:rowOff>
    </xdr:from>
    <xdr:to>
      <xdr:col>15</xdr:col>
      <xdr:colOff>101600</xdr:colOff>
      <xdr:row>84</xdr:row>
      <xdr:rowOff>111761</xdr:rowOff>
    </xdr:to>
    <xdr:sp macro="" textlink="">
      <xdr:nvSpPr>
        <xdr:cNvPr id="309" name="楕円 308">
          <a:extLst>
            <a:ext uri="{FF2B5EF4-FFF2-40B4-BE49-F238E27FC236}">
              <a16:creationId xmlns:a16="http://schemas.microsoft.com/office/drawing/2014/main" id="{11FD8F3A-F6B1-40D0-AD00-85BCD44203F3}"/>
            </a:ext>
          </a:extLst>
        </xdr:cNvPr>
        <xdr:cNvSpPr/>
      </xdr:nvSpPr>
      <xdr:spPr>
        <a:xfrm>
          <a:off x="2857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60961</xdr:rowOff>
    </xdr:from>
    <xdr:to>
      <xdr:col>19</xdr:col>
      <xdr:colOff>177800</xdr:colOff>
      <xdr:row>84</xdr:row>
      <xdr:rowOff>109945</xdr:rowOff>
    </xdr:to>
    <xdr:cxnSp macro="">
      <xdr:nvCxnSpPr>
        <xdr:cNvPr id="310" name="直線コネクタ 309">
          <a:extLst>
            <a:ext uri="{FF2B5EF4-FFF2-40B4-BE49-F238E27FC236}">
              <a16:creationId xmlns:a16="http://schemas.microsoft.com/office/drawing/2014/main" id="{7D0F1AAA-5BEF-490D-9545-21E68668BF5D}"/>
            </a:ext>
          </a:extLst>
        </xdr:cNvPr>
        <xdr:cNvCxnSpPr/>
      </xdr:nvCxnSpPr>
      <xdr:spPr>
        <a:xfrm>
          <a:off x="2908300" y="14462761"/>
          <a:ext cx="8890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129358</xdr:rowOff>
    </xdr:from>
    <xdr:to>
      <xdr:col>10</xdr:col>
      <xdr:colOff>165100</xdr:colOff>
      <xdr:row>84</xdr:row>
      <xdr:rowOff>59508</xdr:rowOff>
    </xdr:to>
    <xdr:sp macro="" textlink="">
      <xdr:nvSpPr>
        <xdr:cNvPr id="311" name="楕円 310">
          <a:extLst>
            <a:ext uri="{FF2B5EF4-FFF2-40B4-BE49-F238E27FC236}">
              <a16:creationId xmlns:a16="http://schemas.microsoft.com/office/drawing/2014/main" id="{1100204B-9E60-48DD-A404-76D97BA43151}"/>
            </a:ext>
          </a:extLst>
        </xdr:cNvPr>
        <xdr:cNvSpPr/>
      </xdr:nvSpPr>
      <xdr:spPr>
        <a:xfrm>
          <a:off x="1968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8708</xdr:rowOff>
    </xdr:from>
    <xdr:to>
      <xdr:col>15</xdr:col>
      <xdr:colOff>50800</xdr:colOff>
      <xdr:row>84</xdr:row>
      <xdr:rowOff>60961</xdr:rowOff>
    </xdr:to>
    <xdr:cxnSp macro="">
      <xdr:nvCxnSpPr>
        <xdr:cNvPr id="312" name="直線コネクタ 311">
          <a:extLst>
            <a:ext uri="{FF2B5EF4-FFF2-40B4-BE49-F238E27FC236}">
              <a16:creationId xmlns:a16="http://schemas.microsoft.com/office/drawing/2014/main" id="{084A5D4F-2EC9-412F-8E73-D0B541BA2791}"/>
            </a:ext>
          </a:extLst>
        </xdr:cNvPr>
        <xdr:cNvCxnSpPr/>
      </xdr:nvCxnSpPr>
      <xdr:spPr>
        <a:xfrm>
          <a:off x="2019300" y="14410508"/>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77107</xdr:rowOff>
    </xdr:from>
    <xdr:to>
      <xdr:col>6</xdr:col>
      <xdr:colOff>38100</xdr:colOff>
      <xdr:row>84</xdr:row>
      <xdr:rowOff>7257</xdr:rowOff>
    </xdr:to>
    <xdr:sp macro="" textlink="">
      <xdr:nvSpPr>
        <xdr:cNvPr id="313" name="楕円 312">
          <a:extLst>
            <a:ext uri="{FF2B5EF4-FFF2-40B4-BE49-F238E27FC236}">
              <a16:creationId xmlns:a16="http://schemas.microsoft.com/office/drawing/2014/main" id="{090CAD1A-49AF-4446-90C1-1F34F2F9E870}"/>
            </a:ext>
          </a:extLst>
        </xdr:cNvPr>
        <xdr:cNvSpPr/>
      </xdr:nvSpPr>
      <xdr:spPr>
        <a:xfrm>
          <a:off x="1079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127907</xdr:rowOff>
    </xdr:from>
    <xdr:to>
      <xdr:col>10</xdr:col>
      <xdr:colOff>114300</xdr:colOff>
      <xdr:row>84</xdr:row>
      <xdr:rowOff>8708</xdr:rowOff>
    </xdr:to>
    <xdr:cxnSp macro="">
      <xdr:nvCxnSpPr>
        <xdr:cNvPr id="314" name="直線コネクタ 313">
          <a:extLst>
            <a:ext uri="{FF2B5EF4-FFF2-40B4-BE49-F238E27FC236}">
              <a16:creationId xmlns:a16="http://schemas.microsoft.com/office/drawing/2014/main" id="{A8BE85F8-E28B-40C0-81DF-DF17C8C48042}"/>
            </a:ext>
          </a:extLst>
        </xdr:cNvPr>
        <xdr:cNvCxnSpPr/>
      </xdr:nvCxnSpPr>
      <xdr:spPr>
        <a:xfrm>
          <a:off x="1130300" y="1435825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157678</xdr:rowOff>
    </xdr:from>
    <xdr:ext cx="405111" cy="259045"/>
    <xdr:sp macro="" textlink="">
      <xdr:nvSpPr>
        <xdr:cNvPr id="315" name="n_1aveValue【公営住宅】&#10;有形固定資産減価償却率">
          <a:extLst>
            <a:ext uri="{FF2B5EF4-FFF2-40B4-BE49-F238E27FC236}">
              <a16:creationId xmlns:a16="http://schemas.microsoft.com/office/drawing/2014/main" id="{3DD67455-EC8B-494C-93FF-1A21348DBFC0}"/>
            </a:ext>
          </a:extLst>
        </xdr:cNvPr>
        <xdr:cNvSpPr txBox="1"/>
      </xdr:nvSpPr>
      <xdr:spPr>
        <a:xfrm>
          <a:off x="3582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125021</xdr:rowOff>
    </xdr:from>
    <xdr:ext cx="405111" cy="259045"/>
    <xdr:sp macro="" textlink="">
      <xdr:nvSpPr>
        <xdr:cNvPr id="316" name="n_2aveValue【公営住宅】&#10;有形固定資産減価償却率">
          <a:extLst>
            <a:ext uri="{FF2B5EF4-FFF2-40B4-BE49-F238E27FC236}">
              <a16:creationId xmlns:a16="http://schemas.microsoft.com/office/drawing/2014/main" id="{E349D3C3-6172-4BA1-99AB-5A803741FA47}"/>
            </a:ext>
          </a:extLst>
        </xdr:cNvPr>
        <xdr:cNvSpPr txBox="1"/>
      </xdr:nvSpPr>
      <xdr:spPr>
        <a:xfrm>
          <a:off x="27057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89098</xdr:rowOff>
    </xdr:from>
    <xdr:ext cx="405111" cy="259045"/>
    <xdr:sp macro="" textlink="">
      <xdr:nvSpPr>
        <xdr:cNvPr id="317" name="n_3aveValue【公営住宅】&#10;有形固定資産減価償却率">
          <a:extLst>
            <a:ext uri="{FF2B5EF4-FFF2-40B4-BE49-F238E27FC236}">
              <a16:creationId xmlns:a16="http://schemas.microsoft.com/office/drawing/2014/main" id="{CFD661A1-AB1C-4B75-8243-5C5ACE93CC85}"/>
            </a:ext>
          </a:extLst>
        </xdr:cNvPr>
        <xdr:cNvSpPr txBox="1"/>
      </xdr:nvSpPr>
      <xdr:spPr>
        <a:xfrm>
          <a:off x="18167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66239</xdr:rowOff>
    </xdr:from>
    <xdr:ext cx="405111" cy="259045"/>
    <xdr:sp macro="" textlink="">
      <xdr:nvSpPr>
        <xdr:cNvPr id="318" name="n_4aveValue【公営住宅】&#10;有形固定資産減価償却率">
          <a:extLst>
            <a:ext uri="{FF2B5EF4-FFF2-40B4-BE49-F238E27FC236}">
              <a16:creationId xmlns:a16="http://schemas.microsoft.com/office/drawing/2014/main" id="{49DC5E27-FD6D-4F28-9C98-FD9B4CFD23B3}"/>
            </a:ext>
          </a:extLst>
        </xdr:cNvPr>
        <xdr:cNvSpPr txBox="1"/>
      </xdr:nvSpPr>
      <xdr:spPr>
        <a:xfrm>
          <a:off x="927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151872</xdr:rowOff>
    </xdr:from>
    <xdr:ext cx="405111" cy="259045"/>
    <xdr:sp macro="" textlink="">
      <xdr:nvSpPr>
        <xdr:cNvPr id="319" name="n_1mainValue【公営住宅】&#10;有形固定資産減価償却率">
          <a:extLst>
            <a:ext uri="{FF2B5EF4-FFF2-40B4-BE49-F238E27FC236}">
              <a16:creationId xmlns:a16="http://schemas.microsoft.com/office/drawing/2014/main" id="{7F798BD2-A3CF-428F-87B1-276F44AE7DD7}"/>
            </a:ext>
          </a:extLst>
        </xdr:cNvPr>
        <xdr:cNvSpPr txBox="1"/>
      </xdr:nvSpPr>
      <xdr:spPr>
        <a:xfrm>
          <a:off x="3582044" y="1455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102888</xdr:rowOff>
    </xdr:from>
    <xdr:ext cx="405111" cy="259045"/>
    <xdr:sp macro="" textlink="">
      <xdr:nvSpPr>
        <xdr:cNvPr id="320" name="n_2mainValue【公営住宅】&#10;有形固定資産減価償却率">
          <a:extLst>
            <a:ext uri="{FF2B5EF4-FFF2-40B4-BE49-F238E27FC236}">
              <a16:creationId xmlns:a16="http://schemas.microsoft.com/office/drawing/2014/main" id="{3D3F9291-721E-4613-9B24-3E92A0540CAD}"/>
            </a:ext>
          </a:extLst>
        </xdr:cNvPr>
        <xdr:cNvSpPr txBox="1"/>
      </xdr:nvSpPr>
      <xdr:spPr>
        <a:xfrm>
          <a:off x="2705744"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50635</xdr:rowOff>
    </xdr:from>
    <xdr:ext cx="405111" cy="259045"/>
    <xdr:sp macro="" textlink="">
      <xdr:nvSpPr>
        <xdr:cNvPr id="321" name="n_3mainValue【公営住宅】&#10;有形固定資産減価償却率">
          <a:extLst>
            <a:ext uri="{FF2B5EF4-FFF2-40B4-BE49-F238E27FC236}">
              <a16:creationId xmlns:a16="http://schemas.microsoft.com/office/drawing/2014/main" id="{D2E79E8C-5612-4007-A492-120EAE17643D}"/>
            </a:ext>
          </a:extLst>
        </xdr:cNvPr>
        <xdr:cNvSpPr txBox="1"/>
      </xdr:nvSpPr>
      <xdr:spPr>
        <a:xfrm>
          <a:off x="1816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169834</xdr:rowOff>
    </xdr:from>
    <xdr:ext cx="405111" cy="259045"/>
    <xdr:sp macro="" textlink="">
      <xdr:nvSpPr>
        <xdr:cNvPr id="322" name="n_4mainValue【公営住宅】&#10;有形固定資産減価償却率">
          <a:extLst>
            <a:ext uri="{FF2B5EF4-FFF2-40B4-BE49-F238E27FC236}">
              <a16:creationId xmlns:a16="http://schemas.microsoft.com/office/drawing/2014/main" id="{EFAD472E-0FDC-4A68-A367-56EAEFE3F339}"/>
            </a:ext>
          </a:extLst>
        </xdr:cNvPr>
        <xdr:cNvSpPr txBox="1"/>
      </xdr:nvSpPr>
      <xdr:spPr>
        <a:xfrm>
          <a:off x="927744"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B368DF6E-207D-40B3-BDA5-9C693F30AC4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A8E0A210-E33D-424D-83AB-5BE4AE840C2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DAEED6E1-A21C-451D-8AE3-1AEEAC23D4F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1230CE68-AF2A-4A8B-8E18-04FF03295E7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A892BD9F-2F69-4134-B16C-E82EFEAE730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D0511769-AD44-4524-8941-FC172ACC682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5B4D4614-E968-420B-9CE9-7A91E644D4B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5302DBE6-09EA-4D57-A0F4-70D526F2348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47EB6794-53EC-445C-B724-44FF6E94F9B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20907177-A04C-4B65-888A-C3937BEAF0A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2C22463E-FC07-4F99-8B79-361FD9EA1F95}"/>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78BCF7C8-D09C-4796-AE0E-F799F1F35B09}"/>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2C730DCA-1C5F-4F8F-8F6B-1404108D5D1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764CC83D-A72F-4B38-A947-97B1385F58CF}"/>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DE94C792-FEC5-40BE-AD07-A3903DE29B5C}"/>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23E0FE9D-ED0B-4B38-8192-D9B8F0C2BF2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BD41C07D-62FB-4465-AFFB-BA22A6CDE2F3}"/>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925F89DC-13D0-4AA9-9CEE-FD423FB70F8C}"/>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D7C57664-0171-41D3-AAB9-46D57E07B67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282048BA-0CAB-4DE6-A1D0-5ADE204577C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2BCA41E0-739B-4C45-9B17-C2D1C2609BF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123597</xdr:rowOff>
    </xdr:from>
    <xdr:to>
      <xdr:col>54</xdr:col>
      <xdr:colOff>189865</xdr:colOff>
      <xdr:row>86</xdr:row>
      <xdr:rowOff>33528</xdr:rowOff>
    </xdr:to>
    <xdr:cxnSp macro="">
      <xdr:nvCxnSpPr>
        <xdr:cNvPr id="344" name="直線コネクタ 343">
          <a:extLst>
            <a:ext uri="{FF2B5EF4-FFF2-40B4-BE49-F238E27FC236}">
              <a16:creationId xmlns:a16="http://schemas.microsoft.com/office/drawing/2014/main" id="{196C4E0C-48AA-4605-9945-72291138B8AE}"/>
            </a:ext>
          </a:extLst>
        </xdr:cNvPr>
        <xdr:cNvCxnSpPr/>
      </xdr:nvCxnSpPr>
      <xdr:spPr>
        <a:xfrm flipV="1">
          <a:off x="10476865" y="13325247"/>
          <a:ext cx="0" cy="1452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345" name="【公営住宅】&#10;一人当たり面積最小値テキスト">
          <a:extLst>
            <a:ext uri="{FF2B5EF4-FFF2-40B4-BE49-F238E27FC236}">
              <a16:creationId xmlns:a16="http://schemas.microsoft.com/office/drawing/2014/main" id="{3161F835-8545-47C9-ADB5-6D1B2D929281}"/>
            </a:ext>
          </a:extLst>
        </xdr:cNvPr>
        <xdr:cNvSpPr txBox="1"/>
      </xdr:nvSpPr>
      <xdr:spPr>
        <a:xfrm>
          <a:off x="10515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346" name="直線コネクタ 345">
          <a:extLst>
            <a:ext uri="{FF2B5EF4-FFF2-40B4-BE49-F238E27FC236}">
              <a16:creationId xmlns:a16="http://schemas.microsoft.com/office/drawing/2014/main" id="{50C85E89-08D8-40AF-A070-EFBB9D0D9167}"/>
            </a:ext>
          </a:extLst>
        </xdr:cNvPr>
        <xdr:cNvCxnSpPr/>
      </xdr:nvCxnSpPr>
      <xdr:spPr>
        <a:xfrm>
          <a:off x="10388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70274</xdr:rowOff>
    </xdr:from>
    <xdr:ext cx="469744" cy="259045"/>
    <xdr:sp macro="" textlink="">
      <xdr:nvSpPr>
        <xdr:cNvPr id="347" name="【公営住宅】&#10;一人当たり面積最大値テキスト">
          <a:extLst>
            <a:ext uri="{FF2B5EF4-FFF2-40B4-BE49-F238E27FC236}">
              <a16:creationId xmlns:a16="http://schemas.microsoft.com/office/drawing/2014/main" id="{DD776E99-80E4-4591-8E98-7536B524BCCE}"/>
            </a:ext>
          </a:extLst>
        </xdr:cNvPr>
        <xdr:cNvSpPr txBox="1"/>
      </xdr:nvSpPr>
      <xdr:spPr>
        <a:xfrm>
          <a:off x="10515600" y="13100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123597</xdr:rowOff>
    </xdr:from>
    <xdr:to>
      <xdr:col>55</xdr:col>
      <xdr:colOff>88900</xdr:colOff>
      <xdr:row>77</xdr:row>
      <xdr:rowOff>123597</xdr:rowOff>
    </xdr:to>
    <xdr:cxnSp macro="">
      <xdr:nvCxnSpPr>
        <xdr:cNvPr id="348" name="直線コネクタ 347">
          <a:extLst>
            <a:ext uri="{FF2B5EF4-FFF2-40B4-BE49-F238E27FC236}">
              <a16:creationId xmlns:a16="http://schemas.microsoft.com/office/drawing/2014/main" id="{5F043B7F-0CE5-4C6C-8992-28010573A98C}"/>
            </a:ext>
          </a:extLst>
        </xdr:cNvPr>
        <xdr:cNvCxnSpPr/>
      </xdr:nvCxnSpPr>
      <xdr:spPr>
        <a:xfrm>
          <a:off x="10388600" y="1332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85158</xdr:rowOff>
    </xdr:from>
    <xdr:ext cx="469744" cy="259045"/>
    <xdr:sp macro="" textlink="">
      <xdr:nvSpPr>
        <xdr:cNvPr id="349" name="【公営住宅】&#10;一人当たり面積平均値テキスト">
          <a:extLst>
            <a:ext uri="{FF2B5EF4-FFF2-40B4-BE49-F238E27FC236}">
              <a16:creationId xmlns:a16="http://schemas.microsoft.com/office/drawing/2014/main" id="{88507DED-D247-41BB-A8A1-8CDE0C06EA8F}"/>
            </a:ext>
          </a:extLst>
        </xdr:cNvPr>
        <xdr:cNvSpPr txBox="1"/>
      </xdr:nvSpPr>
      <xdr:spPr>
        <a:xfrm>
          <a:off x="10515600" y="13972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62281</xdr:rowOff>
    </xdr:from>
    <xdr:to>
      <xdr:col>55</xdr:col>
      <xdr:colOff>50800</xdr:colOff>
      <xdr:row>82</xdr:row>
      <xdr:rowOff>163881</xdr:rowOff>
    </xdr:to>
    <xdr:sp macro="" textlink="">
      <xdr:nvSpPr>
        <xdr:cNvPr id="350" name="フローチャート: 判断 349">
          <a:extLst>
            <a:ext uri="{FF2B5EF4-FFF2-40B4-BE49-F238E27FC236}">
              <a16:creationId xmlns:a16="http://schemas.microsoft.com/office/drawing/2014/main" id="{7CE8E172-E0CA-45C0-B4DC-CA1A0E32A217}"/>
            </a:ext>
          </a:extLst>
        </xdr:cNvPr>
        <xdr:cNvSpPr/>
      </xdr:nvSpPr>
      <xdr:spPr>
        <a:xfrm>
          <a:off x="10426700" y="1412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54966</xdr:rowOff>
    </xdr:from>
    <xdr:to>
      <xdr:col>50</xdr:col>
      <xdr:colOff>165100</xdr:colOff>
      <xdr:row>82</xdr:row>
      <xdr:rowOff>156566</xdr:rowOff>
    </xdr:to>
    <xdr:sp macro="" textlink="">
      <xdr:nvSpPr>
        <xdr:cNvPr id="351" name="フローチャート: 判断 350">
          <a:extLst>
            <a:ext uri="{FF2B5EF4-FFF2-40B4-BE49-F238E27FC236}">
              <a16:creationId xmlns:a16="http://schemas.microsoft.com/office/drawing/2014/main" id="{0A90764B-5128-4A0C-A9B1-C15E406C0935}"/>
            </a:ext>
          </a:extLst>
        </xdr:cNvPr>
        <xdr:cNvSpPr/>
      </xdr:nvSpPr>
      <xdr:spPr>
        <a:xfrm>
          <a:off x="9588500" y="141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51308</xdr:rowOff>
    </xdr:from>
    <xdr:to>
      <xdr:col>46</xdr:col>
      <xdr:colOff>38100</xdr:colOff>
      <xdr:row>82</xdr:row>
      <xdr:rowOff>152908</xdr:rowOff>
    </xdr:to>
    <xdr:sp macro="" textlink="">
      <xdr:nvSpPr>
        <xdr:cNvPr id="352" name="フローチャート: 判断 351">
          <a:extLst>
            <a:ext uri="{FF2B5EF4-FFF2-40B4-BE49-F238E27FC236}">
              <a16:creationId xmlns:a16="http://schemas.microsoft.com/office/drawing/2014/main" id="{5C6C1636-87E7-499F-97E5-C2003F48FD1A}"/>
            </a:ext>
          </a:extLst>
        </xdr:cNvPr>
        <xdr:cNvSpPr/>
      </xdr:nvSpPr>
      <xdr:spPr>
        <a:xfrm>
          <a:off x="869950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38506</xdr:rowOff>
    </xdr:from>
    <xdr:to>
      <xdr:col>41</xdr:col>
      <xdr:colOff>101600</xdr:colOff>
      <xdr:row>82</xdr:row>
      <xdr:rowOff>140106</xdr:rowOff>
    </xdr:to>
    <xdr:sp macro="" textlink="">
      <xdr:nvSpPr>
        <xdr:cNvPr id="353" name="フローチャート: 判断 352">
          <a:extLst>
            <a:ext uri="{FF2B5EF4-FFF2-40B4-BE49-F238E27FC236}">
              <a16:creationId xmlns:a16="http://schemas.microsoft.com/office/drawing/2014/main" id="{23E4328D-9FF2-44DB-A538-F700E7C0EE7E}"/>
            </a:ext>
          </a:extLst>
        </xdr:cNvPr>
        <xdr:cNvSpPr/>
      </xdr:nvSpPr>
      <xdr:spPr>
        <a:xfrm>
          <a:off x="7810500" y="1409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31192</xdr:rowOff>
    </xdr:from>
    <xdr:to>
      <xdr:col>36</xdr:col>
      <xdr:colOff>165100</xdr:colOff>
      <xdr:row>82</xdr:row>
      <xdr:rowOff>132792</xdr:rowOff>
    </xdr:to>
    <xdr:sp macro="" textlink="">
      <xdr:nvSpPr>
        <xdr:cNvPr id="354" name="フローチャート: 判断 353">
          <a:extLst>
            <a:ext uri="{FF2B5EF4-FFF2-40B4-BE49-F238E27FC236}">
              <a16:creationId xmlns:a16="http://schemas.microsoft.com/office/drawing/2014/main" id="{3F18B1A6-1641-4A60-9A5B-14E3EBD53380}"/>
            </a:ext>
          </a:extLst>
        </xdr:cNvPr>
        <xdr:cNvSpPr/>
      </xdr:nvSpPr>
      <xdr:spPr>
        <a:xfrm>
          <a:off x="6921500" y="1409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F26CD40-5451-4FDF-A670-A26457F22AA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66C4317-F5B8-4EFF-BC80-8A13ABAE75B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3A8E187-6576-4CF4-B165-8D7A41CE093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FD9FFF5-EEDB-46B7-BB96-AA1F9F70E7B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E8A0C82-EA59-4B15-9FB1-A138C2D3528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27076</xdr:rowOff>
    </xdr:from>
    <xdr:to>
      <xdr:col>55</xdr:col>
      <xdr:colOff>50800</xdr:colOff>
      <xdr:row>83</xdr:row>
      <xdr:rowOff>128676</xdr:rowOff>
    </xdr:to>
    <xdr:sp macro="" textlink="">
      <xdr:nvSpPr>
        <xdr:cNvPr id="360" name="楕円 359">
          <a:extLst>
            <a:ext uri="{FF2B5EF4-FFF2-40B4-BE49-F238E27FC236}">
              <a16:creationId xmlns:a16="http://schemas.microsoft.com/office/drawing/2014/main" id="{FC4E8EA0-8B52-4D9D-9623-929079A84D58}"/>
            </a:ext>
          </a:extLst>
        </xdr:cNvPr>
        <xdr:cNvSpPr/>
      </xdr:nvSpPr>
      <xdr:spPr>
        <a:xfrm>
          <a:off x="10426700" y="1425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5503</xdr:rowOff>
    </xdr:from>
    <xdr:ext cx="469744" cy="259045"/>
    <xdr:sp macro="" textlink="">
      <xdr:nvSpPr>
        <xdr:cNvPr id="361" name="【公営住宅】&#10;一人当たり面積該当値テキスト">
          <a:extLst>
            <a:ext uri="{FF2B5EF4-FFF2-40B4-BE49-F238E27FC236}">
              <a16:creationId xmlns:a16="http://schemas.microsoft.com/office/drawing/2014/main" id="{665870F0-D004-4F29-AF30-43F0011A6490}"/>
            </a:ext>
          </a:extLst>
        </xdr:cNvPr>
        <xdr:cNvSpPr txBox="1"/>
      </xdr:nvSpPr>
      <xdr:spPr>
        <a:xfrm>
          <a:off x="10515600" y="1423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24333</xdr:rowOff>
    </xdr:from>
    <xdr:to>
      <xdr:col>50</xdr:col>
      <xdr:colOff>165100</xdr:colOff>
      <xdr:row>83</xdr:row>
      <xdr:rowOff>125933</xdr:rowOff>
    </xdr:to>
    <xdr:sp macro="" textlink="">
      <xdr:nvSpPr>
        <xdr:cNvPr id="362" name="楕円 361">
          <a:extLst>
            <a:ext uri="{FF2B5EF4-FFF2-40B4-BE49-F238E27FC236}">
              <a16:creationId xmlns:a16="http://schemas.microsoft.com/office/drawing/2014/main" id="{8AAEBD37-32BD-437D-8223-645ADE63037B}"/>
            </a:ext>
          </a:extLst>
        </xdr:cNvPr>
        <xdr:cNvSpPr/>
      </xdr:nvSpPr>
      <xdr:spPr>
        <a:xfrm>
          <a:off x="9588500" y="1425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75133</xdr:rowOff>
    </xdr:from>
    <xdr:to>
      <xdr:col>55</xdr:col>
      <xdr:colOff>0</xdr:colOff>
      <xdr:row>83</xdr:row>
      <xdr:rowOff>77876</xdr:rowOff>
    </xdr:to>
    <xdr:cxnSp macro="">
      <xdr:nvCxnSpPr>
        <xdr:cNvPr id="363" name="直線コネクタ 362">
          <a:extLst>
            <a:ext uri="{FF2B5EF4-FFF2-40B4-BE49-F238E27FC236}">
              <a16:creationId xmlns:a16="http://schemas.microsoft.com/office/drawing/2014/main" id="{30C8F28E-AA1A-432A-BE66-4A1640EBC1F7}"/>
            </a:ext>
          </a:extLst>
        </xdr:cNvPr>
        <xdr:cNvCxnSpPr/>
      </xdr:nvCxnSpPr>
      <xdr:spPr>
        <a:xfrm>
          <a:off x="9639300" y="14305483"/>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24333</xdr:rowOff>
    </xdr:from>
    <xdr:to>
      <xdr:col>46</xdr:col>
      <xdr:colOff>38100</xdr:colOff>
      <xdr:row>83</xdr:row>
      <xdr:rowOff>125933</xdr:rowOff>
    </xdr:to>
    <xdr:sp macro="" textlink="">
      <xdr:nvSpPr>
        <xdr:cNvPr id="364" name="楕円 363">
          <a:extLst>
            <a:ext uri="{FF2B5EF4-FFF2-40B4-BE49-F238E27FC236}">
              <a16:creationId xmlns:a16="http://schemas.microsoft.com/office/drawing/2014/main" id="{44A0CCF7-850C-4779-85CB-0E0EEB2B69FA}"/>
            </a:ext>
          </a:extLst>
        </xdr:cNvPr>
        <xdr:cNvSpPr/>
      </xdr:nvSpPr>
      <xdr:spPr>
        <a:xfrm>
          <a:off x="8699500" y="1425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75133</xdr:rowOff>
    </xdr:from>
    <xdr:to>
      <xdr:col>50</xdr:col>
      <xdr:colOff>114300</xdr:colOff>
      <xdr:row>83</xdr:row>
      <xdr:rowOff>75133</xdr:rowOff>
    </xdr:to>
    <xdr:cxnSp macro="">
      <xdr:nvCxnSpPr>
        <xdr:cNvPr id="365" name="直線コネクタ 364">
          <a:extLst>
            <a:ext uri="{FF2B5EF4-FFF2-40B4-BE49-F238E27FC236}">
              <a16:creationId xmlns:a16="http://schemas.microsoft.com/office/drawing/2014/main" id="{1498E1FA-FEE2-46E0-84F2-2F6ECCEC790F}"/>
            </a:ext>
          </a:extLst>
        </xdr:cNvPr>
        <xdr:cNvCxnSpPr/>
      </xdr:nvCxnSpPr>
      <xdr:spPr>
        <a:xfrm>
          <a:off x="8750300" y="14305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24333</xdr:rowOff>
    </xdr:from>
    <xdr:to>
      <xdr:col>41</xdr:col>
      <xdr:colOff>101600</xdr:colOff>
      <xdr:row>83</xdr:row>
      <xdr:rowOff>125933</xdr:rowOff>
    </xdr:to>
    <xdr:sp macro="" textlink="">
      <xdr:nvSpPr>
        <xdr:cNvPr id="366" name="楕円 365">
          <a:extLst>
            <a:ext uri="{FF2B5EF4-FFF2-40B4-BE49-F238E27FC236}">
              <a16:creationId xmlns:a16="http://schemas.microsoft.com/office/drawing/2014/main" id="{CF8CE44F-A3A6-436D-B82E-B0FC44EC7571}"/>
            </a:ext>
          </a:extLst>
        </xdr:cNvPr>
        <xdr:cNvSpPr/>
      </xdr:nvSpPr>
      <xdr:spPr>
        <a:xfrm>
          <a:off x="7810500" y="1425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75133</xdr:rowOff>
    </xdr:from>
    <xdr:to>
      <xdr:col>45</xdr:col>
      <xdr:colOff>177800</xdr:colOff>
      <xdr:row>83</xdr:row>
      <xdr:rowOff>75133</xdr:rowOff>
    </xdr:to>
    <xdr:cxnSp macro="">
      <xdr:nvCxnSpPr>
        <xdr:cNvPr id="367" name="直線コネクタ 366">
          <a:extLst>
            <a:ext uri="{FF2B5EF4-FFF2-40B4-BE49-F238E27FC236}">
              <a16:creationId xmlns:a16="http://schemas.microsoft.com/office/drawing/2014/main" id="{B53E1C4F-32CF-4512-B3FB-01EC5FF14441}"/>
            </a:ext>
          </a:extLst>
        </xdr:cNvPr>
        <xdr:cNvCxnSpPr/>
      </xdr:nvCxnSpPr>
      <xdr:spPr>
        <a:xfrm>
          <a:off x="7861300" y="14305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22504</xdr:rowOff>
    </xdr:from>
    <xdr:to>
      <xdr:col>36</xdr:col>
      <xdr:colOff>165100</xdr:colOff>
      <xdr:row>83</xdr:row>
      <xdr:rowOff>124104</xdr:rowOff>
    </xdr:to>
    <xdr:sp macro="" textlink="">
      <xdr:nvSpPr>
        <xdr:cNvPr id="368" name="楕円 367">
          <a:extLst>
            <a:ext uri="{FF2B5EF4-FFF2-40B4-BE49-F238E27FC236}">
              <a16:creationId xmlns:a16="http://schemas.microsoft.com/office/drawing/2014/main" id="{41822AD2-F23F-4F15-9B6E-6FA81E3257E1}"/>
            </a:ext>
          </a:extLst>
        </xdr:cNvPr>
        <xdr:cNvSpPr/>
      </xdr:nvSpPr>
      <xdr:spPr>
        <a:xfrm>
          <a:off x="6921500" y="1425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73304</xdr:rowOff>
    </xdr:from>
    <xdr:to>
      <xdr:col>41</xdr:col>
      <xdr:colOff>50800</xdr:colOff>
      <xdr:row>83</xdr:row>
      <xdr:rowOff>75133</xdr:rowOff>
    </xdr:to>
    <xdr:cxnSp macro="">
      <xdr:nvCxnSpPr>
        <xdr:cNvPr id="369" name="直線コネクタ 368">
          <a:extLst>
            <a:ext uri="{FF2B5EF4-FFF2-40B4-BE49-F238E27FC236}">
              <a16:creationId xmlns:a16="http://schemas.microsoft.com/office/drawing/2014/main" id="{B9EAC782-67C9-414C-A749-57D0B4226BA8}"/>
            </a:ext>
          </a:extLst>
        </xdr:cNvPr>
        <xdr:cNvCxnSpPr/>
      </xdr:nvCxnSpPr>
      <xdr:spPr>
        <a:xfrm>
          <a:off x="6972300" y="14303654"/>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1643</xdr:rowOff>
    </xdr:from>
    <xdr:ext cx="469744" cy="259045"/>
    <xdr:sp macro="" textlink="">
      <xdr:nvSpPr>
        <xdr:cNvPr id="370" name="n_1aveValue【公営住宅】&#10;一人当たり面積">
          <a:extLst>
            <a:ext uri="{FF2B5EF4-FFF2-40B4-BE49-F238E27FC236}">
              <a16:creationId xmlns:a16="http://schemas.microsoft.com/office/drawing/2014/main" id="{8EB0E22A-9E81-4359-A139-4BEAA4A91966}"/>
            </a:ext>
          </a:extLst>
        </xdr:cNvPr>
        <xdr:cNvSpPr txBox="1"/>
      </xdr:nvSpPr>
      <xdr:spPr>
        <a:xfrm>
          <a:off x="9391727" y="138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169435</xdr:rowOff>
    </xdr:from>
    <xdr:ext cx="469744" cy="259045"/>
    <xdr:sp macro="" textlink="">
      <xdr:nvSpPr>
        <xdr:cNvPr id="371" name="n_2aveValue【公営住宅】&#10;一人当たり面積">
          <a:extLst>
            <a:ext uri="{FF2B5EF4-FFF2-40B4-BE49-F238E27FC236}">
              <a16:creationId xmlns:a16="http://schemas.microsoft.com/office/drawing/2014/main" id="{2882D778-B338-4D8B-91B7-F1F2382BC1AD}"/>
            </a:ext>
          </a:extLst>
        </xdr:cNvPr>
        <xdr:cNvSpPr txBox="1"/>
      </xdr:nvSpPr>
      <xdr:spPr>
        <a:xfrm>
          <a:off x="8515427" y="1388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156633</xdr:rowOff>
    </xdr:from>
    <xdr:ext cx="469744" cy="259045"/>
    <xdr:sp macro="" textlink="">
      <xdr:nvSpPr>
        <xdr:cNvPr id="372" name="n_3aveValue【公営住宅】&#10;一人当たり面積">
          <a:extLst>
            <a:ext uri="{FF2B5EF4-FFF2-40B4-BE49-F238E27FC236}">
              <a16:creationId xmlns:a16="http://schemas.microsoft.com/office/drawing/2014/main" id="{E4805658-D660-456C-9B65-A7848A77CED7}"/>
            </a:ext>
          </a:extLst>
        </xdr:cNvPr>
        <xdr:cNvSpPr txBox="1"/>
      </xdr:nvSpPr>
      <xdr:spPr>
        <a:xfrm>
          <a:off x="7626427" y="1387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149319</xdr:rowOff>
    </xdr:from>
    <xdr:ext cx="469744" cy="259045"/>
    <xdr:sp macro="" textlink="">
      <xdr:nvSpPr>
        <xdr:cNvPr id="373" name="n_4aveValue【公営住宅】&#10;一人当たり面積">
          <a:extLst>
            <a:ext uri="{FF2B5EF4-FFF2-40B4-BE49-F238E27FC236}">
              <a16:creationId xmlns:a16="http://schemas.microsoft.com/office/drawing/2014/main" id="{B36DFBCB-61D8-4545-BD2F-3D58D9C92696}"/>
            </a:ext>
          </a:extLst>
        </xdr:cNvPr>
        <xdr:cNvSpPr txBox="1"/>
      </xdr:nvSpPr>
      <xdr:spPr>
        <a:xfrm>
          <a:off x="6737427" y="1386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117060</xdr:rowOff>
    </xdr:from>
    <xdr:ext cx="469744" cy="259045"/>
    <xdr:sp macro="" textlink="">
      <xdr:nvSpPr>
        <xdr:cNvPr id="374" name="n_1mainValue【公営住宅】&#10;一人当たり面積">
          <a:extLst>
            <a:ext uri="{FF2B5EF4-FFF2-40B4-BE49-F238E27FC236}">
              <a16:creationId xmlns:a16="http://schemas.microsoft.com/office/drawing/2014/main" id="{A9A324B3-BC94-4ACB-B32C-1C87D7B25A83}"/>
            </a:ext>
          </a:extLst>
        </xdr:cNvPr>
        <xdr:cNvSpPr txBox="1"/>
      </xdr:nvSpPr>
      <xdr:spPr>
        <a:xfrm>
          <a:off x="9391727" y="1434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117060</xdr:rowOff>
    </xdr:from>
    <xdr:ext cx="469744" cy="259045"/>
    <xdr:sp macro="" textlink="">
      <xdr:nvSpPr>
        <xdr:cNvPr id="375" name="n_2mainValue【公営住宅】&#10;一人当たり面積">
          <a:extLst>
            <a:ext uri="{FF2B5EF4-FFF2-40B4-BE49-F238E27FC236}">
              <a16:creationId xmlns:a16="http://schemas.microsoft.com/office/drawing/2014/main" id="{A238E7CF-A151-40A1-94FF-C641AECB84F8}"/>
            </a:ext>
          </a:extLst>
        </xdr:cNvPr>
        <xdr:cNvSpPr txBox="1"/>
      </xdr:nvSpPr>
      <xdr:spPr>
        <a:xfrm>
          <a:off x="8515427" y="1434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117060</xdr:rowOff>
    </xdr:from>
    <xdr:ext cx="469744" cy="259045"/>
    <xdr:sp macro="" textlink="">
      <xdr:nvSpPr>
        <xdr:cNvPr id="376" name="n_3mainValue【公営住宅】&#10;一人当たり面積">
          <a:extLst>
            <a:ext uri="{FF2B5EF4-FFF2-40B4-BE49-F238E27FC236}">
              <a16:creationId xmlns:a16="http://schemas.microsoft.com/office/drawing/2014/main" id="{1C357250-59C3-4935-86CB-8A15B8466376}"/>
            </a:ext>
          </a:extLst>
        </xdr:cNvPr>
        <xdr:cNvSpPr txBox="1"/>
      </xdr:nvSpPr>
      <xdr:spPr>
        <a:xfrm>
          <a:off x="7626427" y="1434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115231</xdr:rowOff>
    </xdr:from>
    <xdr:ext cx="469744" cy="259045"/>
    <xdr:sp macro="" textlink="">
      <xdr:nvSpPr>
        <xdr:cNvPr id="377" name="n_4mainValue【公営住宅】&#10;一人当たり面積">
          <a:extLst>
            <a:ext uri="{FF2B5EF4-FFF2-40B4-BE49-F238E27FC236}">
              <a16:creationId xmlns:a16="http://schemas.microsoft.com/office/drawing/2014/main" id="{F43BC17F-110C-4D0D-9339-E85AB3B02457}"/>
            </a:ext>
          </a:extLst>
        </xdr:cNvPr>
        <xdr:cNvSpPr txBox="1"/>
      </xdr:nvSpPr>
      <xdr:spPr>
        <a:xfrm>
          <a:off x="6737427" y="1434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41443FE3-9AE4-4A74-B187-F10CFD22CE0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45AE2399-792C-48A8-AEDC-6896F7746F7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494D8E5F-9AF1-44C0-B199-2B35D370C89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C346E12D-C834-4F11-BDF0-CE011A8B69D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87B092B5-06A7-4638-87A0-1D7808B3BDC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4AA0EBE-6D52-4E9A-AD59-90774FC240F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48C7B22A-0FD8-42AF-8679-EEAF5D5110A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7195692-B484-473E-B6E1-5347E262CF4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599CDA60-A4C8-4274-B646-B087F4E11A5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5F4C8DCB-136B-426B-9443-E0D16A23CD6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898AADE8-B08E-447B-8B40-5EBBB8B6304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93072003-0C6E-499C-83C0-31B6A3E60F6D}"/>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D9B0D8D6-3E07-4F42-8D00-830BB331737F}"/>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B98342C9-6BBE-4393-A5AA-161E3B276D77}"/>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10D3F9EB-147E-4FB7-AF58-8316DD23F093}"/>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D934AB6B-9670-49B9-87AF-32987F93070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132A0146-EB9B-4560-A4DA-6C6945E2664F}"/>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5AEAE85F-1E5B-4FCB-986E-232B5757FED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F93D2084-EF01-4124-AA80-D718067217E8}"/>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9D9E471A-7DBB-498A-BB90-EE37BFE5AB0D}"/>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993E1100-55D9-42EC-8DAC-DB6D81BEF1D3}"/>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9B638C50-F1A3-4E84-B64D-5E88F3FA81C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5C152A1-C4A2-4D9A-9652-3A8E78097B11}"/>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27651823-B6CA-482E-8C41-0B9AD766BBF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102870</xdr:rowOff>
    </xdr:to>
    <xdr:cxnSp macro="">
      <xdr:nvCxnSpPr>
        <xdr:cNvPr id="402" name="直線コネクタ 401">
          <a:extLst>
            <a:ext uri="{FF2B5EF4-FFF2-40B4-BE49-F238E27FC236}">
              <a16:creationId xmlns:a16="http://schemas.microsoft.com/office/drawing/2014/main" id="{0F985A5A-CA27-4DC8-9D51-01D4B05F36EF}"/>
            </a:ext>
          </a:extLst>
        </xdr:cNvPr>
        <xdr:cNvCxnSpPr/>
      </xdr:nvCxnSpPr>
      <xdr:spPr>
        <a:xfrm flipV="1">
          <a:off x="4634865" y="1715262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106697</xdr:rowOff>
    </xdr:from>
    <xdr:ext cx="405111" cy="259045"/>
    <xdr:sp macro="" textlink="">
      <xdr:nvSpPr>
        <xdr:cNvPr id="403" name="【港湾・漁港】&#10;有形固定資産減価償却率最小値テキスト">
          <a:extLst>
            <a:ext uri="{FF2B5EF4-FFF2-40B4-BE49-F238E27FC236}">
              <a16:creationId xmlns:a16="http://schemas.microsoft.com/office/drawing/2014/main" id="{B5350368-EA27-4921-A7BA-B8CCF9310BBE}"/>
            </a:ext>
          </a:extLst>
        </xdr:cNvPr>
        <xdr:cNvSpPr txBox="1"/>
      </xdr:nvSpPr>
      <xdr:spPr>
        <a:xfrm>
          <a:off x="4673600" y="186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102870</xdr:rowOff>
    </xdr:from>
    <xdr:to>
      <xdr:col>24</xdr:col>
      <xdr:colOff>152400</xdr:colOff>
      <xdr:row>108</xdr:row>
      <xdr:rowOff>102870</xdr:rowOff>
    </xdr:to>
    <xdr:cxnSp macro="">
      <xdr:nvCxnSpPr>
        <xdr:cNvPr id="404" name="直線コネクタ 403">
          <a:extLst>
            <a:ext uri="{FF2B5EF4-FFF2-40B4-BE49-F238E27FC236}">
              <a16:creationId xmlns:a16="http://schemas.microsoft.com/office/drawing/2014/main" id="{9B5563B9-5860-4216-B687-6D63DBD6C68E}"/>
            </a:ext>
          </a:extLst>
        </xdr:cNvPr>
        <xdr:cNvCxnSpPr/>
      </xdr:nvCxnSpPr>
      <xdr:spPr>
        <a:xfrm>
          <a:off x="4546600" y="1861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405111" cy="259045"/>
    <xdr:sp macro="" textlink="">
      <xdr:nvSpPr>
        <xdr:cNvPr id="405" name="【港湾・漁港】&#10;有形固定資産減価償却率最大値テキスト">
          <a:extLst>
            <a:ext uri="{FF2B5EF4-FFF2-40B4-BE49-F238E27FC236}">
              <a16:creationId xmlns:a16="http://schemas.microsoft.com/office/drawing/2014/main" id="{DE603479-4726-4D9F-9DFD-2164191F1251}"/>
            </a:ext>
          </a:extLst>
        </xdr:cNvPr>
        <xdr:cNvSpPr txBox="1"/>
      </xdr:nvSpPr>
      <xdr:spPr>
        <a:xfrm>
          <a:off x="4673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a:extLst>
            <a:ext uri="{FF2B5EF4-FFF2-40B4-BE49-F238E27FC236}">
              <a16:creationId xmlns:a16="http://schemas.microsoft.com/office/drawing/2014/main" id="{25A4FFE8-60F5-4AAE-90DF-060345304D1D}"/>
            </a:ext>
          </a:extLst>
        </xdr:cNvPr>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74947</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ACC86FF9-05D2-4D93-90EB-CB927F9CF899}"/>
            </a:ext>
          </a:extLst>
        </xdr:cNvPr>
        <xdr:cNvSpPr txBox="1"/>
      </xdr:nvSpPr>
      <xdr:spPr>
        <a:xfrm>
          <a:off x="4673600" y="17905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52070</xdr:rowOff>
    </xdr:from>
    <xdr:to>
      <xdr:col>24</xdr:col>
      <xdr:colOff>114300</xdr:colOff>
      <xdr:row>105</xdr:row>
      <xdr:rowOff>153670</xdr:rowOff>
    </xdr:to>
    <xdr:sp macro="" textlink="">
      <xdr:nvSpPr>
        <xdr:cNvPr id="408" name="フローチャート: 判断 407">
          <a:extLst>
            <a:ext uri="{FF2B5EF4-FFF2-40B4-BE49-F238E27FC236}">
              <a16:creationId xmlns:a16="http://schemas.microsoft.com/office/drawing/2014/main" id="{0C173540-4822-4DBF-B662-A9DFF8CDE003}"/>
            </a:ext>
          </a:extLst>
        </xdr:cNvPr>
        <xdr:cNvSpPr/>
      </xdr:nvSpPr>
      <xdr:spPr>
        <a:xfrm>
          <a:off x="45847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55880</xdr:rowOff>
    </xdr:from>
    <xdr:to>
      <xdr:col>20</xdr:col>
      <xdr:colOff>38100</xdr:colOff>
      <xdr:row>105</xdr:row>
      <xdr:rowOff>157480</xdr:rowOff>
    </xdr:to>
    <xdr:sp macro="" textlink="">
      <xdr:nvSpPr>
        <xdr:cNvPr id="409" name="フローチャート: 判断 408">
          <a:extLst>
            <a:ext uri="{FF2B5EF4-FFF2-40B4-BE49-F238E27FC236}">
              <a16:creationId xmlns:a16="http://schemas.microsoft.com/office/drawing/2014/main" id="{A6126E6E-D520-4575-B51C-97EB030FE2F4}"/>
            </a:ext>
          </a:extLst>
        </xdr:cNvPr>
        <xdr:cNvSpPr/>
      </xdr:nvSpPr>
      <xdr:spPr>
        <a:xfrm>
          <a:off x="3746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34925</xdr:rowOff>
    </xdr:from>
    <xdr:to>
      <xdr:col>15</xdr:col>
      <xdr:colOff>101600</xdr:colOff>
      <xdr:row>105</xdr:row>
      <xdr:rowOff>136525</xdr:rowOff>
    </xdr:to>
    <xdr:sp macro="" textlink="">
      <xdr:nvSpPr>
        <xdr:cNvPr id="410" name="フローチャート: 判断 409">
          <a:extLst>
            <a:ext uri="{FF2B5EF4-FFF2-40B4-BE49-F238E27FC236}">
              <a16:creationId xmlns:a16="http://schemas.microsoft.com/office/drawing/2014/main" id="{B430853A-CE82-4185-A402-B5DAC5D0B5C5}"/>
            </a:ext>
          </a:extLst>
        </xdr:cNvPr>
        <xdr:cNvSpPr/>
      </xdr:nvSpPr>
      <xdr:spPr>
        <a:xfrm>
          <a:off x="28575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15875</xdr:rowOff>
    </xdr:from>
    <xdr:to>
      <xdr:col>10</xdr:col>
      <xdr:colOff>165100</xdr:colOff>
      <xdr:row>105</xdr:row>
      <xdr:rowOff>117475</xdr:rowOff>
    </xdr:to>
    <xdr:sp macro="" textlink="">
      <xdr:nvSpPr>
        <xdr:cNvPr id="411" name="フローチャート: 判断 410">
          <a:extLst>
            <a:ext uri="{FF2B5EF4-FFF2-40B4-BE49-F238E27FC236}">
              <a16:creationId xmlns:a16="http://schemas.microsoft.com/office/drawing/2014/main" id="{B662B615-E009-49D2-832F-236B88307DE0}"/>
            </a:ext>
          </a:extLst>
        </xdr:cNvPr>
        <xdr:cNvSpPr/>
      </xdr:nvSpPr>
      <xdr:spPr>
        <a:xfrm>
          <a:off x="19685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23495</xdr:rowOff>
    </xdr:from>
    <xdr:to>
      <xdr:col>6</xdr:col>
      <xdr:colOff>38100</xdr:colOff>
      <xdr:row>105</xdr:row>
      <xdr:rowOff>125095</xdr:rowOff>
    </xdr:to>
    <xdr:sp macro="" textlink="">
      <xdr:nvSpPr>
        <xdr:cNvPr id="412" name="フローチャート: 判断 411">
          <a:extLst>
            <a:ext uri="{FF2B5EF4-FFF2-40B4-BE49-F238E27FC236}">
              <a16:creationId xmlns:a16="http://schemas.microsoft.com/office/drawing/2014/main" id="{088A5938-0358-4CBC-AA1A-DE92AE017B99}"/>
            </a:ext>
          </a:extLst>
        </xdr:cNvPr>
        <xdr:cNvSpPr/>
      </xdr:nvSpPr>
      <xdr:spPr>
        <a:xfrm>
          <a:off x="1079500" y="1802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56CB575-0F51-4EA9-A381-32AAF55EC6D9}"/>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37F6684-7446-4ACE-82F7-A7C5DF90C4B8}"/>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94D9F2C-3297-47C3-B00A-C6BD37619AC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DBA756F-F86E-46FA-AA29-766491B419F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F1D91F0-444E-4CE6-93D7-66949712C84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133986</xdr:rowOff>
    </xdr:from>
    <xdr:to>
      <xdr:col>24</xdr:col>
      <xdr:colOff>114300</xdr:colOff>
      <xdr:row>107</xdr:row>
      <xdr:rowOff>64136</xdr:rowOff>
    </xdr:to>
    <xdr:sp macro="" textlink="">
      <xdr:nvSpPr>
        <xdr:cNvPr id="418" name="楕円 417">
          <a:extLst>
            <a:ext uri="{FF2B5EF4-FFF2-40B4-BE49-F238E27FC236}">
              <a16:creationId xmlns:a16="http://schemas.microsoft.com/office/drawing/2014/main" id="{4FF22710-AE88-4893-8CC4-A1D5B798B172}"/>
            </a:ext>
          </a:extLst>
        </xdr:cNvPr>
        <xdr:cNvSpPr/>
      </xdr:nvSpPr>
      <xdr:spPr>
        <a:xfrm>
          <a:off x="45847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112413</xdr:rowOff>
    </xdr:from>
    <xdr:ext cx="405111" cy="259045"/>
    <xdr:sp macro="" textlink="">
      <xdr:nvSpPr>
        <xdr:cNvPr id="419" name="【港湾・漁港】&#10;有形固定資産減価償却率該当値テキスト">
          <a:extLst>
            <a:ext uri="{FF2B5EF4-FFF2-40B4-BE49-F238E27FC236}">
              <a16:creationId xmlns:a16="http://schemas.microsoft.com/office/drawing/2014/main" id="{BC64444C-D035-48F7-AB41-49CD2A7546C6}"/>
            </a:ext>
          </a:extLst>
        </xdr:cNvPr>
        <xdr:cNvSpPr txBox="1"/>
      </xdr:nvSpPr>
      <xdr:spPr>
        <a:xfrm>
          <a:off x="4673600"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99695</xdr:rowOff>
    </xdr:from>
    <xdr:to>
      <xdr:col>20</xdr:col>
      <xdr:colOff>38100</xdr:colOff>
      <xdr:row>107</xdr:row>
      <xdr:rowOff>29845</xdr:rowOff>
    </xdr:to>
    <xdr:sp macro="" textlink="">
      <xdr:nvSpPr>
        <xdr:cNvPr id="420" name="楕円 419">
          <a:extLst>
            <a:ext uri="{FF2B5EF4-FFF2-40B4-BE49-F238E27FC236}">
              <a16:creationId xmlns:a16="http://schemas.microsoft.com/office/drawing/2014/main" id="{7C305A83-A9CD-4FCE-9FF5-CA3E4E21AAB2}"/>
            </a:ext>
          </a:extLst>
        </xdr:cNvPr>
        <xdr:cNvSpPr/>
      </xdr:nvSpPr>
      <xdr:spPr>
        <a:xfrm>
          <a:off x="3746500" y="182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150495</xdr:rowOff>
    </xdr:from>
    <xdr:to>
      <xdr:col>24</xdr:col>
      <xdr:colOff>63500</xdr:colOff>
      <xdr:row>107</xdr:row>
      <xdr:rowOff>13336</xdr:rowOff>
    </xdr:to>
    <xdr:cxnSp macro="">
      <xdr:nvCxnSpPr>
        <xdr:cNvPr id="421" name="直線コネクタ 420">
          <a:extLst>
            <a:ext uri="{FF2B5EF4-FFF2-40B4-BE49-F238E27FC236}">
              <a16:creationId xmlns:a16="http://schemas.microsoft.com/office/drawing/2014/main" id="{010DDE81-5372-45FE-93AB-2B417FAFBABD}"/>
            </a:ext>
          </a:extLst>
        </xdr:cNvPr>
        <xdr:cNvCxnSpPr/>
      </xdr:nvCxnSpPr>
      <xdr:spPr>
        <a:xfrm>
          <a:off x="3797300" y="1832419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67311</xdr:rowOff>
    </xdr:from>
    <xdr:to>
      <xdr:col>15</xdr:col>
      <xdr:colOff>101600</xdr:colOff>
      <xdr:row>106</xdr:row>
      <xdr:rowOff>168911</xdr:rowOff>
    </xdr:to>
    <xdr:sp macro="" textlink="">
      <xdr:nvSpPr>
        <xdr:cNvPr id="422" name="楕円 421">
          <a:extLst>
            <a:ext uri="{FF2B5EF4-FFF2-40B4-BE49-F238E27FC236}">
              <a16:creationId xmlns:a16="http://schemas.microsoft.com/office/drawing/2014/main" id="{FED6CA03-90AA-4642-8B16-D9778BCCD2F3}"/>
            </a:ext>
          </a:extLst>
        </xdr:cNvPr>
        <xdr:cNvSpPr/>
      </xdr:nvSpPr>
      <xdr:spPr>
        <a:xfrm>
          <a:off x="28575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118111</xdr:rowOff>
    </xdr:from>
    <xdr:to>
      <xdr:col>19</xdr:col>
      <xdr:colOff>177800</xdr:colOff>
      <xdr:row>106</xdr:row>
      <xdr:rowOff>150495</xdr:rowOff>
    </xdr:to>
    <xdr:cxnSp macro="">
      <xdr:nvCxnSpPr>
        <xdr:cNvPr id="423" name="直線コネクタ 422">
          <a:extLst>
            <a:ext uri="{FF2B5EF4-FFF2-40B4-BE49-F238E27FC236}">
              <a16:creationId xmlns:a16="http://schemas.microsoft.com/office/drawing/2014/main" id="{629388DF-4052-4162-BC01-FCCE38E45093}"/>
            </a:ext>
          </a:extLst>
        </xdr:cNvPr>
        <xdr:cNvCxnSpPr/>
      </xdr:nvCxnSpPr>
      <xdr:spPr>
        <a:xfrm>
          <a:off x="2908300" y="1829181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33020</xdr:rowOff>
    </xdr:from>
    <xdr:to>
      <xdr:col>10</xdr:col>
      <xdr:colOff>165100</xdr:colOff>
      <xdr:row>106</xdr:row>
      <xdr:rowOff>134620</xdr:rowOff>
    </xdr:to>
    <xdr:sp macro="" textlink="">
      <xdr:nvSpPr>
        <xdr:cNvPr id="424" name="楕円 423">
          <a:extLst>
            <a:ext uri="{FF2B5EF4-FFF2-40B4-BE49-F238E27FC236}">
              <a16:creationId xmlns:a16="http://schemas.microsoft.com/office/drawing/2014/main" id="{C5BB97BD-1D7C-446D-8459-AD2851AE153C}"/>
            </a:ext>
          </a:extLst>
        </xdr:cNvPr>
        <xdr:cNvSpPr/>
      </xdr:nvSpPr>
      <xdr:spPr>
        <a:xfrm>
          <a:off x="196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83820</xdr:rowOff>
    </xdr:from>
    <xdr:to>
      <xdr:col>15</xdr:col>
      <xdr:colOff>50800</xdr:colOff>
      <xdr:row>106</xdr:row>
      <xdr:rowOff>118111</xdr:rowOff>
    </xdr:to>
    <xdr:cxnSp macro="">
      <xdr:nvCxnSpPr>
        <xdr:cNvPr id="425" name="直線コネクタ 424">
          <a:extLst>
            <a:ext uri="{FF2B5EF4-FFF2-40B4-BE49-F238E27FC236}">
              <a16:creationId xmlns:a16="http://schemas.microsoft.com/office/drawing/2014/main" id="{137CA699-BBF8-4A25-B831-99E1B729D405}"/>
            </a:ext>
          </a:extLst>
        </xdr:cNvPr>
        <xdr:cNvCxnSpPr/>
      </xdr:nvCxnSpPr>
      <xdr:spPr>
        <a:xfrm>
          <a:off x="2019300" y="182575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636</xdr:rowOff>
    </xdr:from>
    <xdr:to>
      <xdr:col>6</xdr:col>
      <xdr:colOff>38100</xdr:colOff>
      <xdr:row>106</xdr:row>
      <xdr:rowOff>102236</xdr:rowOff>
    </xdr:to>
    <xdr:sp macro="" textlink="">
      <xdr:nvSpPr>
        <xdr:cNvPr id="426" name="楕円 425">
          <a:extLst>
            <a:ext uri="{FF2B5EF4-FFF2-40B4-BE49-F238E27FC236}">
              <a16:creationId xmlns:a16="http://schemas.microsoft.com/office/drawing/2014/main" id="{D090113B-F7A6-4F01-A0D3-ADB2F1D0187A}"/>
            </a:ext>
          </a:extLst>
        </xdr:cNvPr>
        <xdr:cNvSpPr/>
      </xdr:nvSpPr>
      <xdr:spPr>
        <a:xfrm>
          <a:off x="1079500" y="1817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51436</xdr:rowOff>
    </xdr:from>
    <xdr:to>
      <xdr:col>10</xdr:col>
      <xdr:colOff>114300</xdr:colOff>
      <xdr:row>106</xdr:row>
      <xdr:rowOff>83820</xdr:rowOff>
    </xdr:to>
    <xdr:cxnSp macro="">
      <xdr:nvCxnSpPr>
        <xdr:cNvPr id="427" name="直線コネクタ 426">
          <a:extLst>
            <a:ext uri="{FF2B5EF4-FFF2-40B4-BE49-F238E27FC236}">
              <a16:creationId xmlns:a16="http://schemas.microsoft.com/office/drawing/2014/main" id="{976EBFC4-0204-4249-A39B-B8439339ABB7}"/>
            </a:ext>
          </a:extLst>
        </xdr:cNvPr>
        <xdr:cNvCxnSpPr/>
      </xdr:nvCxnSpPr>
      <xdr:spPr>
        <a:xfrm>
          <a:off x="1130300" y="182251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2557</xdr:rowOff>
    </xdr:from>
    <xdr:ext cx="405111" cy="259045"/>
    <xdr:sp macro="" textlink="">
      <xdr:nvSpPr>
        <xdr:cNvPr id="428" name="n_1aveValue【港湾・漁港】&#10;有形固定資産減価償却率">
          <a:extLst>
            <a:ext uri="{FF2B5EF4-FFF2-40B4-BE49-F238E27FC236}">
              <a16:creationId xmlns:a16="http://schemas.microsoft.com/office/drawing/2014/main" id="{F67A5B1F-FE3D-4A91-AE79-79F129195B64}"/>
            </a:ext>
          </a:extLst>
        </xdr:cNvPr>
        <xdr:cNvSpPr txBox="1"/>
      </xdr:nvSpPr>
      <xdr:spPr>
        <a:xfrm>
          <a:off x="3582044" y="178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153052</xdr:rowOff>
    </xdr:from>
    <xdr:ext cx="405111" cy="259045"/>
    <xdr:sp macro="" textlink="">
      <xdr:nvSpPr>
        <xdr:cNvPr id="429" name="n_2aveValue【港湾・漁港】&#10;有形固定資産減価償却率">
          <a:extLst>
            <a:ext uri="{FF2B5EF4-FFF2-40B4-BE49-F238E27FC236}">
              <a16:creationId xmlns:a16="http://schemas.microsoft.com/office/drawing/2014/main" id="{5886962D-9526-4874-AB58-7224B614F165}"/>
            </a:ext>
          </a:extLst>
        </xdr:cNvPr>
        <xdr:cNvSpPr txBox="1"/>
      </xdr:nvSpPr>
      <xdr:spPr>
        <a:xfrm>
          <a:off x="2705744" y="1781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134002</xdr:rowOff>
    </xdr:from>
    <xdr:ext cx="405111" cy="259045"/>
    <xdr:sp macro="" textlink="">
      <xdr:nvSpPr>
        <xdr:cNvPr id="430" name="n_3aveValue【港湾・漁港】&#10;有形固定資産減価償却率">
          <a:extLst>
            <a:ext uri="{FF2B5EF4-FFF2-40B4-BE49-F238E27FC236}">
              <a16:creationId xmlns:a16="http://schemas.microsoft.com/office/drawing/2014/main" id="{3A3B9838-4B37-40DA-BF88-F03DFA449AEC}"/>
            </a:ext>
          </a:extLst>
        </xdr:cNvPr>
        <xdr:cNvSpPr txBox="1"/>
      </xdr:nvSpPr>
      <xdr:spPr>
        <a:xfrm>
          <a:off x="1816744" y="1779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141622</xdr:rowOff>
    </xdr:from>
    <xdr:ext cx="405111" cy="259045"/>
    <xdr:sp macro="" textlink="">
      <xdr:nvSpPr>
        <xdr:cNvPr id="431" name="n_4aveValue【港湾・漁港】&#10;有形固定資産減価償却率">
          <a:extLst>
            <a:ext uri="{FF2B5EF4-FFF2-40B4-BE49-F238E27FC236}">
              <a16:creationId xmlns:a16="http://schemas.microsoft.com/office/drawing/2014/main" id="{1711E20C-477A-431E-8EEA-950C9ADFE112}"/>
            </a:ext>
          </a:extLst>
        </xdr:cNvPr>
        <xdr:cNvSpPr txBox="1"/>
      </xdr:nvSpPr>
      <xdr:spPr>
        <a:xfrm>
          <a:off x="927744" y="1780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20972</xdr:rowOff>
    </xdr:from>
    <xdr:ext cx="405111" cy="259045"/>
    <xdr:sp macro="" textlink="">
      <xdr:nvSpPr>
        <xdr:cNvPr id="432" name="n_1mainValue【港湾・漁港】&#10;有形固定資産減価償却率">
          <a:extLst>
            <a:ext uri="{FF2B5EF4-FFF2-40B4-BE49-F238E27FC236}">
              <a16:creationId xmlns:a16="http://schemas.microsoft.com/office/drawing/2014/main" id="{3F2B37E4-CFE5-45BB-B831-F9AC61A8D035}"/>
            </a:ext>
          </a:extLst>
        </xdr:cNvPr>
        <xdr:cNvSpPr txBox="1"/>
      </xdr:nvSpPr>
      <xdr:spPr>
        <a:xfrm>
          <a:off x="3582044" y="1836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160038</xdr:rowOff>
    </xdr:from>
    <xdr:ext cx="405111" cy="259045"/>
    <xdr:sp macro="" textlink="">
      <xdr:nvSpPr>
        <xdr:cNvPr id="433" name="n_2mainValue【港湾・漁港】&#10;有形固定資産減価償却率">
          <a:extLst>
            <a:ext uri="{FF2B5EF4-FFF2-40B4-BE49-F238E27FC236}">
              <a16:creationId xmlns:a16="http://schemas.microsoft.com/office/drawing/2014/main" id="{34516F48-ADAE-46D2-945E-A8661DD2673C}"/>
            </a:ext>
          </a:extLst>
        </xdr:cNvPr>
        <xdr:cNvSpPr txBox="1"/>
      </xdr:nvSpPr>
      <xdr:spPr>
        <a:xfrm>
          <a:off x="2705744" y="1833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125747</xdr:rowOff>
    </xdr:from>
    <xdr:ext cx="405111" cy="259045"/>
    <xdr:sp macro="" textlink="">
      <xdr:nvSpPr>
        <xdr:cNvPr id="434" name="n_3mainValue【港湾・漁港】&#10;有形固定資産減価償却率">
          <a:extLst>
            <a:ext uri="{FF2B5EF4-FFF2-40B4-BE49-F238E27FC236}">
              <a16:creationId xmlns:a16="http://schemas.microsoft.com/office/drawing/2014/main" id="{0C32AC7E-AFC1-4A00-AF7C-B68C1B269F62}"/>
            </a:ext>
          </a:extLst>
        </xdr:cNvPr>
        <xdr:cNvSpPr txBox="1"/>
      </xdr:nvSpPr>
      <xdr:spPr>
        <a:xfrm>
          <a:off x="1816744" y="1829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93363</xdr:rowOff>
    </xdr:from>
    <xdr:ext cx="405111" cy="259045"/>
    <xdr:sp macro="" textlink="">
      <xdr:nvSpPr>
        <xdr:cNvPr id="435" name="n_4mainValue【港湾・漁港】&#10;有形固定資産減価償却率">
          <a:extLst>
            <a:ext uri="{FF2B5EF4-FFF2-40B4-BE49-F238E27FC236}">
              <a16:creationId xmlns:a16="http://schemas.microsoft.com/office/drawing/2014/main" id="{EBCE4819-BD44-42DB-A877-B6849456C818}"/>
            </a:ext>
          </a:extLst>
        </xdr:cNvPr>
        <xdr:cNvSpPr txBox="1"/>
      </xdr:nvSpPr>
      <xdr:spPr>
        <a:xfrm>
          <a:off x="927744" y="1826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CA28D4A-B6DC-4B64-B4B9-B6F0BDCA507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7C53F0CF-A69B-45E4-98DA-BB50B5652C6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74FA081-464D-443C-8ECD-BA02E4D1ED2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B359F129-E8F6-4DCB-8104-39EE3C7920C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9BE45529-6098-4306-957F-57E2A476681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2493462A-E038-47D0-9475-4BAD2713D9E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2BFA41B4-06DD-4CDA-A11A-90D53F5F4CA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DAAEA5CC-4D33-4B01-9504-B0FDEA7CAA9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B945A863-E45C-4086-869A-2787B94830B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A464104A-5297-4994-9D66-BCFB015B70A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6" name="直線コネクタ 445">
          <a:extLst>
            <a:ext uri="{FF2B5EF4-FFF2-40B4-BE49-F238E27FC236}">
              <a16:creationId xmlns:a16="http://schemas.microsoft.com/office/drawing/2014/main" id="{D1A0BD8C-A5BB-4750-97E0-35A01F9E609B}"/>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7" name="テキスト ボックス 446">
          <a:extLst>
            <a:ext uri="{FF2B5EF4-FFF2-40B4-BE49-F238E27FC236}">
              <a16:creationId xmlns:a16="http://schemas.microsoft.com/office/drawing/2014/main" id="{9B660944-5A9B-484C-8058-D2F1B2991F53}"/>
            </a:ext>
          </a:extLst>
        </xdr:cNvPr>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8" name="直線コネクタ 447">
          <a:extLst>
            <a:ext uri="{FF2B5EF4-FFF2-40B4-BE49-F238E27FC236}">
              <a16:creationId xmlns:a16="http://schemas.microsoft.com/office/drawing/2014/main" id="{A2AE729E-8243-4954-903A-09FE64C41F56}"/>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49" name="テキスト ボックス 448">
          <a:extLst>
            <a:ext uri="{FF2B5EF4-FFF2-40B4-BE49-F238E27FC236}">
              <a16:creationId xmlns:a16="http://schemas.microsoft.com/office/drawing/2014/main" id="{5E8B0D7E-D69F-46AE-9155-4E2C6565D501}"/>
            </a:ext>
          </a:extLst>
        </xdr:cNvPr>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0" name="直線コネクタ 449">
          <a:extLst>
            <a:ext uri="{FF2B5EF4-FFF2-40B4-BE49-F238E27FC236}">
              <a16:creationId xmlns:a16="http://schemas.microsoft.com/office/drawing/2014/main" id="{55828E1E-BA96-4D32-BD1F-61FCC59579B0}"/>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1" name="テキスト ボックス 450">
          <a:extLst>
            <a:ext uri="{FF2B5EF4-FFF2-40B4-BE49-F238E27FC236}">
              <a16:creationId xmlns:a16="http://schemas.microsoft.com/office/drawing/2014/main" id="{CD102036-35D9-4BF7-80E5-C14B9BB75E42}"/>
            </a:ext>
          </a:extLst>
        </xdr:cNvPr>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2" name="直線コネクタ 451">
          <a:extLst>
            <a:ext uri="{FF2B5EF4-FFF2-40B4-BE49-F238E27FC236}">
              <a16:creationId xmlns:a16="http://schemas.microsoft.com/office/drawing/2014/main" id="{B4CAA2AA-5154-49AD-ABAB-1AECEE610BDB}"/>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3" name="テキスト ボックス 452">
          <a:extLst>
            <a:ext uri="{FF2B5EF4-FFF2-40B4-BE49-F238E27FC236}">
              <a16:creationId xmlns:a16="http://schemas.microsoft.com/office/drawing/2014/main" id="{271B41BA-6FC9-4681-A599-63ACC68E710F}"/>
            </a:ext>
          </a:extLst>
        </xdr:cNvPr>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4" name="直線コネクタ 453">
          <a:extLst>
            <a:ext uri="{FF2B5EF4-FFF2-40B4-BE49-F238E27FC236}">
              <a16:creationId xmlns:a16="http://schemas.microsoft.com/office/drawing/2014/main" id="{98867003-B11D-44E5-8ADF-0B9A18D35214}"/>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5" name="テキスト ボックス 454">
          <a:extLst>
            <a:ext uri="{FF2B5EF4-FFF2-40B4-BE49-F238E27FC236}">
              <a16:creationId xmlns:a16="http://schemas.microsoft.com/office/drawing/2014/main" id="{BF5B8397-5C31-4B73-964C-9760D1EA4CBA}"/>
            </a:ext>
          </a:extLst>
        </xdr:cNvPr>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6" name="直線コネクタ 455">
          <a:extLst>
            <a:ext uri="{FF2B5EF4-FFF2-40B4-BE49-F238E27FC236}">
              <a16:creationId xmlns:a16="http://schemas.microsoft.com/office/drawing/2014/main" id="{379444DD-B40A-43A6-A8C5-8C0DD24A7969}"/>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7" name="テキスト ボックス 456">
          <a:extLst>
            <a:ext uri="{FF2B5EF4-FFF2-40B4-BE49-F238E27FC236}">
              <a16:creationId xmlns:a16="http://schemas.microsoft.com/office/drawing/2014/main" id="{BC411F8E-0A7B-405B-8D13-6D2C726352BF}"/>
            </a:ext>
          </a:extLst>
        </xdr:cNvPr>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80E42574-1B22-441B-82FD-29FE76E5D4F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9" name="テキスト ボックス 458">
          <a:extLst>
            <a:ext uri="{FF2B5EF4-FFF2-40B4-BE49-F238E27FC236}">
              <a16:creationId xmlns:a16="http://schemas.microsoft.com/office/drawing/2014/main" id="{16D46253-9DC4-4D0A-9EFD-D234A4B68221}"/>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港湾・漁港】&#10;一人当たり有形固定資産（償却資産）額グラフ枠">
          <a:extLst>
            <a:ext uri="{FF2B5EF4-FFF2-40B4-BE49-F238E27FC236}">
              <a16:creationId xmlns:a16="http://schemas.microsoft.com/office/drawing/2014/main" id="{333C5A9E-4D0D-464A-A3BE-D2FEB10472D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54287</xdr:rowOff>
    </xdr:from>
    <xdr:to>
      <xdr:col>54</xdr:col>
      <xdr:colOff>189865</xdr:colOff>
      <xdr:row>109</xdr:row>
      <xdr:rowOff>35251</xdr:rowOff>
    </xdr:to>
    <xdr:cxnSp macro="">
      <xdr:nvCxnSpPr>
        <xdr:cNvPr id="461" name="直線コネクタ 460">
          <a:extLst>
            <a:ext uri="{FF2B5EF4-FFF2-40B4-BE49-F238E27FC236}">
              <a16:creationId xmlns:a16="http://schemas.microsoft.com/office/drawing/2014/main" id="{6A6AAD96-5353-49F7-BE24-039C0F896CCE}"/>
            </a:ext>
          </a:extLst>
        </xdr:cNvPr>
        <xdr:cNvCxnSpPr/>
      </xdr:nvCxnSpPr>
      <xdr:spPr>
        <a:xfrm flipV="1">
          <a:off x="10476865" y="17199287"/>
          <a:ext cx="0" cy="152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39078</xdr:rowOff>
    </xdr:from>
    <xdr:ext cx="313932" cy="259045"/>
    <xdr:sp macro="" textlink="">
      <xdr:nvSpPr>
        <xdr:cNvPr id="462" name="【港湾・漁港】&#10;一人当たり有形固定資産（償却資産）額最小値テキスト">
          <a:extLst>
            <a:ext uri="{FF2B5EF4-FFF2-40B4-BE49-F238E27FC236}">
              <a16:creationId xmlns:a16="http://schemas.microsoft.com/office/drawing/2014/main" id="{A243E163-32A2-4BC6-A2FF-A88194A03811}"/>
            </a:ext>
          </a:extLst>
        </xdr:cNvPr>
        <xdr:cNvSpPr txBox="1"/>
      </xdr:nvSpPr>
      <xdr:spPr>
        <a:xfrm>
          <a:off x="10515600" y="187271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35251</xdr:rowOff>
    </xdr:from>
    <xdr:to>
      <xdr:col>55</xdr:col>
      <xdr:colOff>88900</xdr:colOff>
      <xdr:row>109</xdr:row>
      <xdr:rowOff>35251</xdr:rowOff>
    </xdr:to>
    <xdr:cxnSp macro="">
      <xdr:nvCxnSpPr>
        <xdr:cNvPr id="463" name="直線コネクタ 462">
          <a:extLst>
            <a:ext uri="{FF2B5EF4-FFF2-40B4-BE49-F238E27FC236}">
              <a16:creationId xmlns:a16="http://schemas.microsoft.com/office/drawing/2014/main" id="{68C944AB-352C-4CC5-90A3-1CFF83F07463}"/>
            </a:ext>
          </a:extLst>
        </xdr:cNvPr>
        <xdr:cNvCxnSpPr/>
      </xdr:nvCxnSpPr>
      <xdr:spPr>
        <a:xfrm>
          <a:off x="10388600" y="18723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964</xdr:rowOff>
    </xdr:from>
    <xdr:ext cx="599010" cy="259045"/>
    <xdr:sp macro="" textlink="">
      <xdr:nvSpPr>
        <xdr:cNvPr id="464" name="【港湾・漁港】&#10;一人当たり有形固定資産（償却資産）額最大値テキスト">
          <a:extLst>
            <a:ext uri="{FF2B5EF4-FFF2-40B4-BE49-F238E27FC236}">
              <a16:creationId xmlns:a16="http://schemas.microsoft.com/office/drawing/2014/main" id="{6E1E7EDB-E4A7-46BB-BF6A-08735E72A740}"/>
            </a:ext>
          </a:extLst>
        </xdr:cNvPr>
        <xdr:cNvSpPr txBox="1"/>
      </xdr:nvSpPr>
      <xdr:spPr>
        <a:xfrm>
          <a:off x="10515600" y="16974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54287</xdr:rowOff>
    </xdr:from>
    <xdr:to>
      <xdr:col>55</xdr:col>
      <xdr:colOff>88900</xdr:colOff>
      <xdr:row>100</xdr:row>
      <xdr:rowOff>54287</xdr:rowOff>
    </xdr:to>
    <xdr:cxnSp macro="">
      <xdr:nvCxnSpPr>
        <xdr:cNvPr id="465" name="直線コネクタ 464">
          <a:extLst>
            <a:ext uri="{FF2B5EF4-FFF2-40B4-BE49-F238E27FC236}">
              <a16:creationId xmlns:a16="http://schemas.microsoft.com/office/drawing/2014/main" id="{EF0262F9-E912-43C1-8B76-642F799BD466}"/>
            </a:ext>
          </a:extLst>
        </xdr:cNvPr>
        <xdr:cNvCxnSpPr/>
      </xdr:nvCxnSpPr>
      <xdr:spPr>
        <a:xfrm>
          <a:off x="10388600" y="17199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170262</xdr:rowOff>
    </xdr:from>
    <xdr:ext cx="534377" cy="259045"/>
    <xdr:sp macro="" textlink="">
      <xdr:nvSpPr>
        <xdr:cNvPr id="466" name="【港湾・漁港】&#10;一人当たり有形固定資産（償却資産）額平均値テキスト">
          <a:extLst>
            <a:ext uri="{FF2B5EF4-FFF2-40B4-BE49-F238E27FC236}">
              <a16:creationId xmlns:a16="http://schemas.microsoft.com/office/drawing/2014/main" id="{6ECDD353-E450-431A-883B-589F91AA2B6C}"/>
            </a:ext>
          </a:extLst>
        </xdr:cNvPr>
        <xdr:cNvSpPr txBox="1"/>
      </xdr:nvSpPr>
      <xdr:spPr>
        <a:xfrm>
          <a:off x="10515600" y="18343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147385</xdr:rowOff>
    </xdr:from>
    <xdr:to>
      <xdr:col>55</xdr:col>
      <xdr:colOff>50800</xdr:colOff>
      <xdr:row>108</xdr:row>
      <xdr:rowOff>77535</xdr:rowOff>
    </xdr:to>
    <xdr:sp macro="" textlink="">
      <xdr:nvSpPr>
        <xdr:cNvPr id="467" name="フローチャート: 判断 466">
          <a:extLst>
            <a:ext uri="{FF2B5EF4-FFF2-40B4-BE49-F238E27FC236}">
              <a16:creationId xmlns:a16="http://schemas.microsoft.com/office/drawing/2014/main" id="{69F520D9-CBC2-4DB5-B9F2-60FCF7015BE7}"/>
            </a:ext>
          </a:extLst>
        </xdr:cNvPr>
        <xdr:cNvSpPr/>
      </xdr:nvSpPr>
      <xdr:spPr>
        <a:xfrm>
          <a:off x="10426700" y="1849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129459</xdr:rowOff>
    </xdr:from>
    <xdr:to>
      <xdr:col>50</xdr:col>
      <xdr:colOff>165100</xdr:colOff>
      <xdr:row>108</xdr:row>
      <xdr:rowOff>59609</xdr:rowOff>
    </xdr:to>
    <xdr:sp macro="" textlink="">
      <xdr:nvSpPr>
        <xdr:cNvPr id="468" name="フローチャート: 判断 467">
          <a:extLst>
            <a:ext uri="{FF2B5EF4-FFF2-40B4-BE49-F238E27FC236}">
              <a16:creationId xmlns:a16="http://schemas.microsoft.com/office/drawing/2014/main" id="{AC3247A3-CB15-4BAD-B2ED-373FD6D62C7F}"/>
            </a:ext>
          </a:extLst>
        </xdr:cNvPr>
        <xdr:cNvSpPr/>
      </xdr:nvSpPr>
      <xdr:spPr>
        <a:xfrm>
          <a:off x="9588500" y="18474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126986</xdr:rowOff>
    </xdr:from>
    <xdr:to>
      <xdr:col>46</xdr:col>
      <xdr:colOff>38100</xdr:colOff>
      <xdr:row>108</xdr:row>
      <xdr:rowOff>57136</xdr:rowOff>
    </xdr:to>
    <xdr:sp macro="" textlink="">
      <xdr:nvSpPr>
        <xdr:cNvPr id="469" name="フローチャート: 判断 468">
          <a:extLst>
            <a:ext uri="{FF2B5EF4-FFF2-40B4-BE49-F238E27FC236}">
              <a16:creationId xmlns:a16="http://schemas.microsoft.com/office/drawing/2014/main" id="{D72505F6-230D-4EA5-A69D-C85B3A354B41}"/>
            </a:ext>
          </a:extLst>
        </xdr:cNvPr>
        <xdr:cNvSpPr/>
      </xdr:nvSpPr>
      <xdr:spPr>
        <a:xfrm>
          <a:off x="8699500" y="1847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130034</xdr:rowOff>
    </xdr:from>
    <xdr:to>
      <xdr:col>41</xdr:col>
      <xdr:colOff>101600</xdr:colOff>
      <xdr:row>108</xdr:row>
      <xdr:rowOff>60184</xdr:rowOff>
    </xdr:to>
    <xdr:sp macro="" textlink="">
      <xdr:nvSpPr>
        <xdr:cNvPr id="470" name="フローチャート: 判断 469">
          <a:extLst>
            <a:ext uri="{FF2B5EF4-FFF2-40B4-BE49-F238E27FC236}">
              <a16:creationId xmlns:a16="http://schemas.microsoft.com/office/drawing/2014/main" id="{60E5107E-DD21-49A4-A200-DD2A73872FDB}"/>
            </a:ext>
          </a:extLst>
        </xdr:cNvPr>
        <xdr:cNvSpPr/>
      </xdr:nvSpPr>
      <xdr:spPr>
        <a:xfrm>
          <a:off x="7810500" y="1847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115041</xdr:rowOff>
    </xdr:from>
    <xdr:to>
      <xdr:col>36</xdr:col>
      <xdr:colOff>165100</xdr:colOff>
      <xdr:row>108</xdr:row>
      <xdr:rowOff>45191</xdr:rowOff>
    </xdr:to>
    <xdr:sp macro="" textlink="">
      <xdr:nvSpPr>
        <xdr:cNvPr id="471" name="フローチャート: 判断 470">
          <a:extLst>
            <a:ext uri="{FF2B5EF4-FFF2-40B4-BE49-F238E27FC236}">
              <a16:creationId xmlns:a16="http://schemas.microsoft.com/office/drawing/2014/main" id="{AA22FB99-7ADF-4B6C-8E0F-44ADDDBB3640}"/>
            </a:ext>
          </a:extLst>
        </xdr:cNvPr>
        <xdr:cNvSpPr/>
      </xdr:nvSpPr>
      <xdr:spPr>
        <a:xfrm>
          <a:off x="6921500" y="1846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BEC9298C-650F-416F-B855-94FE049ED3F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F589286F-9FD6-4395-B02E-2283258E14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5883D8B-9F38-47F4-BA89-A8BBF123295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5F949607-36D6-4AFC-83F7-1E3AE169AC9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DB87181C-21EE-493A-9AD0-90B9E390EF5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145872</xdr:rowOff>
    </xdr:from>
    <xdr:to>
      <xdr:col>55</xdr:col>
      <xdr:colOff>50800</xdr:colOff>
      <xdr:row>109</xdr:row>
      <xdr:rowOff>76022</xdr:rowOff>
    </xdr:to>
    <xdr:sp macro="" textlink="">
      <xdr:nvSpPr>
        <xdr:cNvPr id="477" name="楕円 476">
          <a:extLst>
            <a:ext uri="{FF2B5EF4-FFF2-40B4-BE49-F238E27FC236}">
              <a16:creationId xmlns:a16="http://schemas.microsoft.com/office/drawing/2014/main" id="{CE99E977-522A-416B-83E0-DA5A6BE07EE8}"/>
            </a:ext>
          </a:extLst>
        </xdr:cNvPr>
        <xdr:cNvSpPr/>
      </xdr:nvSpPr>
      <xdr:spPr>
        <a:xfrm>
          <a:off x="10426700" y="1866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60799</xdr:rowOff>
    </xdr:from>
    <xdr:ext cx="469744" cy="259045"/>
    <xdr:sp macro="" textlink="">
      <xdr:nvSpPr>
        <xdr:cNvPr id="478" name="【港湾・漁港】&#10;一人当たり有形固定資産（償却資産）額該当値テキスト">
          <a:extLst>
            <a:ext uri="{FF2B5EF4-FFF2-40B4-BE49-F238E27FC236}">
              <a16:creationId xmlns:a16="http://schemas.microsoft.com/office/drawing/2014/main" id="{65AF32A8-D10E-4F51-92E3-1063E9D0FDE4}"/>
            </a:ext>
          </a:extLst>
        </xdr:cNvPr>
        <xdr:cNvSpPr txBox="1"/>
      </xdr:nvSpPr>
      <xdr:spPr>
        <a:xfrm>
          <a:off x="10515600" y="1857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145862</xdr:rowOff>
    </xdr:from>
    <xdr:to>
      <xdr:col>50</xdr:col>
      <xdr:colOff>165100</xdr:colOff>
      <xdr:row>109</xdr:row>
      <xdr:rowOff>76012</xdr:rowOff>
    </xdr:to>
    <xdr:sp macro="" textlink="">
      <xdr:nvSpPr>
        <xdr:cNvPr id="479" name="楕円 478">
          <a:extLst>
            <a:ext uri="{FF2B5EF4-FFF2-40B4-BE49-F238E27FC236}">
              <a16:creationId xmlns:a16="http://schemas.microsoft.com/office/drawing/2014/main" id="{74D5ABC1-7052-40D4-B60D-8A00B7DD9D53}"/>
            </a:ext>
          </a:extLst>
        </xdr:cNvPr>
        <xdr:cNvSpPr/>
      </xdr:nvSpPr>
      <xdr:spPr>
        <a:xfrm>
          <a:off x="9588500" y="1866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25212</xdr:rowOff>
    </xdr:from>
    <xdr:to>
      <xdr:col>55</xdr:col>
      <xdr:colOff>0</xdr:colOff>
      <xdr:row>109</xdr:row>
      <xdr:rowOff>25222</xdr:rowOff>
    </xdr:to>
    <xdr:cxnSp macro="">
      <xdr:nvCxnSpPr>
        <xdr:cNvPr id="480" name="直線コネクタ 479">
          <a:extLst>
            <a:ext uri="{FF2B5EF4-FFF2-40B4-BE49-F238E27FC236}">
              <a16:creationId xmlns:a16="http://schemas.microsoft.com/office/drawing/2014/main" id="{0CA84E15-233E-4A0D-B4F1-6DC01D4B4270}"/>
            </a:ext>
          </a:extLst>
        </xdr:cNvPr>
        <xdr:cNvCxnSpPr/>
      </xdr:nvCxnSpPr>
      <xdr:spPr>
        <a:xfrm>
          <a:off x="9639300" y="18713262"/>
          <a:ext cx="838200" cy="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145862</xdr:rowOff>
    </xdr:from>
    <xdr:to>
      <xdr:col>46</xdr:col>
      <xdr:colOff>38100</xdr:colOff>
      <xdr:row>109</xdr:row>
      <xdr:rowOff>76012</xdr:rowOff>
    </xdr:to>
    <xdr:sp macro="" textlink="">
      <xdr:nvSpPr>
        <xdr:cNvPr id="481" name="楕円 480">
          <a:extLst>
            <a:ext uri="{FF2B5EF4-FFF2-40B4-BE49-F238E27FC236}">
              <a16:creationId xmlns:a16="http://schemas.microsoft.com/office/drawing/2014/main" id="{FB2176C8-87E3-4C1D-9BE7-F20171E0D58B}"/>
            </a:ext>
          </a:extLst>
        </xdr:cNvPr>
        <xdr:cNvSpPr/>
      </xdr:nvSpPr>
      <xdr:spPr>
        <a:xfrm>
          <a:off x="8699500" y="1866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25212</xdr:rowOff>
    </xdr:from>
    <xdr:to>
      <xdr:col>50</xdr:col>
      <xdr:colOff>114300</xdr:colOff>
      <xdr:row>109</xdr:row>
      <xdr:rowOff>25212</xdr:rowOff>
    </xdr:to>
    <xdr:cxnSp macro="">
      <xdr:nvCxnSpPr>
        <xdr:cNvPr id="482" name="直線コネクタ 481">
          <a:extLst>
            <a:ext uri="{FF2B5EF4-FFF2-40B4-BE49-F238E27FC236}">
              <a16:creationId xmlns:a16="http://schemas.microsoft.com/office/drawing/2014/main" id="{C287CD80-385A-4CF8-B582-1EF081F87909}"/>
            </a:ext>
          </a:extLst>
        </xdr:cNvPr>
        <xdr:cNvCxnSpPr/>
      </xdr:nvCxnSpPr>
      <xdr:spPr>
        <a:xfrm>
          <a:off x="8750300" y="187132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145850</xdr:rowOff>
    </xdr:from>
    <xdr:to>
      <xdr:col>41</xdr:col>
      <xdr:colOff>101600</xdr:colOff>
      <xdr:row>109</xdr:row>
      <xdr:rowOff>76000</xdr:rowOff>
    </xdr:to>
    <xdr:sp macro="" textlink="">
      <xdr:nvSpPr>
        <xdr:cNvPr id="483" name="楕円 482">
          <a:extLst>
            <a:ext uri="{FF2B5EF4-FFF2-40B4-BE49-F238E27FC236}">
              <a16:creationId xmlns:a16="http://schemas.microsoft.com/office/drawing/2014/main" id="{44D9E0B1-9DF2-4FF8-98F6-4A65CB44E210}"/>
            </a:ext>
          </a:extLst>
        </xdr:cNvPr>
        <xdr:cNvSpPr/>
      </xdr:nvSpPr>
      <xdr:spPr>
        <a:xfrm>
          <a:off x="7810500" y="1866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25200</xdr:rowOff>
    </xdr:from>
    <xdr:to>
      <xdr:col>45</xdr:col>
      <xdr:colOff>177800</xdr:colOff>
      <xdr:row>109</xdr:row>
      <xdr:rowOff>25212</xdr:rowOff>
    </xdr:to>
    <xdr:cxnSp macro="">
      <xdr:nvCxnSpPr>
        <xdr:cNvPr id="484" name="直線コネクタ 483">
          <a:extLst>
            <a:ext uri="{FF2B5EF4-FFF2-40B4-BE49-F238E27FC236}">
              <a16:creationId xmlns:a16="http://schemas.microsoft.com/office/drawing/2014/main" id="{9DF9E24C-BB22-460E-A1DD-DD4556EEF838}"/>
            </a:ext>
          </a:extLst>
        </xdr:cNvPr>
        <xdr:cNvCxnSpPr/>
      </xdr:nvCxnSpPr>
      <xdr:spPr>
        <a:xfrm>
          <a:off x="7861300" y="18713250"/>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145788</xdr:rowOff>
    </xdr:from>
    <xdr:to>
      <xdr:col>36</xdr:col>
      <xdr:colOff>165100</xdr:colOff>
      <xdr:row>109</xdr:row>
      <xdr:rowOff>75938</xdr:rowOff>
    </xdr:to>
    <xdr:sp macro="" textlink="">
      <xdr:nvSpPr>
        <xdr:cNvPr id="485" name="楕円 484">
          <a:extLst>
            <a:ext uri="{FF2B5EF4-FFF2-40B4-BE49-F238E27FC236}">
              <a16:creationId xmlns:a16="http://schemas.microsoft.com/office/drawing/2014/main" id="{8CD63467-9970-452A-9536-5A7AD65B2898}"/>
            </a:ext>
          </a:extLst>
        </xdr:cNvPr>
        <xdr:cNvSpPr/>
      </xdr:nvSpPr>
      <xdr:spPr>
        <a:xfrm>
          <a:off x="6921500" y="186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109</xdr:row>
      <xdr:rowOff>25138</xdr:rowOff>
    </xdr:from>
    <xdr:to>
      <xdr:col>41</xdr:col>
      <xdr:colOff>50800</xdr:colOff>
      <xdr:row>109</xdr:row>
      <xdr:rowOff>25200</xdr:rowOff>
    </xdr:to>
    <xdr:cxnSp macro="">
      <xdr:nvCxnSpPr>
        <xdr:cNvPr id="486" name="直線コネクタ 485">
          <a:extLst>
            <a:ext uri="{FF2B5EF4-FFF2-40B4-BE49-F238E27FC236}">
              <a16:creationId xmlns:a16="http://schemas.microsoft.com/office/drawing/2014/main" id="{7C832AD3-6447-41CA-ABC5-346A1E84EE52}"/>
            </a:ext>
          </a:extLst>
        </xdr:cNvPr>
        <xdr:cNvCxnSpPr/>
      </xdr:nvCxnSpPr>
      <xdr:spPr>
        <a:xfrm>
          <a:off x="6972300" y="18713188"/>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76136</xdr:rowOff>
    </xdr:from>
    <xdr:ext cx="534377" cy="259045"/>
    <xdr:sp macro="" textlink="">
      <xdr:nvSpPr>
        <xdr:cNvPr id="487" name="n_1aveValue【港湾・漁港】&#10;一人当たり有形固定資産（償却資産）額">
          <a:extLst>
            <a:ext uri="{FF2B5EF4-FFF2-40B4-BE49-F238E27FC236}">
              <a16:creationId xmlns:a16="http://schemas.microsoft.com/office/drawing/2014/main" id="{495E0898-D0CD-4D9E-B3C8-9DDDFFC9584F}"/>
            </a:ext>
          </a:extLst>
        </xdr:cNvPr>
        <xdr:cNvSpPr txBox="1"/>
      </xdr:nvSpPr>
      <xdr:spPr>
        <a:xfrm>
          <a:off x="9359411" y="1824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73663</xdr:rowOff>
    </xdr:from>
    <xdr:ext cx="534377" cy="259045"/>
    <xdr:sp macro="" textlink="">
      <xdr:nvSpPr>
        <xdr:cNvPr id="488" name="n_2aveValue【港湾・漁港】&#10;一人当たり有形固定資産（償却資産）額">
          <a:extLst>
            <a:ext uri="{FF2B5EF4-FFF2-40B4-BE49-F238E27FC236}">
              <a16:creationId xmlns:a16="http://schemas.microsoft.com/office/drawing/2014/main" id="{23B29E62-CBA3-4109-AD20-1058B72D9A5C}"/>
            </a:ext>
          </a:extLst>
        </xdr:cNvPr>
        <xdr:cNvSpPr txBox="1"/>
      </xdr:nvSpPr>
      <xdr:spPr>
        <a:xfrm>
          <a:off x="8483111" y="1824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76711</xdr:rowOff>
    </xdr:from>
    <xdr:ext cx="534377" cy="259045"/>
    <xdr:sp macro="" textlink="">
      <xdr:nvSpPr>
        <xdr:cNvPr id="489" name="n_3aveValue【港湾・漁港】&#10;一人当たり有形固定資産（償却資産）額">
          <a:extLst>
            <a:ext uri="{FF2B5EF4-FFF2-40B4-BE49-F238E27FC236}">
              <a16:creationId xmlns:a16="http://schemas.microsoft.com/office/drawing/2014/main" id="{20A9BA41-CC93-4D0B-86B3-EC89AA52DBF8}"/>
            </a:ext>
          </a:extLst>
        </xdr:cNvPr>
        <xdr:cNvSpPr txBox="1"/>
      </xdr:nvSpPr>
      <xdr:spPr>
        <a:xfrm>
          <a:off x="7594111" y="1825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61718</xdr:rowOff>
    </xdr:from>
    <xdr:ext cx="534377" cy="259045"/>
    <xdr:sp macro="" textlink="">
      <xdr:nvSpPr>
        <xdr:cNvPr id="490" name="n_4aveValue【港湾・漁港】&#10;一人当たり有形固定資産（償却資産）額">
          <a:extLst>
            <a:ext uri="{FF2B5EF4-FFF2-40B4-BE49-F238E27FC236}">
              <a16:creationId xmlns:a16="http://schemas.microsoft.com/office/drawing/2014/main" id="{2D926464-51EF-47FD-8420-9D4F8ABD8229}"/>
            </a:ext>
          </a:extLst>
        </xdr:cNvPr>
        <xdr:cNvSpPr txBox="1"/>
      </xdr:nvSpPr>
      <xdr:spPr>
        <a:xfrm>
          <a:off x="6705111" y="1823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67139</xdr:rowOff>
    </xdr:from>
    <xdr:ext cx="469744" cy="259045"/>
    <xdr:sp macro="" textlink="">
      <xdr:nvSpPr>
        <xdr:cNvPr id="491" name="n_1mainValue【港湾・漁港】&#10;一人当たり有形固定資産（償却資産）額">
          <a:extLst>
            <a:ext uri="{FF2B5EF4-FFF2-40B4-BE49-F238E27FC236}">
              <a16:creationId xmlns:a16="http://schemas.microsoft.com/office/drawing/2014/main" id="{5109944C-B68D-4D1A-BA44-D934E8408339}"/>
            </a:ext>
          </a:extLst>
        </xdr:cNvPr>
        <xdr:cNvSpPr txBox="1"/>
      </xdr:nvSpPr>
      <xdr:spPr>
        <a:xfrm>
          <a:off x="9391728" y="18755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67139</xdr:rowOff>
    </xdr:from>
    <xdr:ext cx="469744" cy="259045"/>
    <xdr:sp macro="" textlink="">
      <xdr:nvSpPr>
        <xdr:cNvPr id="492" name="n_2mainValue【港湾・漁港】&#10;一人当たり有形固定資産（償却資産）額">
          <a:extLst>
            <a:ext uri="{FF2B5EF4-FFF2-40B4-BE49-F238E27FC236}">
              <a16:creationId xmlns:a16="http://schemas.microsoft.com/office/drawing/2014/main" id="{A24E058F-9C0E-4000-8885-D04CB619B535}"/>
            </a:ext>
          </a:extLst>
        </xdr:cNvPr>
        <xdr:cNvSpPr txBox="1"/>
      </xdr:nvSpPr>
      <xdr:spPr>
        <a:xfrm>
          <a:off x="8515428" y="18755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67127</xdr:rowOff>
    </xdr:from>
    <xdr:ext cx="469744" cy="259045"/>
    <xdr:sp macro="" textlink="">
      <xdr:nvSpPr>
        <xdr:cNvPr id="493" name="n_3mainValue【港湾・漁港】&#10;一人当たり有形固定資産（償却資産）額">
          <a:extLst>
            <a:ext uri="{FF2B5EF4-FFF2-40B4-BE49-F238E27FC236}">
              <a16:creationId xmlns:a16="http://schemas.microsoft.com/office/drawing/2014/main" id="{AA1BECFB-9981-408D-A874-3371789B2027}"/>
            </a:ext>
          </a:extLst>
        </xdr:cNvPr>
        <xdr:cNvSpPr txBox="1"/>
      </xdr:nvSpPr>
      <xdr:spPr>
        <a:xfrm>
          <a:off x="7626428" y="187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109</xdr:row>
      <xdr:rowOff>67065</xdr:rowOff>
    </xdr:from>
    <xdr:ext cx="469744" cy="259045"/>
    <xdr:sp macro="" textlink="">
      <xdr:nvSpPr>
        <xdr:cNvPr id="494" name="n_4mainValue【港湾・漁港】&#10;一人当たり有形固定資産（償却資産）額">
          <a:extLst>
            <a:ext uri="{FF2B5EF4-FFF2-40B4-BE49-F238E27FC236}">
              <a16:creationId xmlns:a16="http://schemas.microsoft.com/office/drawing/2014/main" id="{29A235F5-B0BF-46D3-BAC2-45F110445FA2}"/>
            </a:ext>
          </a:extLst>
        </xdr:cNvPr>
        <xdr:cNvSpPr txBox="1"/>
      </xdr:nvSpPr>
      <xdr:spPr>
        <a:xfrm>
          <a:off x="6737428" y="1875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6EFAB2FF-B97F-4F29-AE37-5136ADAF598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DFD015A9-D3A9-4839-8D2A-D9DAE2A1476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D3278648-4930-441A-BA5F-1AFEC698135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EAF5437F-9E01-4FF7-8F73-80190B71F03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C5547B74-677B-4663-B0EB-A9D45008C65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BFE0BDE7-3F65-4DAF-961C-91948052268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7FA13759-730F-41BD-9722-3B8AB21A291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5729CC3D-E00A-45AD-826E-1007B6FC38B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266BBADC-B059-4BE5-A7E8-37B0A1FA578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B69D434E-D1A1-4A17-9242-A2A4F75EE68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58101B20-4601-4C27-ACF3-91C56279AAF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74FACF48-C9E2-4737-9038-05ECFCF4E76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E0C82269-ECE5-4A82-A8E7-67079C42816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79A3FE17-BF88-4B51-91B2-C263596B232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985C28DC-B0A0-4300-AC1B-3E617F0216F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B44B9577-4758-4FCD-9031-F417B496285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AEB9C427-01F9-4EA1-A183-EBDE0B00C9E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D2268164-7A51-4C34-8C0E-EB1B8B514C4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CEE3DB7C-778B-431D-90C9-1C5612579D6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46A19613-7897-46DF-B2CB-AA36C38493C6}"/>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62E90260-90DE-405A-AE53-B03C24363056}"/>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5AFC3F97-05B4-4EF0-9A53-ED50A50B127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110D1AD8-7C31-4D1C-A308-87A7811C9DD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認定こども園・幼稚園・保育所】&#10;有形固定資産減価償却率グラフ枠">
          <a:extLst>
            <a:ext uri="{FF2B5EF4-FFF2-40B4-BE49-F238E27FC236}">
              <a16:creationId xmlns:a16="http://schemas.microsoft.com/office/drawing/2014/main" id="{172849D1-6F60-4E56-B104-653A3201D9D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150495</xdr:rowOff>
    </xdr:from>
    <xdr:to>
      <xdr:col>85</xdr:col>
      <xdr:colOff>126364</xdr:colOff>
      <xdr:row>40</xdr:row>
      <xdr:rowOff>133350</xdr:rowOff>
    </xdr:to>
    <xdr:cxnSp macro="">
      <xdr:nvCxnSpPr>
        <xdr:cNvPr id="519" name="直線コネクタ 518">
          <a:extLst>
            <a:ext uri="{FF2B5EF4-FFF2-40B4-BE49-F238E27FC236}">
              <a16:creationId xmlns:a16="http://schemas.microsoft.com/office/drawing/2014/main" id="{A645B949-E894-4949-B044-6A332B3D4349}"/>
            </a:ext>
          </a:extLst>
        </xdr:cNvPr>
        <xdr:cNvCxnSpPr/>
      </xdr:nvCxnSpPr>
      <xdr:spPr>
        <a:xfrm flipV="1">
          <a:off x="16318864" y="5979795"/>
          <a:ext cx="0" cy="1011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0" name="【認定こども園・幼稚園・保育所】&#10;有形固定資産減価償却率最小値テキスト">
          <a:extLst>
            <a:ext uri="{FF2B5EF4-FFF2-40B4-BE49-F238E27FC236}">
              <a16:creationId xmlns:a16="http://schemas.microsoft.com/office/drawing/2014/main" id="{03792429-1484-4D24-8CCA-FCC7BDDAC2C8}"/>
            </a:ext>
          </a:extLst>
        </xdr:cNvPr>
        <xdr:cNvSpPr txBox="1"/>
      </xdr:nvSpPr>
      <xdr:spPr>
        <a:xfrm>
          <a:off x="16357600" y="699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133350</xdr:rowOff>
    </xdr:from>
    <xdr:to>
      <xdr:col>86</xdr:col>
      <xdr:colOff>25400</xdr:colOff>
      <xdr:row>40</xdr:row>
      <xdr:rowOff>133350</xdr:rowOff>
    </xdr:to>
    <xdr:cxnSp macro="">
      <xdr:nvCxnSpPr>
        <xdr:cNvPr id="521" name="直線コネクタ 520">
          <a:extLst>
            <a:ext uri="{FF2B5EF4-FFF2-40B4-BE49-F238E27FC236}">
              <a16:creationId xmlns:a16="http://schemas.microsoft.com/office/drawing/2014/main" id="{770482C2-819B-4909-87C9-ACD7EF4EDFA9}"/>
            </a:ext>
          </a:extLst>
        </xdr:cNvPr>
        <xdr:cNvCxnSpPr/>
      </xdr:nvCxnSpPr>
      <xdr:spPr>
        <a:xfrm>
          <a:off x="16230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97172</xdr:rowOff>
    </xdr:from>
    <xdr:ext cx="405111" cy="259045"/>
    <xdr:sp macro="" textlink="">
      <xdr:nvSpPr>
        <xdr:cNvPr id="522" name="【認定こども園・幼稚園・保育所】&#10;有形固定資産減価償却率最大値テキスト">
          <a:extLst>
            <a:ext uri="{FF2B5EF4-FFF2-40B4-BE49-F238E27FC236}">
              <a16:creationId xmlns:a16="http://schemas.microsoft.com/office/drawing/2014/main" id="{BF1C54F3-F3AE-47A8-9CBD-070F7FB39A09}"/>
            </a:ext>
          </a:extLst>
        </xdr:cNvPr>
        <xdr:cNvSpPr txBox="1"/>
      </xdr:nvSpPr>
      <xdr:spPr>
        <a:xfrm>
          <a:off x="16357600" y="575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150495</xdr:rowOff>
    </xdr:from>
    <xdr:to>
      <xdr:col>86</xdr:col>
      <xdr:colOff>25400</xdr:colOff>
      <xdr:row>34</xdr:row>
      <xdr:rowOff>150495</xdr:rowOff>
    </xdr:to>
    <xdr:cxnSp macro="">
      <xdr:nvCxnSpPr>
        <xdr:cNvPr id="523" name="直線コネクタ 522">
          <a:extLst>
            <a:ext uri="{FF2B5EF4-FFF2-40B4-BE49-F238E27FC236}">
              <a16:creationId xmlns:a16="http://schemas.microsoft.com/office/drawing/2014/main" id="{5E739F1E-15BD-4569-B5CA-A1B1B1290BED}"/>
            </a:ext>
          </a:extLst>
        </xdr:cNvPr>
        <xdr:cNvCxnSpPr/>
      </xdr:nvCxnSpPr>
      <xdr:spPr>
        <a:xfrm>
          <a:off x="16230600" y="59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124477</xdr:rowOff>
    </xdr:from>
    <xdr:ext cx="405111" cy="259045"/>
    <xdr:sp macro="" textlink="">
      <xdr:nvSpPr>
        <xdr:cNvPr id="524" name="【認定こども園・幼稚園・保育所】&#10;有形固定資産減価償却率平均値テキスト">
          <a:extLst>
            <a:ext uri="{FF2B5EF4-FFF2-40B4-BE49-F238E27FC236}">
              <a16:creationId xmlns:a16="http://schemas.microsoft.com/office/drawing/2014/main" id="{A5A6CF46-99BD-4611-ABA2-C7D61BF6BC29}"/>
            </a:ext>
          </a:extLst>
        </xdr:cNvPr>
        <xdr:cNvSpPr txBox="1"/>
      </xdr:nvSpPr>
      <xdr:spPr>
        <a:xfrm>
          <a:off x="1635760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101600</xdr:rowOff>
    </xdr:from>
    <xdr:to>
      <xdr:col>85</xdr:col>
      <xdr:colOff>177800</xdr:colOff>
      <xdr:row>38</xdr:row>
      <xdr:rowOff>31750</xdr:rowOff>
    </xdr:to>
    <xdr:sp macro="" textlink="">
      <xdr:nvSpPr>
        <xdr:cNvPr id="525" name="フローチャート: 判断 524">
          <a:extLst>
            <a:ext uri="{FF2B5EF4-FFF2-40B4-BE49-F238E27FC236}">
              <a16:creationId xmlns:a16="http://schemas.microsoft.com/office/drawing/2014/main" id="{97FE9BD3-2BCA-4364-8E47-C991F8CEAF31}"/>
            </a:ext>
          </a:extLst>
        </xdr:cNvPr>
        <xdr:cNvSpPr/>
      </xdr:nvSpPr>
      <xdr:spPr>
        <a:xfrm>
          <a:off x="16268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526" name="フローチャート: 判断 525">
          <a:extLst>
            <a:ext uri="{FF2B5EF4-FFF2-40B4-BE49-F238E27FC236}">
              <a16:creationId xmlns:a16="http://schemas.microsoft.com/office/drawing/2014/main" id="{1950D5EA-C5DB-4D65-AF97-ED79001DC100}"/>
            </a:ext>
          </a:extLst>
        </xdr:cNvPr>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27" name="フローチャート: 判断 526">
          <a:extLst>
            <a:ext uri="{FF2B5EF4-FFF2-40B4-BE49-F238E27FC236}">
              <a16:creationId xmlns:a16="http://schemas.microsoft.com/office/drawing/2014/main" id="{20D5F4BE-65EF-4215-88D5-070DC12B4DF1}"/>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528" name="フローチャート: 判断 527">
          <a:extLst>
            <a:ext uri="{FF2B5EF4-FFF2-40B4-BE49-F238E27FC236}">
              <a16:creationId xmlns:a16="http://schemas.microsoft.com/office/drawing/2014/main" id="{C87AA9C2-D849-4DB7-89A8-88E5DA5ABAD4}"/>
            </a:ext>
          </a:extLst>
        </xdr:cNvPr>
        <xdr:cNvSpPr/>
      </xdr:nvSpPr>
      <xdr:spPr>
        <a:xfrm>
          <a:off x="1365250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36830</xdr:rowOff>
    </xdr:from>
    <xdr:to>
      <xdr:col>67</xdr:col>
      <xdr:colOff>101600</xdr:colOff>
      <xdr:row>37</xdr:row>
      <xdr:rowOff>138430</xdr:rowOff>
    </xdr:to>
    <xdr:sp macro="" textlink="">
      <xdr:nvSpPr>
        <xdr:cNvPr id="529" name="フローチャート: 判断 528">
          <a:extLst>
            <a:ext uri="{FF2B5EF4-FFF2-40B4-BE49-F238E27FC236}">
              <a16:creationId xmlns:a16="http://schemas.microsoft.com/office/drawing/2014/main" id="{3663B3FC-8D82-4D8D-A702-CBE2EE9313E6}"/>
            </a:ext>
          </a:extLst>
        </xdr:cNvPr>
        <xdr:cNvSpPr/>
      </xdr:nvSpPr>
      <xdr:spPr>
        <a:xfrm>
          <a:off x="12763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79BF0CC-61CF-49BD-9E03-2429FBEC698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4CB22DD-7A51-4A25-B1BD-A5C8596E657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34BD3831-3148-47D2-83CF-2D5FD3D9D3C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F005D3E-62A1-427C-9111-F39E4E3720C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5468C0D2-6541-48A9-B1CE-C993FD1CECB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23495</xdr:rowOff>
    </xdr:from>
    <xdr:to>
      <xdr:col>85</xdr:col>
      <xdr:colOff>177800</xdr:colOff>
      <xdr:row>38</xdr:row>
      <xdr:rowOff>125095</xdr:rowOff>
    </xdr:to>
    <xdr:sp macro="" textlink="">
      <xdr:nvSpPr>
        <xdr:cNvPr id="535" name="楕円 534">
          <a:extLst>
            <a:ext uri="{FF2B5EF4-FFF2-40B4-BE49-F238E27FC236}">
              <a16:creationId xmlns:a16="http://schemas.microsoft.com/office/drawing/2014/main" id="{243AC2E5-C36E-4C1C-9864-FB71BEBA1C50}"/>
            </a:ext>
          </a:extLst>
        </xdr:cNvPr>
        <xdr:cNvSpPr/>
      </xdr:nvSpPr>
      <xdr:spPr>
        <a:xfrm>
          <a:off x="16268700" y="65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1922</xdr:rowOff>
    </xdr:from>
    <xdr:ext cx="405111" cy="259045"/>
    <xdr:sp macro="" textlink="">
      <xdr:nvSpPr>
        <xdr:cNvPr id="536" name="【認定こども園・幼稚園・保育所】&#10;有形固定資産減価償却率該当値テキスト">
          <a:extLst>
            <a:ext uri="{FF2B5EF4-FFF2-40B4-BE49-F238E27FC236}">
              <a16:creationId xmlns:a16="http://schemas.microsoft.com/office/drawing/2014/main" id="{9754FBA6-2807-4FF2-88F8-F89F7A9B0B29}"/>
            </a:ext>
          </a:extLst>
        </xdr:cNvPr>
        <xdr:cNvSpPr txBox="1"/>
      </xdr:nvSpPr>
      <xdr:spPr>
        <a:xfrm>
          <a:off x="16357600"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33020</xdr:rowOff>
    </xdr:from>
    <xdr:to>
      <xdr:col>81</xdr:col>
      <xdr:colOff>101600</xdr:colOff>
      <xdr:row>38</xdr:row>
      <xdr:rowOff>134620</xdr:rowOff>
    </xdr:to>
    <xdr:sp macro="" textlink="">
      <xdr:nvSpPr>
        <xdr:cNvPr id="537" name="楕円 536">
          <a:extLst>
            <a:ext uri="{FF2B5EF4-FFF2-40B4-BE49-F238E27FC236}">
              <a16:creationId xmlns:a16="http://schemas.microsoft.com/office/drawing/2014/main" id="{7B697F0A-6054-4CBB-85E7-5697F147C81F}"/>
            </a:ext>
          </a:extLst>
        </xdr:cNvPr>
        <xdr:cNvSpPr/>
      </xdr:nvSpPr>
      <xdr:spPr>
        <a:xfrm>
          <a:off x="15430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74295</xdr:rowOff>
    </xdr:from>
    <xdr:to>
      <xdr:col>85</xdr:col>
      <xdr:colOff>127000</xdr:colOff>
      <xdr:row>38</xdr:row>
      <xdr:rowOff>83820</xdr:rowOff>
    </xdr:to>
    <xdr:cxnSp macro="">
      <xdr:nvCxnSpPr>
        <xdr:cNvPr id="538" name="直線コネクタ 537">
          <a:extLst>
            <a:ext uri="{FF2B5EF4-FFF2-40B4-BE49-F238E27FC236}">
              <a16:creationId xmlns:a16="http://schemas.microsoft.com/office/drawing/2014/main" id="{4AE98EF9-079A-490A-853A-4D94DD160C0E}"/>
            </a:ext>
          </a:extLst>
        </xdr:cNvPr>
        <xdr:cNvCxnSpPr/>
      </xdr:nvCxnSpPr>
      <xdr:spPr>
        <a:xfrm flipV="1">
          <a:off x="15481300" y="658939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4445</xdr:rowOff>
    </xdr:from>
    <xdr:to>
      <xdr:col>76</xdr:col>
      <xdr:colOff>165100</xdr:colOff>
      <xdr:row>38</xdr:row>
      <xdr:rowOff>106045</xdr:rowOff>
    </xdr:to>
    <xdr:sp macro="" textlink="">
      <xdr:nvSpPr>
        <xdr:cNvPr id="539" name="楕円 538">
          <a:extLst>
            <a:ext uri="{FF2B5EF4-FFF2-40B4-BE49-F238E27FC236}">
              <a16:creationId xmlns:a16="http://schemas.microsoft.com/office/drawing/2014/main" id="{F64C30F3-2E50-4EF6-A356-E285E83FF010}"/>
            </a:ext>
          </a:extLst>
        </xdr:cNvPr>
        <xdr:cNvSpPr/>
      </xdr:nvSpPr>
      <xdr:spPr>
        <a:xfrm>
          <a:off x="145415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55245</xdr:rowOff>
    </xdr:from>
    <xdr:to>
      <xdr:col>81</xdr:col>
      <xdr:colOff>50800</xdr:colOff>
      <xdr:row>38</xdr:row>
      <xdr:rowOff>83820</xdr:rowOff>
    </xdr:to>
    <xdr:cxnSp macro="">
      <xdr:nvCxnSpPr>
        <xdr:cNvPr id="540" name="直線コネクタ 539">
          <a:extLst>
            <a:ext uri="{FF2B5EF4-FFF2-40B4-BE49-F238E27FC236}">
              <a16:creationId xmlns:a16="http://schemas.microsoft.com/office/drawing/2014/main" id="{1B4E7B8C-DB0B-4C72-8190-59D89D844A08}"/>
            </a:ext>
          </a:extLst>
        </xdr:cNvPr>
        <xdr:cNvCxnSpPr/>
      </xdr:nvCxnSpPr>
      <xdr:spPr>
        <a:xfrm>
          <a:off x="14592300" y="65703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143510</xdr:rowOff>
    </xdr:from>
    <xdr:to>
      <xdr:col>72</xdr:col>
      <xdr:colOff>38100</xdr:colOff>
      <xdr:row>38</xdr:row>
      <xdr:rowOff>73660</xdr:rowOff>
    </xdr:to>
    <xdr:sp macro="" textlink="">
      <xdr:nvSpPr>
        <xdr:cNvPr id="541" name="楕円 540">
          <a:extLst>
            <a:ext uri="{FF2B5EF4-FFF2-40B4-BE49-F238E27FC236}">
              <a16:creationId xmlns:a16="http://schemas.microsoft.com/office/drawing/2014/main" id="{F59C72D7-9F96-4273-9643-F075DD320C0F}"/>
            </a:ext>
          </a:extLst>
        </xdr:cNvPr>
        <xdr:cNvSpPr/>
      </xdr:nvSpPr>
      <xdr:spPr>
        <a:xfrm>
          <a:off x="13652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22860</xdr:rowOff>
    </xdr:from>
    <xdr:to>
      <xdr:col>76</xdr:col>
      <xdr:colOff>114300</xdr:colOff>
      <xdr:row>38</xdr:row>
      <xdr:rowOff>55245</xdr:rowOff>
    </xdr:to>
    <xdr:cxnSp macro="">
      <xdr:nvCxnSpPr>
        <xdr:cNvPr id="542" name="直線コネクタ 541">
          <a:extLst>
            <a:ext uri="{FF2B5EF4-FFF2-40B4-BE49-F238E27FC236}">
              <a16:creationId xmlns:a16="http://schemas.microsoft.com/office/drawing/2014/main" id="{E9C40D81-1093-4ED9-A249-0C82896101A8}"/>
            </a:ext>
          </a:extLst>
        </xdr:cNvPr>
        <xdr:cNvCxnSpPr/>
      </xdr:nvCxnSpPr>
      <xdr:spPr>
        <a:xfrm>
          <a:off x="13703300" y="653796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99695</xdr:rowOff>
    </xdr:from>
    <xdr:to>
      <xdr:col>67</xdr:col>
      <xdr:colOff>101600</xdr:colOff>
      <xdr:row>38</xdr:row>
      <xdr:rowOff>29845</xdr:rowOff>
    </xdr:to>
    <xdr:sp macro="" textlink="">
      <xdr:nvSpPr>
        <xdr:cNvPr id="543" name="楕円 542">
          <a:extLst>
            <a:ext uri="{FF2B5EF4-FFF2-40B4-BE49-F238E27FC236}">
              <a16:creationId xmlns:a16="http://schemas.microsoft.com/office/drawing/2014/main" id="{FB974590-C326-463A-B78D-6960AD45CF68}"/>
            </a:ext>
          </a:extLst>
        </xdr:cNvPr>
        <xdr:cNvSpPr/>
      </xdr:nvSpPr>
      <xdr:spPr>
        <a:xfrm>
          <a:off x="12763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150495</xdr:rowOff>
    </xdr:from>
    <xdr:to>
      <xdr:col>71</xdr:col>
      <xdr:colOff>177800</xdr:colOff>
      <xdr:row>38</xdr:row>
      <xdr:rowOff>22860</xdr:rowOff>
    </xdr:to>
    <xdr:cxnSp macro="">
      <xdr:nvCxnSpPr>
        <xdr:cNvPr id="544" name="直線コネクタ 543">
          <a:extLst>
            <a:ext uri="{FF2B5EF4-FFF2-40B4-BE49-F238E27FC236}">
              <a16:creationId xmlns:a16="http://schemas.microsoft.com/office/drawing/2014/main" id="{9D16B128-E83C-470C-8872-D20D93EE81A7}"/>
            </a:ext>
          </a:extLst>
        </xdr:cNvPr>
        <xdr:cNvCxnSpPr/>
      </xdr:nvCxnSpPr>
      <xdr:spPr>
        <a:xfrm>
          <a:off x="12814300" y="649414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12082</xdr:rowOff>
    </xdr:from>
    <xdr:ext cx="405111" cy="259045"/>
    <xdr:sp macro="" textlink="">
      <xdr:nvSpPr>
        <xdr:cNvPr id="545" name="n_1aveValue【認定こども園・幼稚園・保育所】&#10;有形固定資産減価償却率">
          <a:extLst>
            <a:ext uri="{FF2B5EF4-FFF2-40B4-BE49-F238E27FC236}">
              <a16:creationId xmlns:a16="http://schemas.microsoft.com/office/drawing/2014/main" id="{2AA9D8ED-0591-482C-BA7D-F18EF4BAEBDF}"/>
            </a:ext>
          </a:extLst>
        </xdr:cNvPr>
        <xdr:cNvSpPr txBox="1"/>
      </xdr:nvSpPr>
      <xdr:spPr>
        <a:xfrm>
          <a:off x="15266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46" name="n_2aveValue【認定こども園・幼稚園・保育所】&#10;有形固定資産減価償却率">
          <a:extLst>
            <a:ext uri="{FF2B5EF4-FFF2-40B4-BE49-F238E27FC236}">
              <a16:creationId xmlns:a16="http://schemas.microsoft.com/office/drawing/2014/main" id="{165CCE78-091F-429A-8026-7343F358D815}"/>
            </a:ext>
          </a:extLst>
        </xdr:cNvPr>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141622</xdr:rowOff>
    </xdr:from>
    <xdr:ext cx="405111" cy="259045"/>
    <xdr:sp macro="" textlink="">
      <xdr:nvSpPr>
        <xdr:cNvPr id="547" name="n_3aveValue【認定こども園・幼稚園・保育所】&#10;有形固定資産減価償却率">
          <a:extLst>
            <a:ext uri="{FF2B5EF4-FFF2-40B4-BE49-F238E27FC236}">
              <a16:creationId xmlns:a16="http://schemas.microsoft.com/office/drawing/2014/main" id="{AE8CC5E5-8580-492B-99DD-6C5E5A8B1651}"/>
            </a:ext>
          </a:extLst>
        </xdr:cNvPr>
        <xdr:cNvSpPr txBox="1"/>
      </xdr:nvSpPr>
      <xdr:spPr>
        <a:xfrm>
          <a:off x="13500744" y="614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154957</xdr:rowOff>
    </xdr:from>
    <xdr:ext cx="405111" cy="259045"/>
    <xdr:sp macro="" textlink="">
      <xdr:nvSpPr>
        <xdr:cNvPr id="548" name="n_4aveValue【認定こども園・幼稚園・保育所】&#10;有形固定資産減価償却率">
          <a:extLst>
            <a:ext uri="{FF2B5EF4-FFF2-40B4-BE49-F238E27FC236}">
              <a16:creationId xmlns:a16="http://schemas.microsoft.com/office/drawing/2014/main" id="{008AADE0-4331-4325-AB32-3CCB65ACC0FB}"/>
            </a:ext>
          </a:extLst>
        </xdr:cNvPr>
        <xdr:cNvSpPr txBox="1"/>
      </xdr:nvSpPr>
      <xdr:spPr>
        <a:xfrm>
          <a:off x="12611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125747</xdr:rowOff>
    </xdr:from>
    <xdr:ext cx="405111" cy="259045"/>
    <xdr:sp macro="" textlink="">
      <xdr:nvSpPr>
        <xdr:cNvPr id="549" name="n_1mainValue【認定こども園・幼稚園・保育所】&#10;有形固定資産減価償却率">
          <a:extLst>
            <a:ext uri="{FF2B5EF4-FFF2-40B4-BE49-F238E27FC236}">
              <a16:creationId xmlns:a16="http://schemas.microsoft.com/office/drawing/2014/main" id="{93096990-001D-49AF-B608-F7E689EA92C7}"/>
            </a:ext>
          </a:extLst>
        </xdr:cNvPr>
        <xdr:cNvSpPr txBox="1"/>
      </xdr:nvSpPr>
      <xdr:spPr>
        <a:xfrm>
          <a:off x="152660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97172</xdr:rowOff>
    </xdr:from>
    <xdr:ext cx="405111" cy="259045"/>
    <xdr:sp macro="" textlink="">
      <xdr:nvSpPr>
        <xdr:cNvPr id="550" name="n_2mainValue【認定こども園・幼稚園・保育所】&#10;有形固定資産減価償却率">
          <a:extLst>
            <a:ext uri="{FF2B5EF4-FFF2-40B4-BE49-F238E27FC236}">
              <a16:creationId xmlns:a16="http://schemas.microsoft.com/office/drawing/2014/main" id="{7AA66163-134E-4BC6-86F1-BCC3E9F36605}"/>
            </a:ext>
          </a:extLst>
        </xdr:cNvPr>
        <xdr:cNvSpPr txBox="1"/>
      </xdr:nvSpPr>
      <xdr:spPr>
        <a:xfrm>
          <a:off x="143897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64787</xdr:rowOff>
    </xdr:from>
    <xdr:ext cx="405111" cy="259045"/>
    <xdr:sp macro="" textlink="">
      <xdr:nvSpPr>
        <xdr:cNvPr id="551" name="n_3mainValue【認定こども園・幼稚園・保育所】&#10;有形固定資産減価償却率">
          <a:extLst>
            <a:ext uri="{FF2B5EF4-FFF2-40B4-BE49-F238E27FC236}">
              <a16:creationId xmlns:a16="http://schemas.microsoft.com/office/drawing/2014/main" id="{0F04E3BA-21E4-4A83-A3C5-CE2C9273A8FD}"/>
            </a:ext>
          </a:extLst>
        </xdr:cNvPr>
        <xdr:cNvSpPr txBox="1"/>
      </xdr:nvSpPr>
      <xdr:spPr>
        <a:xfrm>
          <a:off x="13500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20972</xdr:rowOff>
    </xdr:from>
    <xdr:ext cx="405111" cy="259045"/>
    <xdr:sp macro="" textlink="">
      <xdr:nvSpPr>
        <xdr:cNvPr id="552" name="n_4mainValue【認定こども園・幼稚園・保育所】&#10;有形固定資産減価償却率">
          <a:extLst>
            <a:ext uri="{FF2B5EF4-FFF2-40B4-BE49-F238E27FC236}">
              <a16:creationId xmlns:a16="http://schemas.microsoft.com/office/drawing/2014/main" id="{0F5A34D3-294F-4E44-9CF2-96F54CB04598}"/>
            </a:ext>
          </a:extLst>
        </xdr:cNvPr>
        <xdr:cNvSpPr txBox="1"/>
      </xdr:nvSpPr>
      <xdr:spPr>
        <a:xfrm>
          <a:off x="126117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4D79EFB1-24F4-4806-804F-FFBD0185629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46A50F51-9A06-4127-AB4F-E0F17D5CAF9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B1C1F31F-AED5-4DF3-98F7-72270DA9B4E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754AD21D-0CAF-4AF6-9756-9820EEF543B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6CEE6EBB-D8A3-4CA2-B162-FD8BF592B26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F936F97E-BB83-4FA3-A296-80E8B07E14B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3849E5B6-C1F6-4884-A2EC-90578533A19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81448D56-B5E9-412B-BF1F-3043949018A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94C5D813-D525-469C-8CBB-420E6E9193C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6993D196-A468-461F-BA24-77148FE809F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4332B978-A57F-4B79-8196-0251558F1AF4}"/>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4" name="テキスト ボックス 563">
          <a:extLst>
            <a:ext uri="{FF2B5EF4-FFF2-40B4-BE49-F238E27FC236}">
              <a16:creationId xmlns:a16="http://schemas.microsoft.com/office/drawing/2014/main" id="{D2649182-F7D0-4355-B9A4-A641B4F5D06D}"/>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BDB4EE66-92C7-4DD8-A8AC-B5205C81A2F7}"/>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6" name="テキスト ボックス 565">
          <a:extLst>
            <a:ext uri="{FF2B5EF4-FFF2-40B4-BE49-F238E27FC236}">
              <a16:creationId xmlns:a16="http://schemas.microsoft.com/office/drawing/2014/main" id="{5E44F6A8-3F1D-4E80-8412-4C664623B4B5}"/>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6A1231D3-2DC6-4A76-8989-2307B7341D4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8" name="テキスト ボックス 567">
          <a:extLst>
            <a:ext uri="{FF2B5EF4-FFF2-40B4-BE49-F238E27FC236}">
              <a16:creationId xmlns:a16="http://schemas.microsoft.com/office/drawing/2014/main" id="{F639FF71-8D9F-4868-9429-07DA4DE65274}"/>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B7951E8D-9ED7-4D3F-9DB3-0BFA68F4755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0" name="テキスト ボックス 569">
          <a:extLst>
            <a:ext uri="{FF2B5EF4-FFF2-40B4-BE49-F238E27FC236}">
              <a16:creationId xmlns:a16="http://schemas.microsoft.com/office/drawing/2014/main" id="{F0BB3A66-1381-4C1E-88CB-46EE9DF1EAAC}"/>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14977B99-926B-49A9-A882-CC4FD2857FF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2" name="テキスト ボックス 571">
          <a:extLst>
            <a:ext uri="{FF2B5EF4-FFF2-40B4-BE49-F238E27FC236}">
              <a16:creationId xmlns:a16="http://schemas.microsoft.com/office/drawing/2014/main" id="{AB00782B-6BE8-400D-9ECD-5858562936CB}"/>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BFDD295E-073D-4872-A8F0-9978BB325CF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4" name="テキスト ボックス 573">
          <a:extLst>
            <a:ext uri="{FF2B5EF4-FFF2-40B4-BE49-F238E27FC236}">
              <a16:creationId xmlns:a16="http://schemas.microsoft.com/office/drawing/2014/main" id="{38BF6EFB-DA0F-46E9-9607-72E45E05E42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認定こども園・幼稚園・保育所】&#10;一人当たり面積グラフ枠">
          <a:extLst>
            <a:ext uri="{FF2B5EF4-FFF2-40B4-BE49-F238E27FC236}">
              <a16:creationId xmlns:a16="http://schemas.microsoft.com/office/drawing/2014/main" id="{7C6CBAE6-D235-46D1-B740-CBACFEE9410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95250</xdr:rowOff>
    </xdr:from>
    <xdr:to>
      <xdr:col>116</xdr:col>
      <xdr:colOff>62864</xdr:colOff>
      <xdr:row>42</xdr:row>
      <xdr:rowOff>0</xdr:rowOff>
    </xdr:to>
    <xdr:cxnSp macro="">
      <xdr:nvCxnSpPr>
        <xdr:cNvPr id="576" name="直線コネクタ 575">
          <a:extLst>
            <a:ext uri="{FF2B5EF4-FFF2-40B4-BE49-F238E27FC236}">
              <a16:creationId xmlns:a16="http://schemas.microsoft.com/office/drawing/2014/main" id="{93D000DB-85D3-467E-9E9A-A6C32D518F6D}"/>
            </a:ext>
          </a:extLst>
        </xdr:cNvPr>
        <xdr:cNvCxnSpPr/>
      </xdr:nvCxnSpPr>
      <xdr:spPr>
        <a:xfrm flipV="1">
          <a:off x="22160864" y="57531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7" name="【認定こども園・幼稚園・保育所】&#10;一人当たり面積最小値テキスト">
          <a:extLst>
            <a:ext uri="{FF2B5EF4-FFF2-40B4-BE49-F238E27FC236}">
              <a16:creationId xmlns:a16="http://schemas.microsoft.com/office/drawing/2014/main" id="{6C4B4F44-636B-4D22-A754-6D13D0B89F55}"/>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8" name="直線コネクタ 577">
          <a:extLst>
            <a:ext uri="{FF2B5EF4-FFF2-40B4-BE49-F238E27FC236}">
              <a16:creationId xmlns:a16="http://schemas.microsoft.com/office/drawing/2014/main" id="{FA1E350E-118B-4F86-96E4-06EDD68F845F}"/>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41927</xdr:rowOff>
    </xdr:from>
    <xdr:ext cx="469744" cy="259045"/>
    <xdr:sp macro="" textlink="">
      <xdr:nvSpPr>
        <xdr:cNvPr id="579" name="【認定こども園・幼稚園・保育所】&#10;一人当たり面積最大値テキスト">
          <a:extLst>
            <a:ext uri="{FF2B5EF4-FFF2-40B4-BE49-F238E27FC236}">
              <a16:creationId xmlns:a16="http://schemas.microsoft.com/office/drawing/2014/main" id="{6C05D38A-FC83-4E89-9029-B6131A40ED90}"/>
            </a:ext>
          </a:extLst>
        </xdr:cNvPr>
        <xdr:cNvSpPr txBox="1"/>
      </xdr:nvSpPr>
      <xdr:spPr>
        <a:xfrm>
          <a:off x="2219960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95250</xdr:rowOff>
    </xdr:from>
    <xdr:to>
      <xdr:col>116</xdr:col>
      <xdr:colOff>152400</xdr:colOff>
      <xdr:row>33</xdr:row>
      <xdr:rowOff>95250</xdr:rowOff>
    </xdr:to>
    <xdr:cxnSp macro="">
      <xdr:nvCxnSpPr>
        <xdr:cNvPr id="580" name="直線コネクタ 579">
          <a:extLst>
            <a:ext uri="{FF2B5EF4-FFF2-40B4-BE49-F238E27FC236}">
              <a16:creationId xmlns:a16="http://schemas.microsoft.com/office/drawing/2014/main" id="{54FE92CA-3CC4-43FB-9E80-A05BBB3DFA03}"/>
            </a:ext>
          </a:extLst>
        </xdr:cNvPr>
        <xdr:cNvCxnSpPr/>
      </xdr:nvCxnSpPr>
      <xdr:spPr>
        <a:xfrm>
          <a:off x="22072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581" name="【認定こども園・幼稚園・保育所】&#10;一人当たり面積平均値テキスト">
          <a:extLst>
            <a:ext uri="{FF2B5EF4-FFF2-40B4-BE49-F238E27FC236}">
              <a16:creationId xmlns:a16="http://schemas.microsoft.com/office/drawing/2014/main" id="{01FF4A72-D444-4C16-9C66-25827712DA58}"/>
            </a:ext>
          </a:extLst>
        </xdr:cNvPr>
        <xdr:cNvSpPr txBox="1"/>
      </xdr:nvSpPr>
      <xdr:spPr>
        <a:xfrm>
          <a:off x="22199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582" name="フローチャート: 判断 581">
          <a:extLst>
            <a:ext uri="{FF2B5EF4-FFF2-40B4-BE49-F238E27FC236}">
              <a16:creationId xmlns:a16="http://schemas.microsoft.com/office/drawing/2014/main" id="{CB05EEAC-57A3-438D-8E82-EAC033ADE289}"/>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147320</xdr:rowOff>
    </xdr:from>
    <xdr:to>
      <xdr:col>112</xdr:col>
      <xdr:colOff>38100</xdr:colOff>
      <xdr:row>39</xdr:row>
      <xdr:rowOff>77470</xdr:rowOff>
    </xdr:to>
    <xdr:sp macro="" textlink="">
      <xdr:nvSpPr>
        <xdr:cNvPr id="583" name="フローチャート: 判断 582">
          <a:extLst>
            <a:ext uri="{FF2B5EF4-FFF2-40B4-BE49-F238E27FC236}">
              <a16:creationId xmlns:a16="http://schemas.microsoft.com/office/drawing/2014/main" id="{78FD26A7-4B2C-4711-858F-D972C599799B}"/>
            </a:ext>
          </a:extLst>
        </xdr:cNvPr>
        <xdr:cNvSpPr/>
      </xdr:nvSpPr>
      <xdr:spPr>
        <a:xfrm>
          <a:off x="21272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162560</xdr:rowOff>
    </xdr:from>
    <xdr:to>
      <xdr:col>107</xdr:col>
      <xdr:colOff>101600</xdr:colOff>
      <xdr:row>39</xdr:row>
      <xdr:rowOff>92710</xdr:rowOff>
    </xdr:to>
    <xdr:sp macro="" textlink="">
      <xdr:nvSpPr>
        <xdr:cNvPr id="584" name="フローチャート: 判断 583">
          <a:extLst>
            <a:ext uri="{FF2B5EF4-FFF2-40B4-BE49-F238E27FC236}">
              <a16:creationId xmlns:a16="http://schemas.microsoft.com/office/drawing/2014/main" id="{D67B6DED-2D57-4B7D-8E5C-677A50D97469}"/>
            </a:ext>
          </a:extLst>
        </xdr:cNvPr>
        <xdr:cNvSpPr/>
      </xdr:nvSpPr>
      <xdr:spPr>
        <a:xfrm>
          <a:off x="2038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585" name="フローチャート: 判断 584">
          <a:extLst>
            <a:ext uri="{FF2B5EF4-FFF2-40B4-BE49-F238E27FC236}">
              <a16:creationId xmlns:a16="http://schemas.microsoft.com/office/drawing/2014/main" id="{13CE80E0-C246-402A-BCC5-EAB694AE3EBF}"/>
            </a:ext>
          </a:extLst>
        </xdr:cNvPr>
        <xdr:cNvSpPr/>
      </xdr:nvSpPr>
      <xdr:spPr>
        <a:xfrm>
          <a:off x="19494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586" name="フローチャート: 判断 585">
          <a:extLst>
            <a:ext uri="{FF2B5EF4-FFF2-40B4-BE49-F238E27FC236}">
              <a16:creationId xmlns:a16="http://schemas.microsoft.com/office/drawing/2014/main" id="{D7E7966E-596D-4CE9-B8E0-6A7D3F5440D6}"/>
            </a:ext>
          </a:extLst>
        </xdr:cNvPr>
        <xdr:cNvSpPr/>
      </xdr:nvSpPr>
      <xdr:spPr>
        <a:xfrm>
          <a:off x="18605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C3400F23-D13A-40F6-B3EF-2DC2AC99B6E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78AAC33-E1EA-4205-9B9D-BA8E8D38497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B3A2B5A7-38C4-47A3-8772-3A315708EC1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6C82972D-92FB-4B40-AF6F-00BD04FAAF9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7047DE3F-6AEA-4F4D-9A9C-5ECD67DF5FD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82550</xdr:rowOff>
    </xdr:from>
    <xdr:to>
      <xdr:col>116</xdr:col>
      <xdr:colOff>114300</xdr:colOff>
      <xdr:row>36</xdr:row>
      <xdr:rowOff>12700</xdr:rowOff>
    </xdr:to>
    <xdr:sp macro="" textlink="">
      <xdr:nvSpPr>
        <xdr:cNvPr id="592" name="楕円 591">
          <a:extLst>
            <a:ext uri="{FF2B5EF4-FFF2-40B4-BE49-F238E27FC236}">
              <a16:creationId xmlns:a16="http://schemas.microsoft.com/office/drawing/2014/main" id="{1D238421-08C4-431A-8FDB-5F440F0CE882}"/>
            </a:ext>
          </a:extLst>
        </xdr:cNvPr>
        <xdr:cNvSpPr/>
      </xdr:nvSpPr>
      <xdr:spPr>
        <a:xfrm>
          <a:off x="221107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105427</xdr:rowOff>
    </xdr:from>
    <xdr:ext cx="469744" cy="259045"/>
    <xdr:sp macro="" textlink="">
      <xdr:nvSpPr>
        <xdr:cNvPr id="593" name="【認定こども園・幼稚園・保育所】&#10;一人当たり面積該当値テキスト">
          <a:extLst>
            <a:ext uri="{FF2B5EF4-FFF2-40B4-BE49-F238E27FC236}">
              <a16:creationId xmlns:a16="http://schemas.microsoft.com/office/drawing/2014/main" id="{1A0105C0-59B1-4B52-9B8A-CA80CD608B38}"/>
            </a:ext>
          </a:extLst>
        </xdr:cNvPr>
        <xdr:cNvSpPr txBox="1"/>
      </xdr:nvSpPr>
      <xdr:spPr>
        <a:xfrm>
          <a:off x="22199600" y="59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59690</xdr:rowOff>
    </xdr:from>
    <xdr:to>
      <xdr:col>112</xdr:col>
      <xdr:colOff>38100</xdr:colOff>
      <xdr:row>35</xdr:row>
      <xdr:rowOff>161290</xdr:rowOff>
    </xdr:to>
    <xdr:sp macro="" textlink="">
      <xdr:nvSpPr>
        <xdr:cNvPr id="594" name="楕円 593">
          <a:extLst>
            <a:ext uri="{FF2B5EF4-FFF2-40B4-BE49-F238E27FC236}">
              <a16:creationId xmlns:a16="http://schemas.microsoft.com/office/drawing/2014/main" id="{26B6D13E-40D6-424F-9DDC-EF694DB9814C}"/>
            </a:ext>
          </a:extLst>
        </xdr:cNvPr>
        <xdr:cNvSpPr/>
      </xdr:nvSpPr>
      <xdr:spPr>
        <a:xfrm>
          <a:off x="21272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110490</xdr:rowOff>
    </xdr:from>
    <xdr:to>
      <xdr:col>116</xdr:col>
      <xdr:colOff>63500</xdr:colOff>
      <xdr:row>35</xdr:row>
      <xdr:rowOff>133350</xdr:rowOff>
    </xdr:to>
    <xdr:cxnSp macro="">
      <xdr:nvCxnSpPr>
        <xdr:cNvPr id="595" name="直線コネクタ 594">
          <a:extLst>
            <a:ext uri="{FF2B5EF4-FFF2-40B4-BE49-F238E27FC236}">
              <a16:creationId xmlns:a16="http://schemas.microsoft.com/office/drawing/2014/main" id="{0429E949-78CC-4430-9B37-EA479EC09EF8}"/>
            </a:ext>
          </a:extLst>
        </xdr:cNvPr>
        <xdr:cNvCxnSpPr/>
      </xdr:nvCxnSpPr>
      <xdr:spPr>
        <a:xfrm>
          <a:off x="21323300" y="6111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59690</xdr:rowOff>
    </xdr:from>
    <xdr:to>
      <xdr:col>107</xdr:col>
      <xdr:colOff>101600</xdr:colOff>
      <xdr:row>35</xdr:row>
      <xdr:rowOff>161290</xdr:rowOff>
    </xdr:to>
    <xdr:sp macro="" textlink="">
      <xdr:nvSpPr>
        <xdr:cNvPr id="596" name="楕円 595">
          <a:extLst>
            <a:ext uri="{FF2B5EF4-FFF2-40B4-BE49-F238E27FC236}">
              <a16:creationId xmlns:a16="http://schemas.microsoft.com/office/drawing/2014/main" id="{0C27CF84-8C6F-4707-BC99-B6AD72F5C42B}"/>
            </a:ext>
          </a:extLst>
        </xdr:cNvPr>
        <xdr:cNvSpPr/>
      </xdr:nvSpPr>
      <xdr:spPr>
        <a:xfrm>
          <a:off x="20383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110490</xdr:rowOff>
    </xdr:from>
    <xdr:to>
      <xdr:col>111</xdr:col>
      <xdr:colOff>177800</xdr:colOff>
      <xdr:row>35</xdr:row>
      <xdr:rowOff>110490</xdr:rowOff>
    </xdr:to>
    <xdr:cxnSp macro="">
      <xdr:nvCxnSpPr>
        <xdr:cNvPr id="597" name="直線コネクタ 596">
          <a:extLst>
            <a:ext uri="{FF2B5EF4-FFF2-40B4-BE49-F238E27FC236}">
              <a16:creationId xmlns:a16="http://schemas.microsoft.com/office/drawing/2014/main" id="{C5175335-182D-4D09-BA8C-8487C778A5E0}"/>
            </a:ext>
          </a:extLst>
        </xdr:cNvPr>
        <xdr:cNvCxnSpPr/>
      </xdr:nvCxnSpPr>
      <xdr:spPr>
        <a:xfrm>
          <a:off x="20434300" y="6111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29210</xdr:rowOff>
    </xdr:from>
    <xdr:to>
      <xdr:col>102</xdr:col>
      <xdr:colOff>165100</xdr:colOff>
      <xdr:row>35</xdr:row>
      <xdr:rowOff>130810</xdr:rowOff>
    </xdr:to>
    <xdr:sp macro="" textlink="">
      <xdr:nvSpPr>
        <xdr:cNvPr id="598" name="楕円 597">
          <a:extLst>
            <a:ext uri="{FF2B5EF4-FFF2-40B4-BE49-F238E27FC236}">
              <a16:creationId xmlns:a16="http://schemas.microsoft.com/office/drawing/2014/main" id="{20355FAD-0DDF-4551-BCDD-AA58D8B173EC}"/>
            </a:ext>
          </a:extLst>
        </xdr:cNvPr>
        <xdr:cNvSpPr/>
      </xdr:nvSpPr>
      <xdr:spPr>
        <a:xfrm>
          <a:off x="19494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80010</xdr:rowOff>
    </xdr:from>
    <xdr:to>
      <xdr:col>107</xdr:col>
      <xdr:colOff>50800</xdr:colOff>
      <xdr:row>35</xdr:row>
      <xdr:rowOff>110490</xdr:rowOff>
    </xdr:to>
    <xdr:cxnSp macro="">
      <xdr:nvCxnSpPr>
        <xdr:cNvPr id="599" name="直線コネクタ 598">
          <a:extLst>
            <a:ext uri="{FF2B5EF4-FFF2-40B4-BE49-F238E27FC236}">
              <a16:creationId xmlns:a16="http://schemas.microsoft.com/office/drawing/2014/main" id="{FB6EE549-3817-4F15-9038-974E6EF9FE23}"/>
            </a:ext>
          </a:extLst>
        </xdr:cNvPr>
        <xdr:cNvCxnSpPr/>
      </xdr:nvCxnSpPr>
      <xdr:spPr>
        <a:xfrm>
          <a:off x="19545300" y="60807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29210</xdr:rowOff>
    </xdr:from>
    <xdr:to>
      <xdr:col>98</xdr:col>
      <xdr:colOff>38100</xdr:colOff>
      <xdr:row>35</xdr:row>
      <xdr:rowOff>130810</xdr:rowOff>
    </xdr:to>
    <xdr:sp macro="" textlink="">
      <xdr:nvSpPr>
        <xdr:cNvPr id="600" name="楕円 599">
          <a:extLst>
            <a:ext uri="{FF2B5EF4-FFF2-40B4-BE49-F238E27FC236}">
              <a16:creationId xmlns:a16="http://schemas.microsoft.com/office/drawing/2014/main" id="{FB1BA1EA-8303-4F1D-9C1F-F63AC2B47F1A}"/>
            </a:ext>
          </a:extLst>
        </xdr:cNvPr>
        <xdr:cNvSpPr/>
      </xdr:nvSpPr>
      <xdr:spPr>
        <a:xfrm>
          <a:off x="18605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80010</xdr:rowOff>
    </xdr:from>
    <xdr:to>
      <xdr:col>102</xdr:col>
      <xdr:colOff>114300</xdr:colOff>
      <xdr:row>35</xdr:row>
      <xdr:rowOff>80010</xdr:rowOff>
    </xdr:to>
    <xdr:cxnSp macro="">
      <xdr:nvCxnSpPr>
        <xdr:cNvPr id="601" name="直線コネクタ 600">
          <a:extLst>
            <a:ext uri="{FF2B5EF4-FFF2-40B4-BE49-F238E27FC236}">
              <a16:creationId xmlns:a16="http://schemas.microsoft.com/office/drawing/2014/main" id="{4C0148E3-B2F9-49BE-B1E3-376AF79FD2AF}"/>
            </a:ext>
          </a:extLst>
        </xdr:cNvPr>
        <xdr:cNvCxnSpPr/>
      </xdr:nvCxnSpPr>
      <xdr:spPr>
        <a:xfrm>
          <a:off x="18656300" y="6080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68597</xdr:rowOff>
    </xdr:from>
    <xdr:ext cx="469744" cy="259045"/>
    <xdr:sp macro="" textlink="">
      <xdr:nvSpPr>
        <xdr:cNvPr id="602" name="n_1aveValue【認定こども園・幼稚園・保育所】&#10;一人当たり面積">
          <a:extLst>
            <a:ext uri="{FF2B5EF4-FFF2-40B4-BE49-F238E27FC236}">
              <a16:creationId xmlns:a16="http://schemas.microsoft.com/office/drawing/2014/main" id="{FD707001-92B7-4AE0-A52F-6B5B98F14689}"/>
            </a:ext>
          </a:extLst>
        </xdr:cNvPr>
        <xdr:cNvSpPr txBox="1"/>
      </xdr:nvSpPr>
      <xdr:spPr>
        <a:xfrm>
          <a:off x="210757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83837</xdr:rowOff>
    </xdr:from>
    <xdr:ext cx="469744" cy="259045"/>
    <xdr:sp macro="" textlink="">
      <xdr:nvSpPr>
        <xdr:cNvPr id="603" name="n_2aveValue【認定こども園・幼稚園・保育所】&#10;一人当たり面積">
          <a:extLst>
            <a:ext uri="{FF2B5EF4-FFF2-40B4-BE49-F238E27FC236}">
              <a16:creationId xmlns:a16="http://schemas.microsoft.com/office/drawing/2014/main" id="{1F260DFE-5455-4472-BB93-193547E79B80}"/>
            </a:ext>
          </a:extLst>
        </xdr:cNvPr>
        <xdr:cNvSpPr txBox="1"/>
      </xdr:nvSpPr>
      <xdr:spPr>
        <a:xfrm>
          <a:off x="20199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76217</xdr:rowOff>
    </xdr:from>
    <xdr:ext cx="469744" cy="259045"/>
    <xdr:sp macro="" textlink="">
      <xdr:nvSpPr>
        <xdr:cNvPr id="604" name="n_3aveValue【認定こども園・幼稚園・保育所】&#10;一人当たり面積">
          <a:extLst>
            <a:ext uri="{FF2B5EF4-FFF2-40B4-BE49-F238E27FC236}">
              <a16:creationId xmlns:a16="http://schemas.microsoft.com/office/drawing/2014/main" id="{354A0C20-5FCE-4D9F-B5F0-DBAF0A6C2016}"/>
            </a:ext>
          </a:extLst>
        </xdr:cNvPr>
        <xdr:cNvSpPr txBox="1"/>
      </xdr:nvSpPr>
      <xdr:spPr>
        <a:xfrm>
          <a:off x="193104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76217</xdr:rowOff>
    </xdr:from>
    <xdr:ext cx="469744" cy="259045"/>
    <xdr:sp macro="" textlink="">
      <xdr:nvSpPr>
        <xdr:cNvPr id="605" name="n_4aveValue【認定こども園・幼稚園・保育所】&#10;一人当たり面積">
          <a:extLst>
            <a:ext uri="{FF2B5EF4-FFF2-40B4-BE49-F238E27FC236}">
              <a16:creationId xmlns:a16="http://schemas.microsoft.com/office/drawing/2014/main" id="{53D990A6-E2B7-4FC5-9C54-D1EE5C33B8EC}"/>
            </a:ext>
          </a:extLst>
        </xdr:cNvPr>
        <xdr:cNvSpPr txBox="1"/>
      </xdr:nvSpPr>
      <xdr:spPr>
        <a:xfrm>
          <a:off x="184214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6367</xdr:rowOff>
    </xdr:from>
    <xdr:ext cx="469744" cy="259045"/>
    <xdr:sp macro="" textlink="">
      <xdr:nvSpPr>
        <xdr:cNvPr id="606" name="n_1mainValue【認定こども園・幼稚園・保育所】&#10;一人当たり面積">
          <a:extLst>
            <a:ext uri="{FF2B5EF4-FFF2-40B4-BE49-F238E27FC236}">
              <a16:creationId xmlns:a16="http://schemas.microsoft.com/office/drawing/2014/main" id="{7D7314A5-60C3-4444-BF4D-628CA8EE6630}"/>
            </a:ext>
          </a:extLst>
        </xdr:cNvPr>
        <xdr:cNvSpPr txBox="1"/>
      </xdr:nvSpPr>
      <xdr:spPr>
        <a:xfrm>
          <a:off x="21075727" y="583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6367</xdr:rowOff>
    </xdr:from>
    <xdr:ext cx="469744" cy="259045"/>
    <xdr:sp macro="" textlink="">
      <xdr:nvSpPr>
        <xdr:cNvPr id="607" name="n_2mainValue【認定こども園・幼稚園・保育所】&#10;一人当たり面積">
          <a:extLst>
            <a:ext uri="{FF2B5EF4-FFF2-40B4-BE49-F238E27FC236}">
              <a16:creationId xmlns:a16="http://schemas.microsoft.com/office/drawing/2014/main" id="{DA35B856-6AC8-42D5-95BC-11AF5D834D92}"/>
            </a:ext>
          </a:extLst>
        </xdr:cNvPr>
        <xdr:cNvSpPr txBox="1"/>
      </xdr:nvSpPr>
      <xdr:spPr>
        <a:xfrm>
          <a:off x="20199427" y="583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147337</xdr:rowOff>
    </xdr:from>
    <xdr:ext cx="469744" cy="259045"/>
    <xdr:sp macro="" textlink="">
      <xdr:nvSpPr>
        <xdr:cNvPr id="608" name="n_3mainValue【認定こども園・幼稚園・保育所】&#10;一人当たり面積">
          <a:extLst>
            <a:ext uri="{FF2B5EF4-FFF2-40B4-BE49-F238E27FC236}">
              <a16:creationId xmlns:a16="http://schemas.microsoft.com/office/drawing/2014/main" id="{04E5EDD2-A224-4926-91A1-4140DD89511C}"/>
            </a:ext>
          </a:extLst>
        </xdr:cNvPr>
        <xdr:cNvSpPr txBox="1"/>
      </xdr:nvSpPr>
      <xdr:spPr>
        <a:xfrm>
          <a:off x="19310427" y="58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147337</xdr:rowOff>
    </xdr:from>
    <xdr:ext cx="469744" cy="259045"/>
    <xdr:sp macro="" textlink="">
      <xdr:nvSpPr>
        <xdr:cNvPr id="609" name="n_4mainValue【認定こども園・幼稚園・保育所】&#10;一人当たり面積">
          <a:extLst>
            <a:ext uri="{FF2B5EF4-FFF2-40B4-BE49-F238E27FC236}">
              <a16:creationId xmlns:a16="http://schemas.microsoft.com/office/drawing/2014/main" id="{CE056CC1-1E94-4239-992A-030C6311F26F}"/>
            </a:ext>
          </a:extLst>
        </xdr:cNvPr>
        <xdr:cNvSpPr txBox="1"/>
      </xdr:nvSpPr>
      <xdr:spPr>
        <a:xfrm>
          <a:off x="18421427" y="58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6E9A96FC-D0F3-4C6A-B3D6-2FB1AEA9343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C947854D-B193-4390-B5FC-1277C47063C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8F84D1FA-AF43-4591-86D1-1A664743F9E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442894E4-E1BD-4F95-BFBF-5E82E0D78FE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254694EC-FC3E-48E8-AA7A-3350C0FBECC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ABCFDAE1-2BFA-46CC-AFF1-700EE9E40AF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ABDCD7B2-B5F3-4631-8840-1BD3487C6F9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EF21CF29-4F17-4A37-9554-9CE4687A3FF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BAA3E66F-1512-4A42-A164-C4922A86A14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33BB6D21-56B1-47CB-A002-BA1F4F7A124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1A87EA43-27A4-4D7A-A903-BA31E10A3CC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a:extLst>
            <a:ext uri="{FF2B5EF4-FFF2-40B4-BE49-F238E27FC236}">
              <a16:creationId xmlns:a16="http://schemas.microsoft.com/office/drawing/2014/main" id="{216A21E4-BB4C-49C2-8D5F-9BA32457EDC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a:extLst>
            <a:ext uri="{FF2B5EF4-FFF2-40B4-BE49-F238E27FC236}">
              <a16:creationId xmlns:a16="http://schemas.microsoft.com/office/drawing/2014/main" id="{E473AB09-4C98-486B-84F5-975A8EC86272}"/>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a:extLst>
            <a:ext uri="{FF2B5EF4-FFF2-40B4-BE49-F238E27FC236}">
              <a16:creationId xmlns:a16="http://schemas.microsoft.com/office/drawing/2014/main" id="{7092D572-FFE0-4240-BFE9-EE85374559A6}"/>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a:extLst>
            <a:ext uri="{FF2B5EF4-FFF2-40B4-BE49-F238E27FC236}">
              <a16:creationId xmlns:a16="http://schemas.microsoft.com/office/drawing/2014/main" id="{D397EC56-933E-4BED-A4EC-07325D8455E4}"/>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a:extLst>
            <a:ext uri="{FF2B5EF4-FFF2-40B4-BE49-F238E27FC236}">
              <a16:creationId xmlns:a16="http://schemas.microsoft.com/office/drawing/2014/main" id="{3DED9407-1CAB-421E-8C34-7A32A4E1E0DD}"/>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a:extLst>
            <a:ext uri="{FF2B5EF4-FFF2-40B4-BE49-F238E27FC236}">
              <a16:creationId xmlns:a16="http://schemas.microsoft.com/office/drawing/2014/main" id="{C9A4A0CF-E5E4-42F3-BC0B-BD107677C2A9}"/>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a:extLst>
            <a:ext uri="{FF2B5EF4-FFF2-40B4-BE49-F238E27FC236}">
              <a16:creationId xmlns:a16="http://schemas.microsoft.com/office/drawing/2014/main" id="{FC030825-E736-4580-85A8-F44FD305EB92}"/>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a:extLst>
            <a:ext uri="{FF2B5EF4-FFF2-40B4-BE49-F238E27FC236}">
              <a16:creationId xmlns:a16="http://schemas.microsoft.com/office/drawing/2014/main" id="{5E0A8AA1-A223-401C-BAFA-722EE3B3AEC6}"/>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C1352BFD-27F6-4C55-88D4-F09EE9DE9E2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a:extLst>
            <a:ext uri="{FF2B5EF4-FFF2-40B4-BE49-F238E27FC236}">
              <a16:creationId xmlns:a16="http://schemas.microsoft.com/office/drawing/2014/main" id="{7289689E-6761-4EA6-9A4C-68AC3A650402}"/>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学校施設】&#10;有形固定資産減価償却率グラフ枠">
          <a:extLst>
            <a:ext uri="{FF2B5EF4-FFF2-40B4-BE49-F238E27FC236}">
              <a16:creationId xmlns:a16="http://schemas.microsoft.com/office/drawing/2014/main" id="{43ACE423-3437-4D83-875D-227EB1B0223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63</xdr:row>
      <xdr:rowOff>134874</xdr:rowOff>
    </xdr:to>
    <xdr:cxnSp macro="">
      <xdr:nvCxnSpPr>
        <xdr:cNvPr id="632" name="直線コネクタ 631">
          <a:extLst>
            <a:ext uri="{FF2B5EF4-FFF2-40B4-BE49-F238E27FC236}">
              <a16:creationId xmlns:a16="http://schemas.microsoft.com/office/drawing/2014/main" id="{0094EE6D-AEF4-40D0-8E96-EDBF4E57532E}"/>
            </a:ext>
          </a:extLst>
        </xdr:cNvPr>
        <xdr:cNvCxnSpPr/>
      </xdr:nvCxnSpPr>
      <xdr:spPr>
        <a:xfrm flipV="1">
          <a:off x="16318864" y="946404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138701</xdr:rowOff>
    </xdr:from>
    <xdr:ext cx="405111" cy="259045"/>
    <xdr:sp macro="" textlink="">
      <xdr:nvSpPr>
        <xdr:cNvPr id="633" name="【学校施設】&#10;有形固定資産減価償却率最小値テキスト">
          <a:extLst>
            <a:ext uri="{FF2B5EF4-FFF2-40B4-BE49-F238E27FC236}">
              <a16:creationId xmlns:a16="http://schemas.microsoft.com/office/drawing/2014/main" id="{C1C5437A-579B-4B1D-8793-E46CD8473498}"/>
            </a:ext>
          </a:extLst>
        </xdr:cNvPr>
        <xdr:cNvSpPr txBox="1"/>
      </xdr:nvSpPr>
      <xdr:spPr>
        <a:xfrm>
          <a:off x="16357600" y="1094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134874</xdr:rowOff>
    </xdr:from>
    <xdr:to>
      <xdr:col>86</xdr:col>
      <xdr:colOff>25400</xdr:colOff>
      <xdr:row>63</xdr:row>
      <xdr:rowOff>134874</xdr:rowOff>
    </xdr:to>
    <xdr:cxnSp macro="">
      <xdr:nvCxnSpPr>
        <xdr:cNvPr id="634" name="直線コネクタ 633">
          <a:extLst>
            <a:ext uri="{FF2B5EF4-FFF2-40B4-BE49-F238E27FC236}">
              <a16:creationId xmlns:a16="http://schemas.microsoft.com/office/drawing/2014/main" id="{731F8E28-A266-478F-88CB-9996ABDAEF37}"/>
            </a:ext>
          </a:extLst>
        </xdr:cNvPr>
        <xdr:cNvCxnSpPr/>
      </xdr:nvCxnSpPr>
      <xdr:spPr>
        <a:xfrm>
          <a:off x="16230600" y="1093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35" name="【学校施設】&#10;有形固定資産減価償却率最大値テキスト">
          <a:extLst>
            <a:ext uri="{FF2B5EF4-FFF2-40B4-BE49-F238E27FC236}">
              <a16:creationId xmlns:a16="http://schemas.microsoft.com/office/drawing/2014/main" id="{BF2FD032-C827-4E27-A3D5-B61C80E52496}"/>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36" name="直線コネクタ 635">
          <a:extLst>
            <a:ext uri="{FF2B5EF4-FFF2-40B4-BE49-F238E27FC236}">
              <a16:creationId xmlns:a16="http://schemas.microsoft.com/office/drawing/2014/main" id="{4B504AD7-F9B5-4368-A56F-D6C269B59ADE}"/>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79519</xdr:rowOff>
    </xdr:from>
    <xdr:ext cx="405111" cy="259045"/>
    <xdr:sp macro="" textlink="">
      <xdr:nvSpPr>
        <xdr:cNvPr id="637" name="【学校施設】&#10;有形固定資産減価償却率平均値テキスト">
          <a:extLst>
            <a:ext uri="{FF2B5EF4-FFF2-40B4-BE49-F238E27FC236}">
              <a16:creationId xmlns:a16="http://schemas.microsoft.com/office/drawing/2014/main" id="{D5AC47A1-E49B-4140-AD7C-51904C686AEA}"/>
            </a:ext>
          </a:extLst>
        </xdr:cNvPr>
        <xdr:cNvSpPr txBox="1"/>
      </xdr:nvSpPr>
      <xdr:spPr>
        <a:xfrm>
          <a:off x="16357600" y="10023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56642</xdr:rowOff>
    </xdr:from>
    <xdr:to>
      <xdr:col>85</xdr:col>
      <xdr:colOff>177800</xdr:colOff>
      <xdr:row>59</xdr:row>
      <xdr:rowOff>158242</xdr:rowOff>
    </xdr:to>
    <xdr:sp macro="" textlink="">
      <xdr:nvSpPr>
        <xdr:cNvPr id="638" name="フローチャート: 判断 637">
          <a:extLst>
            <a:ext uri="{FF2B5EF4-FFF2-40B4-BE49-F238E27FC236}">
              <a16:creationId xmlns:a16="http://schemas.microsoft.com/office/drawing/2014/main" id="{9CCA77D4-3B2D-49A9-94A3-70B82A091E21}"/>
            </a:ext>
          </a:extLst>
        </xdr:cNvPr>
        <xdr:cNvSpPr/>
      </xdr:nvSpPr>
      <xdr:spPr>
        <a:xfrm>
          <a:off x="16268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42926</xdr:rowOff>
    </xdr:from>
    <xdr:to>
      <xdr:col>81</xdr:col>
      <xdr:colOff>101600</xdr:colOff>
      <xdr:row>59</xdr:row>
      <xdr:rowOff>144526</xdr:rowOff>
    </xdr:to>
    <xdr:sp macro="" textlink="">
      <xdr:nvSpPr>
        <xdr:cNvPr id="639" name="フローチャート: 判断 638">
          <a:extLst>
            <a:ext uri="{FF2B5EF4-FFF2-40B4-BE49-F238E27FC236}">
              <a16:creationId xmlns:a16="http://schemas.microsoft.com/office/drawing/2014/main" id="{701297C8-9168-42A2-AEF6-A55C45DA7705}"/>
            </a:ext>
          </a:extLst>
        </xdr:cNvPr>
        <xdr:cNvSpPr/>
      </xdr:nvSpPr>
      <xdr:spPr>
        <a:xfrm>
          <a:off x="154305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31496</xdr:rowOff>
    </xdr:from>
    <xdr:to>
      <xdr:col>76</xdr:col>
      <xdr:colOff>165100</xdr:colOff>
      <xdr:row>59</xdr:row>
      <xdr:rowOff>133096</xdr:rowOff>
    </xdr:to>
    <xdr:sp macro="" textlink="">
      <xdr:nvSpPr>
        <xdr:cNvPr id="640" name="フローチャート: 判断 639">
          <a:extLst>
            <a:ext uri="{FF2B5EF4-FFF2-40B4-BE49-F238E27FC236}">
              <a16:creationId xmlns:a16="http://schemas.microsoft.com/office/drawing/2014/main" id="{2ED0ACAD-0763-4497-A7A3-298862F7A5A8}"/>
            </a:ext>
          </a:extLst>
        </xdr:cNvPr>
        <xdr:cNvSpPr/>
      </xdr:nvSpPr>
      <xdr:spPr>
        <a:xfrm>
          <a:off x="14541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xdr:rowOff>
    </xdr:from>
    <xdr:to>
      <xdr:col>72</xdr:col>
      <xdr:colOff>38100</xdr:colOff>
      <xdr:row>59</xdr:row>
      <xdr:rowOff>117094</xdr:rowOff>
    </xdr:to>
    <xdr:sp macro="" textlink="">
      <xdr:nvSpPr>
        <xdr:cNvPr id="641" name="フローチャート: 判断 640">
          <a:extLst>
            <a:ext uri="{FF2B5EF4-FFF2-40B4-BE49-F238E27FC236}">
              <a16:creationId xmlns:a16="http://schemas.microsoft.com/office/drawing/2014/main" id="{19DF9375-F468-4F8E-AE53-A0663729F4C1}"/>
            </a:ext>
          </a:extLst>
        </xdr:cNvPr>
        <xdr:cNvSpPr/>
      </xdr:nvSpPr>
      <xdr:spPr>
        <a:xfrm>
          <a:off x="13652500" y="1013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166370</xdr:rowOff>
    </xdr:from>
    <xdr:to>
      <xdr:col>67</xdr:col>
      <xdr:colOff>101600</xdr:colOff>
      <xdr:row>59</xdr:row>
      <xdr:rowOff>96520</xdr:rowOff>
    </xdr:to>
    <xdr:sp macro="" textlink="">
      <xdr:nvSpPr>
        <xdr:cNvPr id="642" name="フローチャート: 判断 641">
          <a:extLst>
            <a:ext uri="{FF2B5EF4-FFF2-40B4-BE49-F238E27FC236}">
              <a16:creationId xmlns:a16="http://schemas.microsoft.com/office/drawing/2014/main" id="{C05153C1-84B4-4377-BD28-180D9FBA227E}"/>
            </a:ext>
          </a:extLst>
        </xdr:cNvPr>
        <xdr:cNvSpPr/>
      </xdr:nvSpPr>
      <xdr:spPr>
        <a:xfrm>
          <a:off x="12763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FABDCB78-4965-4DF6-81E9-CA9A5FAD360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B5EFE26-90E3-4BC7-82E0-DAC79D044C4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1191C8D6-DBA2-4EBD-9D27-9FA75F27696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853B35AA-2A3A-4717-9F3F-610EB9B883B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6D3ACCF4-CEE1-4BFA-AEB8-EA6A74A25AC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15494</xdr:rowOff>
    </xdr:from>
    <xdr:to>
      <xdr:col>85</xdr:col>
      <xdr:colOff>177800</xdr:colOff>
      <xdr:row>60</xdr:row>
      <xdr:rowOff>117094</xdr:rowOff>
    </xdr:to>
    <xdr:sp macro="" textlink="">
      <xdr:nvSpPr>
        <xdr:cNvPr id="648" name="楕円 647">
          <a:extLst>
            <a:ext uri="{FF2B5EF4-FFF2-40B4-BE49-F238E27FC236}">
              <a16:creationId xmlns:a16="http://schemas.microsoft.com/office/drawing/2014/main" id="{92B5565F-9C7A-4E1E-B5DA-A569A8BDF4F8}"/>
            </a:ext>
          </a:extLst>
        </xdr:cNvPr>
        <xdr:cNvSpPr/>
      </xdr:nvSpPr>
      <xdr:spPr>
        <a:xfrm>
          <a:off x="16268700" y="1030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165371</xdr:rowOff>
    </xdr:from>
    <xdr:ext cx="405111" cy="259045"/>
    <xdr:sp macro="" textlink="">
      <xdr:nvSpPr>
        <xdr:cNvPr id="649" name="【学校施設】&#10;有形固定資産減価償却率該当値テキスト">
          <a:extLst>
            <a:ext uri="{FF2B5EF4-FFF2-40B4-BE49-F238E27FC236}">
              <a16:creationId xmlns:a16="http://schemas.microsoft.com/office/drawing/2014/main" id="{0DCEFAD3-A0AF-4CB1-9FEB-284BA3A8A7A7}"/>
            </a:ext>
          </a:extLst>
        </xdr:cNvPr>
        <xdr:cNvSpPr txBox="1"/>
      </xdr:nvSpPr>
      <xdr:spPr>
        <a:xfrm>
          <a:off x="16357600" y="1028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161798</xdr:rowOff>
    </xdr:from>
    <xdr:to>
      <xdr:col>81</xdr:col>
      <xdr:colOff>101600</xdr:colOff>
      <xdr:row>60</xdr:row>
      <xdr:rowOff>91948</xdr:rowOff>
    </xdr:to>
    <xdr:sp macro="" textlink="">
      <xdr:nvSpPr>
        <xdr:cNvPr id="650" name="楕円 649">
          <a:extLst>
            <a:ext uri="{FF2B5EF4-FFF2-40B4-BE49-F238E27FC236}">
              <a16:creationId xmlns:a16="http://schemas.microsoft.com/office/drawing/2014/main" id="{2422A14E-9F2E-4204-94EC-7FCC7C731136}"/>
            </a:ext>
          </a:extLst>
        </xdr:cNvPr>
        <xdr:cNvSpPr/>
      </xdr:nvSpPr>
      <xdr:spPr>
        <a:xfrm>
          <a:off x="15430500" y="102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41148</xdr:rowOff>
    </xdr:from>
    <xdr:to>
      <xdr:col>85</xdr:col>
      <xdr:colOff>127000</xdr:colOff>
      <xdr:row>60</xdr:row>
      <xdr:rowOff>66294</xdr:rowOff>
    </xdr:to>
    <xdr:cxnSp macro="">
      <xdr:nvCxnSpPr>
        <xdr:cNvPr id="651" name="直線コネクタ 650">
          <a:extLst>
            <a:ext uri="{FF2B5EF4-FFF2-40B4-BE49-F238E27FC236}">
              <a16:creationId xmlns:a16="http://schemas.microsoft.com/office/drawing/2014/main" id="{4D71C745-A02D-4E51-8E12-B3C913253A30}"/>
            </a:ext>
          </a:extLst>
        </xdr:cNvPr>
        <xdr:cNvCxnSpPr/>
      </xdr:nvCxnSpPr>
      <xdr:spPr>
        <a:xfrm>
          <a:off x="15481300" y="10328148"/>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111506</xdr:rowOff>
    </xdr:from>
    <xdr:to>
      <xdr:col>76</xdr:col>
      <xdr:colOff>165100</xdr:colOff>
      <xdr:row>60</xdr:row>
      <xdr:rowOff>41656</xdr:rowOff>
    </xdr:to>
    <xdr:sp macro="" textlink="">
      <xdr:nvSpPr>
        <xdr:cNvPr id="652" name="楕円 651">
          <a:extLst>
            <a:ext uri="{FF2B5EF4-FFF2-40B4-BE49-F238E27FC236}">
              <a16:creationId xmlns:a16="http://schemas.microsoft.com/office/drawing/2014/main" id="{00284003-0F43-4484-8C6F-063D0A7CB075}"/>
            </a:ext>
          </a:extLst>
        </xdr:cNvPr>
        <xdr:cNvSpPr/>
      </xdr:nvSpPr>
      <xdr:spPr>
        <a:xfrm>
          <a:off x="14541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162306</xdr:rowOff>
    </xdr:from>
    <xdr:to>
      <xdr:col>81</xdr:col>
      <xdr:colOff>50800</xdr:colOff>
      <xdr:row>60</xdr:row>
      <xdr:rowOff>41148</xdr:rowOff>
    </xdr:to>
    <xdr:cxnSp macro="">
      <xdr:nvCxnSpPr>
        <xdr:cNvPr id="653" name="直線コネクタ 652">
          <a:extLst>
            <a:ext uri="{FF2B5EF4-FFF2-40B4-BE49-F238E27FC236}">
              <a16:creationId xmlns:a16="http://schemas.microsoft.com/office/drawing/2014/main" id="{C44178C7-87F4-4CDF-ADA9-9EF278526889}"/>
            </a:ext>
          </a:extLst>
        </xdr:cNvPr>
        <xdr:cNvCxnSpPr/>
      </xdr:nvCxnSpPr>
      <xdr:spPr>
        <a:xfrm>
          <a:off x="14592300" y="1027785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65786</xdr:rowOff>
    </xdr:from>
    <xdr:to>
      <xdr:col>72</xdr:col>
      <xdr:colOff>38100</xdr:colOff>
      <xdr:row>59</xdr:row>
      <xdr:rowOff>167386</xdr:rowOff>
    </xdr:to>
    <xdr:sp macro="" textlink="">
      <xdr:nvSpPr>
        <xdr:cNvPr id="654" name="楕円 653">
          <a:extLst>
            <a:ext uri="{FF2B5EF4-FFF2-40B4-BE49-F238E27FC236}">
              <a16:creationId xmlns:a16="http://schemas.microsoft.com/office/drawing/2014/main" id="{765CAE16-8DDA-4FB6-A2EE-04E9F748198B}"/>
            </a:ext>
          </a:extLst>
        </xdr:cNvPr>
        <xdr:cNvSpPr/>
      </xdr:nvSpPr>
      <xdr:spPr>
        <a:xfrm>
          <a:off x="13652500" y="101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116586</xdr:rowOff>
    </xdr:from>
    <xdr:to>
      <xdr:col>76</xdr:col>
      <xdr:colOff>114300</xdr:colOff>
      <xdr:row>59</xdr:row>
      <xdr:rowOff>162306</xdr:rowOff>
    </xdr:to>
    <xdr:cxnSp macro="">
      <xdr:nvCxnSpPr>
        <xdr:cNvPr id="655" name="直線コネクタ 654">
          <a:extLst>
            <a:ext uri="{FF2B5EF4-FFF2-40B4-BE49-F238E27FC236}">
              <a16:creationId xmlns:a16="http://schemas.microsoft.com/office/drawing/2014/main" id="{40D6AB63-EED8-45E5-AFB2-4B1CE9B78F75}"/>
            </a:ext>
          </a:extLst>
        </xdr:cNvPr>
        <xdr:cNvCxnSpPr/>
      </xdr:nvCxnSpPr>
      <xdr:spPr>
        <a:xfrm>
          <a:off x="13703300" y="102321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47498</xdr:rowOff>
    </xdr:from>
    <xdr:to>
      <xdr:col>67</xdr:col>
      <xdr:colOff>101600</xdr:colOff>
      <xdr:row>59</xdr:row>
      <xdr:rowOff>149098</xdr:rowOff>
    </xdr:to>
    <xdr:sp macro="" textlink="">
      <xdr:nvSpPr>
        <xdr:cNvPr id="656" name="楕円 655">
          <a:extLst>
            <a:ext uri="{FF2B5EF4-FFF2-40B4-BE49-F238E27FC236}">
              <a16:creationId xmlns:a16="http://schemas.microsoft.com/office/drawing/2014/main" id="{CE491D8F-6ADB-4844-94FF-C14ED46478E4}"/>
            </a:ext>
          </a:extLst>
        </xdr:cNvPr>
        <xdr:cNvSpPr/>
      </xdr:nvSpPr>
      <xdr:spPr>
        <a:xfrm>
          <a:off x="12763500" y="1016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98298</xdr:rowOff>
    </xdr:from>
    <xdr:to>
      <xdr:col>71</xdr:col>
      <xdr:colOff>177800</xdr:colOff>
      <xdr:row>59</xdr:row>
      <xdr:rowOff>116586</xdr:rowOff>
    </xdr:to>
    <xdr:cxnSp macro="">
      <xdr:nvCxnSpPr>
        <xdr:cNvPr id="657" name="直線コネクタ 656">
          <a:extLst>
            <a:ext uri="{FF2B5EF4-FFF2-40B4-BE49-F238E27FC236}">
              <a16:creationId xmlns:a16="http://schemas.microsoft.com/office/drawing/2014/main" id="{CFC809E3-10F1-43AD-86B4-C04252B2A959}"/>
            </a:ext>
          </a:extLst>
        </xdr:cNvPr>
        <xdr:cNvCxnSpPr/>
      </xdr:nvCxnSpPr>
      <xdr:spPr>
        <a:xfrm>
          <a:off x="12814300" y="102138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161053</xdr:rowOff>
    </xdr:from>
    <xdr:ext cx="405111" cy="259045"/>
    <xdr:sp macro="" textlink="">
      <xdr:nvSpPr>
        <xdr:cNvPr id="658" name="n_1aveValue【学校施設】&#10;有形固定資産減価償却率">
          <a:extLst>
            <a:ext uri="{FF2B5EF4-FFF2-40B4-BE49-F238E27FC236}">
              <a16:creationId xmlns:a16="http://schemas.microsoft.com/office/drawing/2014/main" id="{D6D50EE8-C326-4B6E-9B4E-5A7A4D737E19}"/>
            </a:ext>
          </a:extLst>
        </xdr:cNvPr>
        <xdr:cNvSpPr txBox="1"/>
      </xdr:nvSpPr>
      <xdr:spPr>
        <a:xfrm>
          <a:off x="15266044" y="993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149623</xdr:rowOff>
    </xdr:from>
    <xdr:ext cx="405111" cy="259045"/>
    <xdr:sp macro="" textlink="">
      <xdr:nvSpPr>
        <xdr:cNvPr id="659" name="n_2aveValue【学校施設】&#10;有形固定資産減価償却率">
          <a:extLst>
            <a:ext uri="{FF2B5EF4-FFF2-40B4-BE49-F238E27FC236}">
              <a16:creationId xmlns:a16="http://schemas.microsoft.com/office/drawing/2014/main" id="{157E1A4F-F673-45EF-B6DD-8D873E5E913F}"/>
            </a:ext>
          </a:extLst>
        </xdr:cNvPr>
        <xdr:cNvSpPr txBox="1"/>
      </xdr:nvSpPr>
      <xdr:spPr>
        <a:xfrm>
          <a:off x="14389744" y="992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133621</xdr:rowOff>
    </xdr:from>
    <xdr:ext cx="405111" cy="259045"/>
    <xdr:sp macro="" textlink="">
      <xdr:nvSpPr>
        <xdr:cNvPr id="660" name="n_3aveValue【学校施設】&#10;有形固定資産減価償却率">
          <a:extLst>
            <a:ext uri="{FF2B5EF4-FFF2-40B4-BE49-F238E27FC236}">
              <a16:creationId xmlns:a16="http://schemas.microsoft.com/office/drawing/2014/main" id="{16C634D4-3E4A-424A-8812-0A3DD5EADB6B}"/>
            </a:ext>
          </a:extLst>
        </xdr:cNvPr>
        <xdr:cNvSpPr txBox="1"/>
      </xdr:nvSpPr>
      <xdr:spPr>
        <a:xfrm>
          <a:off x="13500744" y="9906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113047</xdr:rowOff>
    </xdr:from>
    <xdr:ext cx="405111" cy="259045"/>
    <xdr:sp macro="" textlink="">
      <xdr:nvSpPr>
        <xdr:cNvPr id="661" name="n_4aveValue【学校施設】&#10;有形固定資産減価償却率">
          <a:extLst>
            <a:ext uri="{FF2B5EF4-FFF2-40B4-BE49-F238E27FC236}">
              <a16:creationId xmlns:a16="http://schemas.microsoft.com/office/drawing/2014/main" id="{FED42503-DE1C-418A-9C98-396D0558994F}"/>
            </a:ext>
          </a:extLst>
        </xdr:cNvPr>
        <xdr:cNvSpPr txBox="1"/>
      </xdr:nvSpPr>
      <xdr:spPr>
        <a:xfrm>
          <a:off x="12611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83075</xdr:rowOff>
    </xdr:from>
    <xdr:ext cx="405111" cy="259045"/>
    <xdr:sp macro="" textlink="">
      <xdr:nvSpPr>
        <xdr:cNvPr id="662" name="n_1mainValue【学校施設】&#10;有形固定資産減価償却率">
          <a:extLst>
            <a:ext uri="{FF2B5EF4-FFF2-40B4-BE49-F238E27FC236}">
              <a16:creationId xmlns:a16="http://schemas.microsoft.com/office/drawing/2014/main" id="{90478A17-1FFC-41E6-A8CF-FB8A7B6B61EB}"/>
            </a:ext>
          </a:extLst>
        </xdr:cNvPr>
        <xdr:cNvSpPr txBox="1"/>
      </xdr:nvSpPr>
      <xdr:spPr>
        <a:xfrm>
          <a:off x="15266044" y="1037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32783</xdr:rowOff>
    </xdr:from>
    <xdr:ext cx="405111" cy="259045"/>
    <xdr:sp macro="" textlink="">
      <xdr:nvSpPr>
        <xdr:cNvPr id="663" name="n_2mainValue【学校施設】&#10;有形固定資産減価償却率">
          <a:extLst>
            <a:ext uri="{FF2B5EF4-FFF2-40B4-BE49-F238E27FC236}">
              <a16:creationId xmlns:a16="http://schemas.microsoft.com/office/drawing/2014/main" id="{DA174FB1-45C8-4124-B504-B10426FE4379}"/>
            </a:ext>
          </a:extLst>
        </xdr:cNvPr>
        <xdr:cNvSpPr txBox="1"/>
      </xdr:nvSpPr>
      <xdr:spPr>
        <a:xfrm>
          <a:off x="14389744" y="1031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158513</xdr:rowOff>
    </xdr:from>
    <xdr:ext cx="405111" cy="259045"/>
    <xdr:sp macro="" textlink="">
      <xdr:nvSpPr>
        <xdr:cNvPr id="664" name="n_3mainValue【学校施設】&#10;有形固定資産減価償却率">
          <a:extLst>
            <a:ext uri="{FF2B5EF4-FFF2-40B4-BE49-F238E27FC236}">
              <a16:creationId xmlns:a16="http://schemas.microsoft.com/office/drawing/2014/main" id="{9427274F-99EB-4E67-8440-3B87A5C1CA37}"/>
            </a:ext>
          </a:extLst>
        </xdr:cNvPr>
        <xdr:cNvSpPr txBox="1"/>
      </xdr:nvSpPr>
      <xdr:spPr>
        <a:xfrm>
          <a:off x="13500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140225</xdr:rowOff>
    </xdr:from>
    <xdr:ext cx="405111" cy="259045"/>
    <xdr:sp macro="" textlink="">
      <xdr:nvSpPr>
        <xdr:cNvPr id="665" name="n_4mainValue【学校施設】&#10;有形固定資産減価償却率">
          <a:extLst>
            <a:ext uri="{FF2B5EF4-FFF2-40B4-BE49-F238E27FC236}">
              <a16:creationId xmlns:a16="http://schemas.microsoft.com/office/drawing/2014/main" id="{2362D5E5-DFB6-46AE-8C41-AF213CA6836C}"/>
            </a:ext>
          </a:extLst>
        </xdr:cNvPr>
        <xdr:cNvSpPr txBox="1"/>
      </xdr:nvSpPr>
      <xdr:spPr>
        <a:xfrm>
          <a:off x="12611744" y="1025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9538C4AC-4594-4359-97A5-C1B1B680EDB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481904D-0715-4DDB-B252-CFD4E2DDBB3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57D2BFB-B31C-4521-A041-D6121732FA8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88E6CC17-3193-4CCC-849A-54BE21EF049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C5B900EF-88CC-45C2-A8D9-01A8EB26DE6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4C04F08-E3AD-434D-8920-88997AF7497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95087401-9D3C-4F46-AC27-79E4A68678F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1717043-3F98-4733-863F-3E31C971106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71E58C4-BE56-4B12-ADD7-1F4233952D4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4983E766-5864-4787-9419-FB316C0A795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6" name="テキスト ボックス 675">
          <a:extLst>
            <a:ext uri="{FF2B5EF4-FFF2-40B4-BE49-F238E27FC236}">
              <a16:creationId xmlns:a16="http://schemas.microsoft.com/office/drawing/2014/main" id="{C14F1814-912B-4085-B399-7579F3E2F952}"/>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677" name="直線コネクタ 676">
          <a:extLst>
            <a:ext uri="{FF2B5EF4-FFF2-40B4-BE49-F238E27FC236}">
              <a16:creationId xmlns:a16="http://schemas.microsoft.com/office/drawing/2014/main" id="{D1E81FA7-D5CE-48AF-8E3D-3D0029EB67EE}"/>
            </a:ext>
          </a:extLst>
        </xdr:cNvPr>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78" name="テキスト ボックス 677">
          <a:extLst>
            <a:ext uri="{FF2B5EF4-FFF2-40B4-BE49-F238E27FC236}">
              <a16:creationId xmlns:a16="http://schemas.microsoft.com/office/drawing/2014/main" id="{5FD070C3-1CB9-4DF9-A128-674407747FBD}"/>
            </a:ext>
          </a:extLst>
        </xdr:cNvPr>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9" name="直線コネクタ 678">
          <a:extLst>
            <a:ext uri="{FF2B5EF4-FFF2-40B4-BE49-F238E27FC236}">
              <a16:creationId xmlns:a16="http://schemas.microsoft.com/office/drawing/2014/main" id="{D8F5081F-6E90-4025-B175-717C446B5CBA}"/>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0" name="テキスト ボックス 679">
          <a:extLst>
            <a:ext uri="{FF2B5EF4-FFF2-40B4-BE49-F238E27FC236}">
              <a16:creationId xmlns:a16="http://schemas.microsoft.com/office/drawing/2014/main" id="{23108B1A-8E61-4666-A76F-1974289173DB}"/>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1" name="直線コネクタ 680">
          <a:extLst>
            <a:ext uri="{FF2B5EF4-FFF2-40B4-BE49-F238E27FC236}">
              <a16:creationId xmlns:a16="http://schemas.microsoft.com/office/drawing/2014/main" id="{20057E4E-B34D-40E0-A76C-CE5625C34105}"/>
            </a:ext>
          </a:extLst>
        </xdr:cNvPr>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2" name="テキスト ボックス 681">
          <a:extLst>
            <a:ext uri="{FF2B5EF4-FFF2-40B4-BE49-F238E27FC236}">
              <a16:creationId xmlns:a16="http://schemas.microsoft.com/office/drawing/2014/main" id="{73BD4C11-2D35-4B36-A427-42477BA235D0}"/>
            </a:ext>
          </a:extLst>
        </xdr:cNvPr>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a:extLst>
            <a:ext uri="{FF2B5EF4-FFF2-40B4-BE49-F238E27FC236}">
              <a16:creationId xmlns:a16="http://schemas.microsoft.com/office/drawing/2014/main" id="{FA7761A2-7A23-4392-8E6B-8DC26721E29A}"/>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a:extLst>
            <a:ext uri="{FF2B5EF4-FFF2-40B4-BE49-F238E27FC236}">
              <a16:creationId xmlns:a16="http://schemas.microsoft.com/office/drawing/2014/main" id="{FAD5213E-E044-4CE8-AF3F-1EEB71EFDFD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5" name="直線コネクタ 684">
          <a:extLst>
            <a:ext uri="{FF2B5EF4-FFF2-40B4-BE49-F238E27FC236}">
              <a16:creationId xmlns:a16="http://schemas.microsoft.com/office/drawing/2014/main" id="{776294D0-18E6-4FFE-8F79-59F17977DE89}"/>
            </a:ext>
          </a:extLst>
        </xdr:cNvPr>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6" name="テキスト ボックス 685">
          <a:extLst>
            <a:ext uri="{FF2B5EF4-FFF2-40B4-BE49-F238E27FC236}">
              <a16:creationId xmlns:a16="http://schemas.microsoft.com/office/drawing/2014/main" id="{53DAE227-138B-4389-B233-3AC64A8DB56B}"/>
            </a:ext>
          </a:extLst>
        </xdr:cNvPr>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7" name="直線コネクタ 686">
          <a:extLst>
            <a:ext uri="{FF2B5EF4-FFF2-40B4-BE49-F238E27FC236}">
              <a16:creationId xmlns:a16="http://schemas.microsoft.com/office/drawing/2014/main" id="{8BEAF536-25CF-4712-B87D-E052F0C3A62B}"/>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88" name="テキスト ボックス 687">
          <a:extLst>
            <a:ext uri="{FF2B5EF4-FFF2-40B4-BE49-F238E27FC236}">
              <a16:creationId xmlns:a16="http://schemas.microsoft.com/office/drawing/2014/main" id="{07340467-DC8F-409A-A574-2FEF7F6B8D7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89" name="直線コネクタ 688">
          <a:extLst>
            <a:ext uri="{FF2B5EF4-FFF2-40B4-BE49-F238E27FC236}">
              <a16:creationId xmlns:a16="http://schemas.microsoft.com/office/drawing/2014/main" id="{ED8BD7C8-467F-4F25-ADD2-447CDEB8CB52}"/>
            </a:ext>
          </a:extLst>
        </xdr:cNvPr>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90" name="テキスト ボックス 689">
          <a:extLst>
            <a:ext uri="{FF2B5EF4-FFF2-40B4-BE49-F238E27FC236}">
              <a16:creationId xmlns:a16="http://schemas.microsoft.com/office/drawing/2014/main" id="{43423BD2-BD10-4974-A231-5DF196F23478}"/>
            </a:ext>
          </a:extLst>
        </xdr:cNvPr>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1F4090AA-CA0E-4193-AA25-C5E3950E116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6FCDEFBC-1B91-457A-8DC0-72FC40315E9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学校施設】&#10;一人当たり面積グラフ枠">
          <a:extLst>
            <a:ext uri="{FF2B5EF4-FFF2-40B4-BE49-F238E27FC236}">
              <a16:creationId xmlns:a16="http://schemas.microsoft.com/office/drawing/2014/main" id="{1A289158-5A1C-4883-B237-64A6357BA53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18574</xdr:rowOff>
    </xdr:from>
    <xdr:to>
      <xdr:col>116</xdr:col>
      <xdr:colOff>62864</xdr:colOff>
      <xdr:row>63</xdr:row>
      <xdr:rowOff>161449</xdr:rowOff>
    </xdr:to>
    <xdr:cxnSp macro="">
      <xdr:nvCxnSpPr>
        <xdr:cNvPr id="694" name="直線コネクタ 693">
          <a:extLst>
            <a:ext uri="{FF2B5EF4-FFF2-40B4-BE49-F238E27FC236}">
              <a16:creationId xmlns:a16="http://schemas.microsoft.com/office/drawing/2014/main" id="{8FEBEB73-F4D7-4EF9-90B2-BBB56D8588F7}"/>
            </a:ext>
          </a:extLst>
        </xdr:cNvPr>
        <xdr:cNvCxnSpPr/>
      </xdr:nvCxnSpPr>
      <xdr:spPr>
        <a:xfrm flipV="1">
          <a:off x="22160864" y="9619774"/>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165276</xdr:rowOff>
    </xdr:from>
    <xdr:ext cx="469744" cy="259045"/>
    <xdr:sp macro="" textlink="">
      <xdr:nvSpPr>
        <xdr:cNvPr id="695" name="【学校施設】&#10;一人当たり面積最小値テキスト">
          <a:extLst>
            <a:ext uri="{FF2B5EF4-FFF2-40B4-BE49-F238E27FC236}">
              <a16:creationId xmlns:a16="http://schemas.microsoft.com/office/drawing/2014/main" id="{8A23BAA1-4854-4028-A850-FEB3CEA811AD}"/>
            </a:ext>
          </a:extLst>
        </xdr:cNvPr>
        <xdr:cNvSpPr txBox="1"/>
      </xdr:nvSpPr>
      <xdr:spPr>
        <a:xfrm>
          <a:off x="22199600" y="10966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161449</xdr:rowOff>
    </xdr:from>
    <xdr:to>
      <xdr:col>116</xdr:col>
      <xdr:colOff>152400</xdr:colOff>
      <xdr:row>63</xdr:row>
      <xdr:rowOff>161449</xdr:rowOff>
    </xdr:to>
    <xdr:cxnSp macro="">
      <xdr:nvCxnSpPr>
        <xdr:cNvPr id="696" name="直線コネクタ 695">
          <a:extLst>
            <a:ext uri="{FF2B5EF4-FFF2-40B4-BE49-F238E27FC236}">
              <a16:creationId xmlns:a16="http://schemas.microsoft.com/office/drawing/2014/main" id="{B602AE24-DA17-4FD3-90E5-B8A0DCF95EE9}"/>
            </a:ext>
          </a:extLst>
        </xdr:cNvPr>
        <xdr:cNvCxnSpPr/>
      </xdr:nvCxnSpPr>
      <xdr:spPr>
        <a:xfrm>
          <a:off x="22072600" y="1096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136701</xdr:rowOff>
    </xdr:from>
    <xdr:ext cx="469744" cy="259045"/>
    <xdr:sp macro="" textlink="">
      <xdr:nvSpPr>
        <xdr:cNvPr id="697" name="【学校施設】&#10;一人当たり面積最大値テキスト">
          <a:extLst>
            <a:ext uri="{FF2B5EF4-FFF2-40B4-BE49-F238E27FC236}">
              <a16:creationId xmlns:a16="http://schemas.microsoft.com/office/drawing/2014/main" id="{55FFDB21-93B8-46A9-942F-4640A3E07CD7}"/>
            </a:ext>
          </a:extLst>
        </xdr:cNvPr>
        <xdr:cNvSpPr txBox="1"/>
      </xdr:nvSpPr>
      <xdr:spPr>
        <a:xfrm>
          <a:off x="22199600" y="939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18574</xdr:rowOff>
    </xdr:from>
    <xdr:to>
      <xdr:col>116</xdr:col>
      <xdr:colOff>152400</xdr:colOff>
      <xdr:row>56</xdr:row>
      <xdr:rowOff>18574</xdr:rowOff>
    </xdr:to>
    <xdr:cxnSp macro="">
      <xdr:nvCxnSpPr>
        <xdr:cNvPr id="698" name="直線コネクタ 697">
          <a:extLst>
            <a:ext uri="{FF2B5EF4-FFF2-40B4-BE49-F238E27FC236}">
              <a16:creationId xmlns:a16="http://schemas.microsoft.com/office/drawing/2014/main" id="{1FA8714C-68E1-40A7-BCC6-A67D4A0E1ECD}"/>
            </a:ext>
          </a:extLst>
        </xdr:cNvPr>
        <xdr:cNvCxnSpPr/>
      </xdr:nvCxnSpPr>
      <xdr:spPr>
        <a:xfrm>
          <a:off x="22072600" y="9619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64946</xdr:rowOff>
    </xdr:from>
    <xdr:ext cx="469744" cy="259045"/>
    <xdr:sp macro="" textlink="">
      <xdr:nvSpPr>
        <xdr:cNvPr id="699" name="【学校施設】&#10;一人当たり面積平均値テキスト">
          <a:extLst>
            <a:ext uri="{FF2B5EF4-FFF2-40B4-BE49-F238E27FC236}">
              <a16:creationId xmlns:a16="http://schemas.microsoft.com/office/drawing/2014/main" id="{A64B6C61-474C-4476-867D-CF2941EA6485}"/>
            </a:ext>
          </a:extLst>
        </xdr:cNvPr>
        <xdr:cNvSpPr txBox="1"/>
      </xdr:nvSpPr>
      <xdr:spPr>
        <a:xfrm>
          <a:off x="22199600" y="10180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42069</xdr:rowOff>
    </xdr:from>
    <xdr:to>
      <xdr:col>116</xdr:col>
      <xdr:colOff>114300</xdr:colOff>
      <xdr:row>60</xdr:row>
      <xdr:rowOff>143669</xdr:rowOff>
    </xdr:to>
    <xdr:sp macro="" textlink="">
      <xdr:nvSpPr>
        <xdr:cNvPr id="700" name="フローチャート: 判断 699">
          <a:extLst>
            <a:ext uri="{FF2B5EF4-FFF2-40B4-BE49-F238E27FC236}">
              <a16:creationId xmlns:a16="http://schemas.microsoft.com/office/drawing/2014/main" id="{41D24FC6-752C-4530-821A-22C242F70269}"/>
            </a:ext>
          </a:extLst>
        </xdr:cNvPr>
        <xdr:cNvSpPr/>
      </xdr:nvSpPr>
      <xdr:spPr>
        <a:xfrm>
          <a:off x="22110700" y="1032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54928</xdr:rowOff>
    </xdr:from>
    <xdr:to>
      <xdr:col>112</xdr:col>
      <xdr:colOff>38100</xdr:colOff>
      <xdr:row>60</xdr:row>
      <xdr:rowOff>156528</xdr:rowOff>
    </xdr:to>
    <xdr:sp macro="" textlink="">
      <xdr:nvSpPr>
        <xdr:cNvPr id="701" name="フローチャート: 判断 700">
          <a:extLst>
            <a:ext uri="{FF2B5EF4-FFF2-40B4-BE49-F238E27FC236}">
              <a16:creationId xmlns:a16="http://schemas.microsoft.com/office/drawing/2014/main" id="{85E867A3-3C30-4A1E-A24B-4216E164054F}"/>
            </a:ext>
          </a:extLst>
        </xdr:cNvPr>
        <xdr:cNvSpPr/>
      </xdr:nvSpPr>
      <xdr:spPr>
        <a:xfrm>
          <a:off x="21272500" y="1034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67787</xdr:rowOff>
    </xdr:from>
    <xdr:to>
      <xdr:col>107</xdr:col>
      <xdr:colOff>101600</xdr:colOff>
      <xdr:row>60</xdr:row>
      <xdr:rowOff>169387</xdr:rowOff>
    </xdr:to>
    <xdr:sp macro="" textlink="">
      <xdr:nvSpPr>
        <xdr:cNvPr id="702" name="フローチャート: 判断 701">
          <a:extLst>
            <a:ext uri="{FF2B5EF4-FFF2-40B4-BE49-F238E27FC236}">
              <a16:creationId xmlns:a16="http://schemas.microsoft.com/office/drawing/2014/main" id="{0364C4CF-E7E0-4EA9-9D7C-068221AE2715}"/>
            </a:ext>
          </a:extLst>
        </xdr:cNvPr>
        <xdr:cNvSpPr/>
      </xdr:nvSpPr>
      <xdr:spPr>
        <a:xfrm>
          <a:off x="20383500" y="1035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703" name="フローチャート: 判断 702">
          <a:extLst>
            <a:ext uri="{FF2B5EF4-FFF2-40B4-BE49-F238E27FC236}">
              <a16:creationId xmlns:a16="http://schemas.microsoft.com/office/drawing/2014/main" id="{27AD0B24-4196-41AD-BA00-08B1DD44459E}"/>
            </a:ext>
          </a:extLst>
        </xdr:cNvPr>
        <xdr:cNvSpPr/>
      </xdr:nvSpPr>
      <xdr:spPr>
        <a:xfrm>
          <a:off x="19494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76359</xdr:rowOff>
    </xdr:from>
    <xdr:to>
      <xdr:col>98</xdr:col>
      <xdr:colOff>38100</xdr:colOff>
      <xdr:row>61</xdr:row>
      <xdr:rowOff>6509</xdr:rowOff>
    </xdr:to>
    <xdr:sp macro="" textlink="">
      <xdr:nvSpPr>
        <xdr:cNvPr id="704" name="フローチャート: 判断 703">
          <a:extLst>
            <a:ext uri="{FF2B5EF4-FFF2-40B4-BE49-F238E27FC236}">
              <a16:creationId xmlns:a16="http://schemas.microsoft.com/office/drawing/2014/main" id="{ABBBA05B-D6EE-4AF4-A5E9-8CCB51C3F624}"/>
            </a:ext>
          </a:extLst>
        </xdr:cNvPr>
        <xdr:cNvSpPr/>
      </xdr:nvSpPr>
      <xdr:spPr>
        <a:xfrm>
          <a:off x="18605500" y="10363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00E3B56-82D6-43D3-B87F-05A194ACCA5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B483F3F6-2A0F-4E57-8C7D-CB8E808CDD8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26F523CE-43A0-451C-9D99-A7C50201C67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1F5BAE92-5BC5-476B-BF08-93C08E17C69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84F104E0-53E2-43AE-926C-4D6DCDE722F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46355</xdr:rowOff>
    </xdr:from>
    <xdr:to>
      <xdr:col>116</xdr:col>
      <xdr:colOff>114300</xdr:colOff>
      <xdr:row>61</xdr:row>
      <xdr:rowOff>147955</xdr:rowOff>
    </xdr:to>
    <xdr:sp macro="" textlink="">
      <xdr:nvSpPr>
        <xdr:cNvPr id="710" name="楕円 709">
          <a:extLst>
            <a:ext uri="{FF2B5EF4-FFF2-40B4-BE49-F238E27FC236}">
              <a16:creationId xmlns:a16="http://schemas.microsoft.com/office/drawing/2014/main" id="{E6E862BB-8D62-49A8-82B5-C7B76970C068}"/>
            </a:ext>
          </a:extLst>
        </xdr:cNvPr>
        <xdr:cNvSpPr/>
      </xdr:nvSpPr>
      <xdr:spPr>
        <a:xfrm>
          <a:off x="22110700" y="1050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24782</xdr:rowOff>
    </xdr:from>
    <xdr:ext cx="469744" cy="259045"/>
    <xdr:sp macro="" textlink="">
      <xdr:nvSpPr>
        <xdr:cNvPr id="711" name="【学校施設】&#10;一人当たり面積該当値テキスト">
          <a:extLst>
            <a:ext uri="{FF2B5EF4-FFF2-40B4-BE49-F238E27FC236}">
              <a16:creationId xmlns:a16="http://schemas.microsoft.com/office/drawing/2014/main" id="{D5304DAD-0568-4A6B-8D15-FCD8BAB5470E}"/>
            </a:ext>
          </a:extLst>
        </xdr:cNvPr>
        <xdr:cNvSpPr txBox="1"/>
      </xdr:nvSpPr>
      <xdr:spPr>
        <a:xfrm>
          <a:off x="22199600" y="1048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49213</xdr:rowOff>
    </xdr:from>
    <xdr:to>
      <xdr:col>112</xdr:col>
      <xdr:colOff>38100</xdr:colOff>
      <xdr:row>61</xdr:row>
      <xdr:rowOff>150813</xdr:rowOff>
    </xdr:to>
    <xdr:sp macro="" textlink="">
      <xdr:nvSpPr>
        <xdr:cNvPr id="712" name="楕円 711">
          <a:extLst>
            <a:ext uri="{FF2B5EF4-FFF2-40B4-BE49-F238E27FC236}">
              <a16:creationId xmlns:a16="http://schemas.microsoft.com/office/drawing/2014/main" id="{BDA92F43-250E-4BA8-AE67-453971EF822F}"/>
            </a:ext>
          </a:extLst>
        </xdr:cNvPr>
        <xdr:cNvSpPr/>
      </xdr:nvSpPr>
      <xdr:spPr>
        <a:xfrm>
          <a:off x="21272500" y="1050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97155</xdr:rowOff>
    </xdr:from>
    <xdr:to>
      <xdr:col>116</xdr:col>
      <xdr:colOff>63500</xdr:colOff>
      <xdr:row>61</xdr:row>
      <xdr:rowOff>100013</xdr:rowOff>
    </xdr:to>
    <xdr:cxnSp macro="">
      <xdr:nvCxnSpPr>
        <xdr:cNvPr id="713" name="直線コネクタ 712">
          <a:extLst>
            <a:ext uri="{FF2B5EF4-FFF2-40B4-BE49-F238E27FC236}">
              <a16:creationId xmlns:a16="http://schemas.microsoft.com/office/drawing/2014/main" id="{83F9F232-8558-4FCE-BBD8-A10FA0AD91B6}"/>
            </a:ext>
          </a:extLst>
        </xdr:cNvPr>
        <xdr:cNvCxnSpPr/>
      </xdr:nvCxnSpPr>
      <xdr:spPr>
        <a:xfrm flipV="1">
          <a:off x="21323300" y="10555605"/>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49213</xdr:rowOff>
    </xdr:from>
    <xdr:to>
      <xdr:col>107</xdr:col>
      <xdr:colOff>101600</xdr:colOff>
      <xdr:row>61</xdr:row>
      <xdr:rowOff>150813</xdr:rowOff>
    </xdr:to>
    <xdr:sp macro="" textlink="">
      <xdr:nvSpPr>
        <xdr:cNvPr id="714" name="楕円 713">
          <a:extLst>
            <a:ext uri="{FF2B5EF4-FFF2-40B4-BE49-F238E27FC236}">
              <a16:creationId xmlns:a16="http://schemas.microsoft.com/office/drawing/2014/main" id="{189E7DD8-968A-48B3-9685-D8D8E62B3077}"/>
            </a:ext>
          </a:extLst>
        </xdr:cNvPr>
        <xdr:cNvSpPr/>
      </xdr:nvSpPr>
      <xdr:spPr>
        <a:xfrm>
          <a:off x="20383500" y="1050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100013</xdr:rowOff>
    </xdr:from>
    <xdr:to>
      <xdr:col>111</xdr:col>
      <xdr:colOff>177800</xdr:colOff>
      <xdr:row>61</xdr:row>
      <xdr:rowOff>100013</xdr:rowOff>
    </xdr:to>
    <xdr:cxnSp macro="">
      <xdr:nvCxnSpPr>
        <xdr:cNvPr id="715" name="直線コネクタ 714">
          <a:extLst>
            <a:ext uri="{FF2B5EF4-FFF2-40B4-BE49-F238E27FC236}">
              <a16:creationId xmlns:a16="http://schemas.microsoft.com/office/drawing/2014/main" id="{EAA97CA4-79AC-41A0-8824-C34BCD3948B7}"/>
            </a:ext>
          </a:extLst>
        </xdr:cNvPr>
        <xdr:cNvCxnSpPr/>
      </xdr:nvCxnSpPr>
      <xdr:spPr>
        <a:xfrm>
          <a:off x="20434300" y="105584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47784</xdr:rowOff>
    </xdr:from>
    <xdr:to>
      <xdr:col>102</xdr:col>
      <xdr:colOff>165100</xdr:colOff>
      <xdr:row>61</xdr:row>
      <xdr:rowOff>149384</xdr:rowOff>
    </xdr:to>
    <xdr:sp macro="" textlink="">
      <xdr:nvSpPr>
        <xdr:cNvPr id="716" name="楕円 715">
          <a:extLst>
            <a:ext uri="{FF2B5EF4-FFF2-40B4-BE49-F238E27FC236}">
              <a16:creationId xmlns:a16="http://schemas.microsoft.com/office/drawing/2014/main" id="{CD84E5D9-3E75-4573-AF19-76C52C8B979F}"/>
            </a:ext>
          </a:extLst>
        </xdr:cNvPr>
        <xdr:cNvSpPr/>
      </xdr:nvSpPr>
      <xdr:spPr>
        <a:xfrm>
          <a:off x="19494500" y="10506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98584</xdr:rowOff>
    </xdr:from>
    <xdr:to>
      <xdr:col>107</xdr:col>
      <xdr:colOff>50800</xdr:colOff>
      <xdr:row>61</xdr:row>
      <xdr:rowOff>100013</xdr:rowOff>
    </xdr:to>
    <xdr:cxnSp macro="">
      <xdr:nvCxnSpPr>
        <xdr:cNvPr id="717" name="直線コネクタ 716">
          <a:extLst>
            <a:ext uri="{FF2B5EF4-FFF2-40B4-BE49-F238E27FC236}">
              <a16:creationId xmlns:a16="http://schemas.microsoft.com/office/drawing/2014/main" id="{FC8878CE-D4FE-45F3-971B-5A89BEA8C0B2}"/>
            </a:ext>
          </a:extLst>
        </xdr:cNvPr>
        <xdr:cNvCxnSpPr/>
      </xdr:nvCxnSpPr>
      <xdr:spPr>
        <a:xfrm>
          <a:off x="19545300" y="10557034"/>
          <a:ext cx="8890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53499</xdr:rowOff>
    </xdr:from>
    <xdr:to>
      <xdr:col>98</xdr:col>
      <xdr:colOff>38100</xdr:colOff>
      <xdr:row>61</xdr:row>
      <xdr:rowOff>155099</xdr:rowOff>
    </xdr:to>
    <xdr:sp macro="" textlink="">
      <xdr:nvSpPr>
        <xdr:cNvPr id="718" name="楕円 717">
          <a:extLst>
            <a:ext uri="{FF2B5EF4-FFF2-40B4-BE49-F238E27FC236}">
              <a16:creationId xmlns:a16="http://schemas.microsoft.com/office/drawing/2014/main" id="{CC090C2F-E7A6-4E90-ABFD-46725BDE3ABA}"/>
            </a:ext>
          </a:extLst>
        </xdr:cNvPr>
        <xdr:cNvSpPr/>
      </xdr:nvSpPr>
      <xdr:spPr>
        <a:xfrm>
          <a:off x="18605500" y="1051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98584</xdr:rowOff>
    </xdr:from>
    <xdr:to>
      <xdr:col>102</xdr:col>
      <xdr:colOff>114300</xdr:colOff>
      <xdr:row>61</xdr:row>
      <xdr:rowOff>104299</xdr:rowOff>
    </xdr:to>
    <xdr:cxnSp macro="">
      <xdr:nvCxnSpPr>
        <xdr:cNvPr id="719" name="直線コネクタ 718">
          <a:extLst>
            <a:ext uri="{FF2B5EF4-FFF2-40B4-BE49-F238E27FC236}">
              <a16:creationId xmlns:a16="http://schemas.microsoft.com/office/drawing/2014/main" id="{CDF95E63-9441-430A-824F-3107DB8B017E}"/>
            </a:ext>
          </a:extLst>
        </xdr:cNvPr>
        <xdr:cNvCxnSpPr/>
      </xdr:nvCxnSpPr>
      <xdr:spPr>
        <a:xfrm flipV="1">
          <a:off x="18656300" y="10557034"/>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1605</xdr:rowOff>
    </xdr:from>
    <xdr:ext cx="469744" cy="259045"/>
    <xdr:sp macro="" textlink="">
      <xdr:nvSpPr>
        <xdr:cNvPr id="720" name="n_1aveValue【学校施設】&#10;一人当たり面積">
          <a:extLst>
            <a:ext uri="{FF2B5EF4-FFF2-40B4-BE49-F238E27FC236}">
              <a16:creationId xmlns:a16="http://schemas.microsoft.com/office/drawing/2014/main" id="{C1F9024D-778F-441B-B45E-A2AC48A5E608}"/>
            </a:ext>
          </a:extLst>
        </xdr:cNvPr>
        <xdr:cNvSpPr txBox="1"/>
      </xdr:nvSpPr>
      <xdr:spPr>
        <a:xfrm>
          <a:off x="21075727"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14464</xdr:rowOff>
    </xdr:from>
    <xdr:ext cx="469744" cy="259045"/>
    <xdr:sp macro="" textlink="">
      <xdr:nvSpPr>
        <xdr:cNvPr id="721" name="n_2aveValue【学校施設】&#10;一人当たり面積">
          <a:extLst>
            <a:ext uri="{FF2B5EF4-FFF2-40B4-BE49-F238E27FC236}">
              <a16:creationId xmlns:a16="http://schemas.microsoft.com/office/drawing/2014/main" id="{B0E046FA-6371-4538-B919-9B9CDF72AF9A}"/>
            </a:ext>
          </a:extLst>
        </xdr:cNvPr>
        <xdr:cNvSpPr txBox="1"/>
      </xdr:nvSpPr>
      <xdr:spPr>
        <a:xfrm>
          <a:off x="20199427" y="10130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10177</xdr:rowOff>
    </xdr:from>
    <xdr:ext cx="469744" cy="259045"/>
    <xdr:sp macro="" textlink="">
      <xdr:nvSpPr>
        <xdr:cNvPr id="722" name="n_3aveValue【学校施設】&#10;一人当たり面積">
          <a:extLst>
            <a:ext uri="{FF2B5EF4-FFF2-40B4-BE49-F238E27FC236}">
              <a16:creationId xmlns:a16="http://schemas.microsoft.com/office/drawing/2014/main" id="{08D8C907-6DD4-4A29-AC04-6CF683B2D63A}"/>
            </a:ext>
          </a:extLst>
        </xdr:cNvPr>
        <xdr:cNvSpPr txBox="1"/>
      </xdr:nvSpPr>
      <xdr:spPr>
        <a:xfrm>
          <a:off x="19310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23036</xdr:rowOff>
    </xdr:from>
    <xdr:ext cx="469744" cy="259045"/>
    <xdr:sp macro="" textlink="">
      <xdr:nvSpPr>
        <xdr:cNvPr id="723" name="n_4aveValue【学校施設】&#10;一人当たり面積">
          <a:extLst>
            <a:ext uri="{FF2B5EF4-FFF2-40B4-BE49-F238E27FC236}">
              <a16:creationId xmlns:a16="http://schemas.microsoft.com/office/drawing/2014/main" id="{0FB3CA47-C88A-4A53-9F8C-3F9CD61E11B9}"/>
            </a:ext>
          </a:extLst>
        </xdr:cNvPr>
        <xdr:cNvSpPr txBox="1"/>
      </xdr:nvSpPr>
      <xdr:spPr>
        <a:xfrm>
          <a:off x="18421427" y="1013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141940</xdr:rowOff>
    </xdr:from>
    <xdr:ext cx="469744" cy="259045"/>
    <xdr:sp macro="" textlink="">
      <xdr:nvSpPr>
        <xdr:cNvPr id="724" name="n_1mainValue【学校施設】&#10;一人当たり面積">
          <a:extLst>
            <a:ext uri="{FF2B5EF4-FFF2-40B4-BE49-F238E27FC236}">
              <a16:creationId xmlns:a16="http://schemas.microsoft.com/office/drawing/2014/main" id="{EC89FDD8-2A28-45E2-904D-E45AD995D2EE}"/>
            </a:ext>
          </a:extLst>
        </xdr:cNvPr>
        <xdr:cNvSpPr txBox="1"/>
      </xdr:nvSpPr>
      <xdr:spPr>
        <a:xfrm>
          <a:off x="21075727" y="1060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141940</xdr:rowOff>
    </xdr:from>
    <xdr:ext cx="469744" cy="259045"/>
    <xdr:sp macro="" textlink="">
      <xdr:nvSpPr>
        <xdr:cNvPr id="725" name="n_2mainValue【学校施設】&#10;一人当たり面積">
          <a:extLst>
            <a:ext uri="{FF2B5EF4-FFF2-40B4-BE49-F238E27FC236}">
              <a16:creationId xmlns:a16="http://schemas.microsoft.com/office/drawing/2014/main" id="{16D4F357-F5B6-41D4-A40A-87E1DA6B5CAE}"/>
            </a:ext>
          </a:extLst>
        </xdr:cNvPr>
        <xdr:cNvSpPr txBox="1"/>
      </xdr:nvSpPr>
      <xdr:spPr>
        <a:xfrm>
          <a:off x="20199427" y="1060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140511</xdr:rowOff>
    </xdr:from>
    <xdr:ext cx="469744" cy="259045"/>
    <xdr:sp macro="" textlink="">
      <xdr:nvSpPr>
        <xdr:cNvPr id="726" name="n_3mainValue【学校施設】&#10;一人当たり面積">
          <a:extLst>
            <a:ext uri="{FF2B5EF4-FFF2-40B4-BE49-F238E27FC236}">
              <a16:creationId xmlns:a16="http://schemas.microsoft.com/office/drawing/2014/main" id="{D10AF120-420E-4D72-8520-6A9EC517E043}"/>
            </a:ext>
          </a:extLst>
        </xdr:cNvPr>
        <xdr:cNvSpPr txBox="1"/>
      </xdr:nvSpPr>
      <xdr:spPr>
        <a:xfrm>
          <a:off x="19310427" y="10598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146226</xdr:rowOff>
    </xdr:from>
    <xdr:ext cx="469744" cy="259045"/>
    <xdr:sp macro="" textlink="">
      <xdr:nvSpPr>
        <xdr:cNvPr id="727" name="n_4mainValue【学校施設】&#10;一人当たり面積">
          <a:extLst>
            <a:ext uri="{FF2B5EF4-FFF2-40B4-BE49-F238E27FC236}">
              <a16:creationId xmlns:a16="http://schemas.microsoft.com/office/drawing/2014/main" id="{2A88CEA3-0746-411D-9CFA-5B312CAE0989}"/>
            </a:ext>
          </a:extLst>
        </xdr:cNvPr>
        <xdr:cNvSpPr txBox="1"/>
      </xdr:nvSpPr>
      <xdr:spPr>
        <a:xfrm>
          <a:off x="18421427" y="1060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AE9D8D9D-5581-420E-BBF3-F02021DB730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9F85E3AA-070A-46C5-B3F7-9F265699485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D574B76C-2683-4630-8089-DBA1C6E9352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4609F491-27FA-495B-AD43-1E37C0F3968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CC19E66D-7E87-414C-82A3-B0C6564D56F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248E6B20-B91C-4B15-93C2-5D0A4E4BAC6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1ADCAC4F-DDB5-4FBD-AA44-DD2B5F9A41D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ACD4EF3B-0D9E-4955-B678-6CD9A6B0DA3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1C625711-76D3-4DF8-9C36-8B020DE02E9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96728642-F494-4673-BE3B-720F58D1167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275D1A52-E33B-4E75-9639-A85DA09DEC1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a:extLst>
            <a:ext uri="{FF2B5EF4-FFF2-40B4-BE49-F238E27FC236}">
              <a16:creationId xmlns:a16="http://schemas.microsoft.com/office/drawing/2014/main" id="{F9284BB5-784E-4157-9636-A674FFD9EC4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a:extLst>
            <a:ext uri="{FF2B5EF4-FFF2-40B4-BE49-F238E27FC236}">
              <a16:creationId xmlns:a16="http://schemas.microsoft.com/office/drawing/2014/main" id="{D0B860CD-BD73-499E-87C5-ABA66204E4ED}"/>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a:extLst>
            <a:ext uri="{FF2B5EF4-FFF2-40B4-BE49-F238E27FC236}">
              <a16:creationId xmlns:a16="http://schemas.microsoft.com/office/drawing/2014/main" id="{C16A7A6D-4A8F-4236-9338-205A3B0FF0E8}"/>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a:extLst>
            <a:ext uri="{FF2B5EF4-FFF2-40B4-BE49-F238E27FC236}">
              <a16:creationId xmlns:a16="http://schemas.microsoft.com/office/drawing/2014/main" id="{5D16474F-DE33-4094-B47F-5155EC590BD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a:extLst>
            <a:ext uri="{FF2B5EF4-FFF2-40B4-BE49-F238E27FC236}">
              <a16:creationId xmlns:a16="http://schemas.microsoft.com/office/drawing/2014/main" id="{EC4EAD2F-2A46-42F5-9947-70D32AFC791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a:extLst>
            <a:ext uri="{FF2B5EF4-FFF2-40B4-BE49-F238E27FC236}">
              <a16:creationId xmlns:a16="http://schemas.microsoft.com/office/drawing/2014/main" id="{F86C7978-8F5C-4BF4-8617-70B4F564F6F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a:extLst>
            <a:ext uri="{FF2B5EF4-FFF2-40B4-BE49-F238E27FC236}">
              <a16:creationId xmlns:a16="http://schemas.microsoft.com/office/drawing/2014/main" id="{24109CCC-65B8-4FFF-84DF-0B99628CDCDC}"/>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a:extLst>
            <a:ext uri="{FF2B5EF4-FFF2-40B4-BE49-F238E27FC236}">
              <a16:creationId xmlns:a16="http://schemas.microsoft.com/office/drawing/2014/main" id="{31C786B5-0106-44CD-9AAF-5E0D43FD419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a:extLst>
            <a:ext uri="{FF2B5EF4-FFF2-40B4-BE49-F238E27FC236}">
              <a16:creationId xmlns:a16="http://schemas.microsoft.com/office/drawing/2014/main" id="{18FD2430-D304-48E1-B41D-DC86EF5FEFD6}"/>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a:extLst>
            <a:ext uri="{FF2B5EF4-FFF2-40B4-BE49-F238E27FC236}">
              <a16:creationId xmlns:a16="http://schemas.microsoft.com/office/drawing/2014/main" id="{80750684-2918-4444-89D2-7383A6040878}"/>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a:extLst>
            <a:ext uri="{FF2B5EF4-FFF2-40B4-BE49-F238E27FC236}">
              <a16:creationId xmlns:a16="http://schemas.microsoft.com/office/drawing/2014/main" id="{BCB90F85-F48A-4721-99C0-6BE4AC2BBC9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a:extLst>
            <a:ext uri="{FF2B5EF4-FFF2-40B4-BE49-F238E27FC236}">
              <a16:creationId xmlns:a16="http://schemas.microsoft.com/office/drawing/2014/main" id="{C2118D88-7824-4723-8CD9-931D3390C7BF}"/>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a:extLst>
            <a:ext uri="{FF2B5EF4-FFF2-40B4-BE49-F238E27FC236}">
              <a16:creationId xmlns:a16="http://schemas.microsoft.com/office/drawing/2014/main" id="{0BEC151A-EF7A-46BD-A29D-D9A60C4CE7D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児童館】&#10;有形固定資産減価償却率グラフ枠">
          <a:extLst>
            <a:ext uri="{FF2B5EF4-FFF2-40B4-BE49-F238E27FC236}">
              <a16:creationId xmlns:a16="http://schemas.microsoft.com/office/drawing/2014/main" id="{0CF30E24-7A94-470E-9781-64FFBA85CC7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91984</xdr:rowOff>
    </xdr:from>
    <xdr:to>
      <xdr:col>85</xdr:col>
      <xdr:colOff>126364</xdr:colOff>
      <xdr:row>86</xdr:row>
      <xdr:rowOff>168729</xdr:rowOff>
    </xdr:to>
    <xdr:cxnSp macro="">
      <xdr:nvCxnSpPr>
        <xdr:cNvPr id="753" name="直線コネクタ 752">
          <a:extLst>
            <a:ext uri="{FF2B5EF4-FFF2-40B4-BE49-F238E27FC236}">
              <a16:creationId xmlns:a16="http://schemas.microsoft.com/office/drawing/2014/main" id="{C40A1791-A79E-4324-A97A-85E423143AB0}"/>
            </a:ext>
          </a:extLst>
        </xdr:cNvPr>
        <xdr:cNvCxnSpPr/>
      </xdr:nvCxnSpPr>
      <xdr:spPr>
        <a:xfrm flipV="1">
          <a:off x="16318864" y="1346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4" name="【児童館】&#10;有形固定資産減価償却率最小値テキスト">
          <a:extLst>
            <a:ext uri="{FF2B5EF4-FFF2-40B4-BE49-F238E27FC236}">
              <a16:creationId xmlns:a16="http://schemas.microsoft.com/office/drawing/2014/main" id="{122B03CE-0539-4D68-988D-524D8313F875}"/>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5" name="直線コネクタ 754">
          <a:extLst>
            <a:ext uri="{FF2B5EF4-FFF2-40B4-BE49-F238E27FC236}">
              <a16:creationId xmlns:a16="http://schemas.microsoft.com/office/drawing/2014/main" id="{27710D8D-D5F3-4E28-8A08-6622B2CCE51A}"/>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38661</xdr:rowOff>
    </xdr:from>
    <xdr:ext cx="405111" cy="259045"/>
    <xdr:sp macro="" textlink="">
      <xdr:nvSpPr>
        <xdr:cNvPr id="756" name="【児童館】&#10;有形固定資産減価償却率最大値テキスト">
          <a:extLst>
            <a:ext uri="{FF2B5EF4-FFF2-40B4-BE49-F238E27FC236}">
              <a16:creationId xmlns:a16="http://schemas.microsoft.com/office/drawing/2014/main" id="{7F3C27FB-ACF7-4C4B-81E2-E81B615A1513}"/>
            </a:ext>
          </a:extLst>
        </xdr:cNvPr>
        <xdr:cNvSpPr txBox="1"/>
      </xdr:nvSpPr>
      <xdr:spPr>
        <a:xfrm>
          <a:off x="16357600" y="1324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91984</xdr:rowOff>
    </xdr:from>
    <xdr:to>
      <xdr:col>86</xdr:col>
      <xdr:colOff>25400</xdr:colOff>
      <xdr:row>78</xdr:row>
      <xdr:rowOff>91984</xdr:rowOff>
    </xdr:to>
    <xdr:cxnSp macro="">
      <xdr:nvCxnSpPr>
        <xdr:cNvPr id="757" name="直線コネクタ 756">
          <a:extLst>
            <a:ext uri="{FF2B5EF4-FFF2-40B4-BE49-F238E27FC236}">
              <a16:creationId xmlns:a16="http://schemas.microsoft.com/office/drawing/2014/main" id="{4830C918-C562-4023-A6D3-B742D3B3F052}"/>
            </a:ext>
          </a:extLst>
        </xdr:cNvPr>
        <xdr:cNvCxnSpPr/>
      </xdr:nvCxnSpPr>
      <xdr:spPr>
        <a:xfrm>
          <a:off x="16230600" y="1346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168564</xdr:rowOff>
    </xdr:from>
    <xdr:ext cx="405111" cy="259045"/>
    <xdr:sp macro="" textlink="">
      <xdr:nvSpPr>
        <xdr:cNvPr id="758" name="【児童館】&#10;有形固定資産減価償却率平均値テキスト">
          <a:extLst>
            <a:ext uri="{FF2B5EF4-FFF2-40B4-BE49-F238E27FC236}">
              <a16:creationId xmlns:a16="http://schemas.microsoft.com/office/drawing/2014/main" id="{A9C6FC0A-002D-4F74-B658-89FEA523D736}"/>
            </a:ext>
          </a:extLst>
        </xdr:cNvPr>
        <xdr:cNvSpPr txBox="1"/>
      </xdr:nvSpPr>
      <xdr:spPr>
        <a:xfrm>
          <a:off x="16357600" y="14056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145687</xdr:rowOff>
    </xdr:from>
    <xdr:to>
      <xdr:col>85</xdr:col>
      <xdr:colOff>177800</xdr:colOff>
      <xdr:row>83</xdr:row>
      <xdr:rowOff>75837</xdr:rowOff>
    </xdr:to>
    <xdr:sp macro="" textlink="">
      <xdr:nvSpPr>
        <xdr:cNvPr id="759" name="フローチャート: 判断 758">
          <a:extLst>
            <a:ext uri="{FF2B5EF4-FFF2-40B4-BE49-F238E27FC236}">
              <a16:creationId xmlns:a16="http://schemas.microsoft.com/office/drawing/2014/main" id="{B0AEE4D0-DA93-439F-8968-9A6B2E305666}"/>
            </a:ext>
          </a:extLst>
        </xdr:cNvPr>
        <xdr:cNvSpPr/>
      </xdr:nvSpPr>
      <xdr:spPr>
        <a:xfrm>
          <a:off x="16268700" y="1420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144055</xdr:rowOff>
    </xdr:from>
    <xdr:to>
      <xdr:col>81</xdr:col>
      <xdr:colOff>101600</xdr:colOff>
      <xdr:row>83</xdr:row>
      <xdr:rowOff>74205</xdr:rowOff>
    </xdr:to>
    <xdr:sp macro="" textlink="">
      <xdr:nvSpPr>
        <xdr:cNvPr id="760" name="フローチャート: 判断 759">
          <a:extLst>
            <a:ext uri="{FF2B5EF4-FFF2-40B4-BE49-F238E27FC236}">
              <a16:creationId xmlns:a16="http://schemas.microsoft.com/office/drawing/2014/main" id="{BD826FD5-742F-420E-B012-F96FA93E6265}"/>
            </a:ext>
          </a:extLst>
        </xdr:cNvPr>
        <xdr:cNvSpPr/>
      </xdr:nvSpPr>
      <xdr:spPr>
        <a:xfrm>
          <a:off x="15430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1995</xdr:rowOff>
    </xdr:from>
    <xdr:to>
      <xdr:col>76</xdr:col>
      <xdr:colOff>165100</xdr:colOff>
      <xdr:row>83</xdr:row>
      <xdr:rowOff>103595</xdr:rowOff>
    </xdr:to>
    <xdr:sp macro="" textlink="">
      <xdr:nvSpPr>
        <xdr:cNvPr id="761" name="フローチャート: 判断 760">
          <a:extLst>
            <a:ext uri="{FF2B5EF4-FFF2-40B4-BE49-F238E27FC236}">
              <a16:creationId xmlns:a16="http://schemas.microsoft.com/office/drawing/2014/main" id="{9BAC3A58-B403-4FB1-852A-E6421E4249AB}"/>
            </a:ext>
          </a:extLst>
        </xdr:cNvPr>
        <xdr:cNvSpPr/>
      </xdr:nvSpPr>
      <xdr:spPr>
        <a:xfrm>
          <a:off x="14541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140788</xdr:rowOff>
    </xdr:from>
    <xdr:to>
      <xdr:col>72</xdr:col>
      <xdr:colOff>38100</xdr:colOff>
      <xdr:row>83</xdr:row>
      <xdr:rowOff>70938</xdr:rowOff>
    </xdr:to>
    <xdr:sp macro="" textlink="">
      <xdr:nvSpPr>
        <xdr:cNvPr id="762" name="フローチャート: 判断 761">
          <a:extLst>
            <a:ext uri="{FF2B5EF4-FFF2-40B4-BE49-F238E27FC236}">
              <a16:creationId xmlns:a16="http://schemas.microsoft.com/office/drawing/2014/main" id="{80466273-1F6A-484A-8641-3425B6C08377}"/>
            </a:ext>
          </a:extLst>
        </xdr:cNvPr>
        <xdr:cNvSpPr/>
      </xdr:nvSpPr>
      <xdr:spPr>
        <a:xfrm>
          <a:off x="13652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142421</xdr:rowOff>
    </xdr:from>
    <xdr:to>
      <xdr:col>67</xdr:col>
      <xdr:colOff>101600</xdr:colOff>
      <xdr:row>83</xdr:row>
      <xdr:rowOff>72571</xdr:rowOff>
    </xdr:to>
    <xdr:sp macro="" textlink="">
      <xdr:nvSpPr>
        <xdr:cNvPr id="763" name="フローチャート: 判断 762">
          <a:extLst>
            <a:ext uri="{FF2B5EF4-FFF2-40B4-BE49-F238E27FC236}">
              <a16:creationId xmlns:a16="http://schemas.microsoft.com/office/drawing/2014/main" id="{44CED0AD-5058-4EC5-ADF2-BA78E9A3D088}"/>
            </a:ext>
          </a:extLst>
        </xdr:cNvPr>
        <xdr:cNvSpPr/>
      </xdr:nvSpPr>
      <xdr:spPr>
        <a:xfrm>
          <a:off x="12763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F239912F-7558-4844-8366-BF3EF651DFE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FD07F179-9C48-4D2F-BFD8-611272BEAFA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87293B5A-F6F8-428A-89C0-4483E5CC0EB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36FA91D0-DE24-49E2-A34F-3BF30B4D1B1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56AA4A45-5A5B-4C82-854B-8FD1D548A47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157118</xdr:rowOff>
    </xdr:from>
    <xdr:to>
      <xdr:col>85</xdr:col>
      <xdr:colOff>177800</xdr:colOff>
      <xdr:row>85</xdr:row>
      <xdr:rowOff>87268</xdr:rowOff>
    </xdr:to>
    <xdr:sp macro="" textlink="">
      <xdr:nvSpPr>
        <xdr:cNvPr id="769" name="楕円 768">
          <a:extLst>
            <a:ext uri="{FF2B5EF4-FFF2-40B4-BE49-F238E27FC236}">
              <a16:creationId xmlns:a16="http://schemas.microsoft.com/office/drawing/2014/main" id="{97C7509B-AD79-4717-BA06-3A59AB72AA9C}"/>
            </a:ext>
          </a:extLst>
        </xdr:cNvPr>
        <xdr:cNvSpPr/>
      </xdr:nvSpPr>
      <xdr:spPr>
        <a:xfrm>
          <a:off x="162687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135545</xdr:rowOff>
    </xdr:from>
    <xdr:ext cx="405111" cy="259045"/>
    <xdr:sp macro="" textlink="">
      <xdr:nvSpPr>
        <xdr:cNvPr id="770" name="【児童館】&#10;有形固定資産減価償却率該当値テキスト">
          <a:extLst>
            <a:ext uri="{FF2B5EF4-FFF2-40B4-BE49-F238E27FC236}">
              <a16:creationId xmlns:a16="http://schemas.microsoft.com/office/drawing/2014/main" id="{2D77A485-00E3-4A11-8CF1-BD4B838F5C5A}"/>
            </a:ext>
          </a:extLst>
        </xdr:cNvPr>
        <xdr:cNvSpPr txBox="1"/>
      </xdr:nvSpPr>
      <xdr:spPr>
        <a:xfrm>
          <a:off x="16357600" y="1453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126093</xdr:rowOff>
    </xdr:from>
    <xdr:to>
      <xdr:col>81</xdr:col>
      <xdr:colOff>101600</xdr:colOff>
      <xdr:row>85</xdr:row>
      <xdr:rowOff>56243</xdr:rowOff>
    </xdr:to>
    <xdr:sp macro="" textlink="">
      <xdr:nvSpPr>
        <xdr:cNvPr id="771" name="楕円 770">
          <a:extLst>
            <a:ext uri="{FF2B5EF4-FFF2-40B4-BE49-F238E27FC236}">
              <a16:creationId xmlns:a16="http://schemas.microsoft.com/office/drawing/2014/main" id="{0597427B-1666-4FD3-A7A2-9A7DE9A9BB1B}"/>
            </a:ext>
          </a:extLst>
        </xdr:cNvPr>
        <xdr:cNvSpPr/>
      </xdr:nvSpPr>
      <xdr:spPr>
        <a:xfrm>
          <a:off x="15430500" y="1452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5443</xdr:rowOff>
    </xdr:from>
    <xdr:to>
      <xdr:col>85</xdr:col>
      <xdr:colOff>127000</xdr:colOff>
      <xdr:row>85</xdr:row>
      <xdr:rowOff>36468</xdr:rowOff>
    </xdr:to>
    <xdr:cxnSp macro="">
      <xdr:nvCxnSpPr>
        <xdr:cNvPr id="772" name="直線コネクタ 771">
          <a:extLst>
            <a:ext uri="{FF2B5EF4-FFF2-40B4-BE49-F238E27FC236}">
              <a16:creationId xmlns:a16="http://schemas.microsoft.com/office/drawing/2014/main" id="{64409CEE-0AC0-41E1-BEB7-B143AE3C2A79}"/>
            </a:ext>
          </a:extLst>
        </xdr:cNvPr>
        <xdr:cNvCxnSpPr/>
      </xdr:nvCxnSpPr>
      <xdr:spPr>
        <a:xfrm>
          <a:off x="15481300" y="1457869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91802</xdr:rowOff>
    </xdr:from>
    <xdr:to>
      <xdr:col>76</xdr:col>
      <xdr:colOff>165100</xdr:colOff>
      <xdr:row>85</xdr:row>
      <xdr:rowOff>21952</xdr:rowOff>
    </xdr:to>
    <xdr:sp macro="" textlink="">
      <xdr:nvSpPr>
        <xdr:cNvPr id="773" name="楕円 772">
          <a:extLst>
            <a:ext uri="{FF2B5EF4-FFF2-40B4-BE49-F238E27FC236}">
              <a16:creationId xmlns:a16="http://schemas.microsoft.com/office/drawing/2014/main" id="{13AA61C3-073F-41A7-B51B-034D88492603}"/>
            </a:ext>
          </a:extLst>
        </xdr:cNvPr>
        <xdr:cNvSpPr/>
      </xdr:nvSpPr>
      <xdr:spPr>
        <a:xfrm>
          <a:off x="14541500" y="144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142602</xdr:rowOff>
    </xdr:from>
    <xdr:to>
      <xdr:col>81</xdr:col>
      <xdr:colOff>50800</xdr:colOff>
      <xdr:row>85</xdr:row>
      <xdr:rowOff>5443</xdr:rowOff>
    </xdr:to>
    <xdr:cxnSp macro="">
      <xdr:nvCxnSpPr>
        <xdr:cNvPr id="774" name="直線コネクタ 773">
          <a:extLst>
            <a:ext uri="{FF2B5EF4-FFF2-40B4-BE49-F238E27FC236}">
              <a16:creationId xmlns:a16="http://schemas.microsoft.com/office/drawing/2014/main" id="{C1FD9859-8FFA-431E-9376-CB2E9FEA3747}"/>
            </a:ext>
          </a:extLst>
        </xdr:cNvPr>
        <xdr:cNvCxnSpPr/>
      </xdr:nvCxnSpPr>
      <xdr:spPr>
        <a:xfrm>
          <a:off x="14592300" y="1454440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57513</xdr:rowOff>
    </xdr:from>
    <xdr:to>
      <xdr:col>72</xdr:col>
      <xdr:colOff>38100</xdr:colOff>
      <xdr:row>84</xdr:row>
      <xdr:rowOff>159113</xdr:rowOff>
    </xdr:to>
    <xdr:sp macro="" textlink="">
      <xdr:nvSpPr>
        <xdr:cNvPr id="775" name="楕円 774">
          <a:extLst>
            <a:ext uri="{FF2B5EF4-FFF2-40B4-BE49-F238E27FC236}">
              <a16:creationId xmlns:a16="http://schemas.microsoft.com/office/drawing/2014/main" id="{A7A62E39-65AF-4DD7-B449-D3183926F6AB}"/>
            </a:ext>
          </a:extLst>
        </xdr:cNvPr>
        <xdr:cNvSpPr/>
      </xdr:nvSpPr>
      <xdr:spPr>
        <a:xfrm>
          <a:off x="13652500" y="1445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108313</xdr:rowOff>
    </xdr:from>
    <xdr:to>
      <xdr:col>76</xdr:col>
      <xdr:colOff>114300</xdr:colOff>
      <xdr:row>84</xdr:row>
      <xdr:rowOff>142602</xdr:rowOff>
    </xdr:to>
    <xdr:cxnSp macro="">
      <xdr:nvCxnSpPr>
        <xdr:cNvPr id="776" name="直線コネクタ 775">
          <a:extLst>
            <a:ext uri="{FF2B5EF4-FFF2-40B4-BE49-F238E27FC236}">
              <a16:creationId xmlns:a16="http://schemas.microsoft.com/office/drawing/2014/main" id="{E9FC328F-E00E-484C-B252-36A448B8A3A5}"/>
            </a:ext>
          </a:extLst>
        </xdr:cNvPr>
        <xdr:cNvCxnSpPr/>
      </xdr:nvCxnSpPr>
      <xdr:spPr>
        <a:xfrm>
          <a:off x="13703300" y="14510113"/>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21589</xdr:rowOff>
    </xdr:from>
    <xdr:to>
      <xdr:col>67</xdr:col>
      <xdr:colOff>101600</xdr:colOff>
      <xdr:row>84</xdr:row>
      <xdr:rowOff>123189</xdr:rowOff>
    </xdr:to>
    <xdr:sp macro="" textlink="">
      <xdr:nvSpPr>
        <xdr:cNvPr id="777" name="楕円 776">
          <a:extLst>
            <a:ext uri="{FF2B5EF4-FFF2-40B4-BE49-F238E27FC236}">
              <a16:creationId xmlns:a16="http://schemas.microsoft.com/office/drawing/2014/main" id="{28368149-D501-401D-8F22-789515BD0A94}"/>
            </a:ext>
          </a:extLst>
        </xdr:cNvPr>
        <xdr:cNvSpPr/>
      </xdr:nvSpPr>
      <xdr:spPr>
        <a:xfrm>
          <a:off x="12763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72389</xdr:rowOff>
    </xdr:from>
    <xdr:to>
      <xdr:col>71</xdr:col>
      <xdr:colOff>177800</xdr:colOff>
      <xdr:row>84</xdr:row>
      <xdr:rowOff>108313</xdr:rowOff>
    </xdr:to>
    <xdr:cxnSp macro="">
      <xdr:nvCxnSpPr>
        <xdr:cNvPr id="778" name="直線コネクタ 777">
          <a:extLst>
            <a:ext uri="{FF2B5EF4-FFF2-40B4-BE49-F238E27FC236}">
              <a16:creationId xmlns:a16="http://schemas.microsoft.com/office/drawing/2014/main" id="{187BB21D-1D6F-415C-B2C4-5DF9188078D2}"/>
            </a:ext>
          </a:extLst>
        </xdr:cNvPr>
        <xdr:cNvCxnSpPr/>
      </xdr:nvCxnSpPr>
      <xdr:spPr>
        <a:xfrm>
          <a:off x="12814300" y="1447418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90732</xdr:rowOff>
    </xdr:from>
    <xdr:ext cx="405111" cy="259045"/>
    <xdr:sp macro="" textlink="">
      <xdr:nvSpPr>
        <xdr:cNvPr id="779" name="n_1aveValue【児童館】&#10;有形固定資産減価償却率">
          <a:extLst>
            <a:ext uri="{FF2B5EF4-FFF2-40B4-BE49-F238E27FC236}">
              <a16:creationId xmlns:a16="http://schemas.microsoft.com/office/drawing/2014/main" id="{CA190A55-4FC0-496C-ABAA-B737B6EF49CF}"/>
            </a:ext>
          </a:extLst>
        </xdr:cNvPr>
        <xdr:cNvSpPr txBox="1"/>
      </xdr:nvSpPr>
      <xdr:spPr>
        <a:xfrm>
          <a:off x="152660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120122</xdr:rowOff>
    </xdr:from>
    <xdr:ext cx="405111" cy="259045"/>
    <xdr:sp macro="" textlink="">
      <xdr:nvSpPr>
        <xdr:cNvPr id="780" name="n_2aveValue【児童館】&#10;有形固定資産減価償却率">
          <a:extLst>
            <a:ext uri="{FF2B5EF4-FFF2-40B4-BE49-F238E27FC236}">
              <a16:creationId xmlns:a16="http://schemas.microsoft.com/office/drawing/2014/main" id="{62928AD4-37F8-4DBB-8F2D-C4340E794C7B}"/>
            </a:ext>
          </a:extLst>
        </xdr:cNvPr>
        <xdr:cNvSpPr txBox="1"/>
      </xdr:nvSpPr>
      <xdr:spPr>
        <a:xfrm>
          <a:off x="143897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87465</xdr:rowOff>
    </xdr:from>
    <xdr:ext cx="405111" cy="259045"/>
    <xdr:sp macro="" textlink="">
      <xdr:nvSpPr>
        <xdr:cNvPr id="781" name="n_3aveValue【児童館】&#10;有形固定資産減価償却率">
          <a:extLst>
            <a:ext uri="{FF2B5EF4-FFF2-40B4-BE49-F238E27FC236}">
              <a16:creationId xmlns:a16="http://schemas.microsoft.com/office/drawing/2014/main" id="{A99A0CE1-A55D-4A29-91EA-CC75512885AF}"/>
            </a:ext>
          </a:extLst>
        </xdr:cNvPr>
        <xdr:cNvSpPr txBox="1"/>
      </xdr:nvSpPr>
      <xdr:spPr>
        <a:xfrm>
          <a:off x="13500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89098</xdr:rowOff>
    </xdr:from>
    <xdr:ext cx="405111" cy="259045"/>
    <xdr:sp macro="" textlink="">
      <xdr:nvSpPr>
        <xdr:cNvPr id="782" name="n_4aveValue【児童館】&#10;有形固定資産減価償却率">
          <a:extLst>
            <a:ext uri="{FF2B5EF4-FFF2-40B4-BE49-F238E27FC236}">
              <a16:creationId xmlns:a16="http://schemas.microsoft.com/office/drawing/2014/main" id="{5690E804-8716-49D4-B209-EA87BAF5A52B}"/>
            </a:ext>
          </a:extLst>
        </xdr:cNvPr>
        <xdr:cNvSpPr txBox="1"/>
      </xdr:nvSpPr>
      <xdr:spPr>
        <a:xfrm>
          <a:off x="12611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47370</xdr:rowOff>
    </xdr:from>
    <xdr:ext cx="405111" cy="259045"/>
    <xdr:sp macro="" textlink="">
      <xdr:nvSpPr>
        <xdr:cNvPr id="783" name="n_1mainValue【児童館】&#10;有形固定資産減価償却率">
          <a:extLst>
            <a:ext uri="{FF2B5EF4-FFF2-40B4-BE49-F238E27FC236}">
              <a16:creationId xmlns:a16="http://schemas.microsoft.com/office/drawing/2014/main" id="{445B18E8-8194-43FC-BF4F-2ED1A401692E}"/>
            </a:ext>
          </a:extLst>
        </xdr:cNvPr>
        <xdr:cNvSpPr txBox="1"/>
      </xdr:nvSpPr>
      <xdr:spPr>
        <a:xfrm>
          <a:off x="15266044" y="1462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13079</xdr:rowOff>
    </xdr:from>
    <xdr:ext cx="405111" cy="259045"/>
    <xdr:sp macro="" textlink="">
      <xdr:nvSpPr>
        <xdr:cNvPr id="784" name="n_2mainValue【児童館】&#10;有形固定資産減価償却率">
          <a:extLst>
            <a:ext uri="{FF2B5EF4-FFF2-40B4-BE49-F238E27FC236}">
              <a16:creationId xmlns:a16="http://schemas.microsoft.com/office/drawing/2014/main" id="{8CAFCFE3-56EB-44D2-9080-1F274D1EA6CA}"/>
            </a:ext>
          </a:extLst>
        </xdr:cNvPr>
        <xdr:cNvSpPr txBox="1"/>
      </xdr:nvSpPr>
      <xdr:spPr>
        <a:xfrm>
          <a:off x="14389744" y="1458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150240</xdr:rowOff>
    </xdr:from>
    <xdr:ext cx="405111" cy="259045"/>
    <xdr:sp macro="" textlink="">
      <xdr:nvSpPr>
        <xdr:cNvPr id="785" name="n_3mainValue【児童館】&#10;有形固定資産減価償却率">
          <a:extLst>
            <a:ext uri="{FF2B5EF4-FFF2-40B4-BE49-F238E27FC236}">
              <a16:creationId xmlns:a16="http://schemas.microsoft.com/office/drawing/2014/main" id="{5FEB06EB-17EF-4186-81F2-71F85AD5CE43}"/>
            </a:ext>
          </a:extLst>
        </xdr:cNvPr>
        <xdr:cNvSpPr txBox="1"/>
      </xdr:nvSpPr>
      <xdr:spPr>
        <a:xfrm>
          <a:off x="13500744" y="1455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114316</xdr:rowOff>
    </xdr:from>
    <xdr:ext cx="405111" cy="259045"/>
    <xdr:sp macro="" textlink="">
      <xdr:nvSpPr>
        <xdr:cNvPr id="786" name="n_4mainValue【児童館】&#10;有形固定資産減価償却率">
          <a:extLst>
            <a:ext uri="{FF2B5EF4-FFF2-40B4-BE49-F238E27FC236}">
              <a16:creationId xmlns:a16="http://schemas.microsoft.com/office/drawing/2014/main" id="{BE09039F-444A-449B-B444-851EC05B7064}"/>
            </a:ext>
          </a:extLst>
        </xdr:cNvPr>
        <xdr:cNvSpPr txBox="1"/>
      </xdr:nvSpPr>
      <xdr:spPr>
        <a:xfrm>
          <a:off x="12611744"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6E2F8A22-A720-45FB-B36A-D03495D1B7A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E5B70655-A1F7-42D6-8D86-028CD693242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34EC9D66-017C-4C32-8F3E-E53DE35A79E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F6DBA6FD-8098-4665-9B74-8F49CD32E17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85974E4D-F05D-4D6A-B946-585EFBB0655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F9AC170B-1559-4C69-AA37-B2E10689782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99E1C333-2476-479E-B766-D275C6FF9EE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BADE09AA-B353-40E2-BFF8-0E43D810D21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C599E992-E7F1-4E67-BD28-75E572555F7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9AEF1CD5-6D60-4462-8C94-75CA914F681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a:extLst>
            <a:ext uri="{FF2B5EF4-FFF2-40B4-BE49-F238E27FC236}">
              <a16:creationId xmlns:a16="http://schemas.microsoft.com/office/drawing/2014/main" id="{D9307D0C-8366-4FEB-8E1E-188063C42A7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a:extLst>
            <a:ext uri="{FF2B5EF4-FFF2-40B4-BE49-F238E27FC236}">
              <a16:creationId xmlns:a16="http://schemas.microsoft.com/office/drawing/2014/main" id="{652A7D73-FC47-42C9-B219-B592C33AD59A}"/>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a:extLst>
            <a:ext uri="{FF2B5EF4-FFF2-40B4-BE49-F238E27FC236}">
              <a16:creationId xmlns:a16="http://schemas.microsoft.com/office/drawing/2014/main" id="{3977DEB5-8F4A-4AE1-B43D-25E02662F62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a:extLst>
            <a:ext uri="{FF2B5EF4-FFF2-40B4-BE49-F238E27FC236}">
              <a16:creationId xmlns:a16="http://schemas.microsoft.com/office/drawing/2014/main" id="{15341A8D-18B9-4D15-B8A8-147ADBDAA909}"/>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a:extLst>
            <a:ext uri="{FF2B5EF4-FFF2-40B4-BE49-F238E27FC236}">
              <a16:creationId xmlns:a16="http://schemas.microsoft.com/office/drawing/2014/main" id="{71D9B2C7-528E-4585-ABD1-5632D452FE01}"/>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a:extLst>
            <a:ext uri="{FF2B5EF4-FFF2-40B4-BE49-F238E27FC236}">
              <a16:creationId xmlns:a16="http://schemas.microsoft.com/office/drawing/2014/main" id="{9737D80F-C436-4BF7-8828-C644552F9003}"/>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a:extLst>
            <a:ext uri="{FF2B5EF4-FFF2-40B4-BE49-F238E27FC236}">
              <a16:creationId xmlns:a16="http://schemas.microsoft.com/office/drawing/2014/main" id="{4B74F880-353D-42AB-A74B-3C13F0D9F037}"/>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a:extLst>
            <a:ext uri="{FF2B5EF4-FFF2-40B4-BE49-F238E27FC236}">
              <a16:creationId xmlns:a16="http://schemas.microsoft.com/office/drawing/2014/main" id="{423C6A2F-9A17-476A-B45F-A306E2A05F5E}"/>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74CB0EA6-273D-46F0-8C24-1E634635161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41B98BC6-4E5F-4587-855E-921FA2466A4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児童館】&#10;一人当たり面積グラフ枠">
          <a:extLst>
            <a:ext uri="{FF2B5EF4-FFF2-40B4-BE49-F238E27FC236}">
              <a16:creationId xmlns:a16="http://schemas.microsoft.com/office/drawing/2014/main" id="{90B37763-8728-4EC8-8B8D-78899BFB61A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15239</xdr:rowOff>
    </xdr:to>
    <xdr:cxnSp macro="">
      <xdr:nvCxnSpPr>
        <xdr:cNvPr id="808" name="直線コネクタ 807">
          <a:extLst>
            <a:ext uri="{FF2B5EF4-FFF2-40B4-BE49-F238E27FC236}">
              <a16:creationId xmlns:a16="http://schemas.microsoft.com/office/drawing/2014/main" id="{1F9BCABD-9D80-4D98-8958-B4B42C9A2FA9}"/>
            </a:ext>
          </a:extLst>
        </xdr:cNvPr>
        <xdr:cNvCxnSpPr/>
      </xdr:nvCxnSpPr>
      <xdr:spPr>
        <a:xfrm flipV="1">
          <a:off x="22160864" y="134569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9" name="【児童館】&#10;一人当たり面積最小値テキスト">
          <a:extLst>
            <a:ext uri="{FF2B5EF4-FFF2-40B4-BE49-F238E27FC236}">
              <a16:creationId xmlns:a16="http://schemas.microsoft.com/office/drawing/2014/main" id="{F781435A-13DD-408C-B972-5470A86F2402}"/>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10" name="直線コネクタ 809">
          <a:extLst>
            <a:ext uri="{FF2B5EF4-FFF2-40B4-BE49-F238E27FC236}">
              <a16:creationId xmlns:a16="http://schemas.microsoft.com/office/drawing/2014/main" id="{31F38B32-C7FE-4CB2-B447-8D060BF45094}"/>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11" name="【児童館】&#10;一人当たり面積最大値テキスト">
          <a:extLst>
            <a:ext uri="{FF2B5EF4-FFF2-40B4-BE49-F238E27FC236}">
              <a16:creationId xmlns:a16="http://schemas.microsoft.com/office/drawing/2014/main" id="{2402B147-0916-4BC7-944E-9B083E9B8439}"/>
            </a:ext>
          </a:extLst>
        </xdr:cNvPr>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2" name="直線コネクタ 811">
          <a:extLst>
            <a:ext uri="{FF2B5EF4-FFF2-40B4-BE49-F238E27FC236}">
              <a16:creationId xmlns:a16="http://schemas.microsoft.com/office/drawing/2014/main" id="{5252B1FA-B5FE-4D41-9332-87AA35FED3C2}"/>
            </a:ext>
          </a:extLst>
        </xdr:cNvPr>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813" name="【児童館】&#10;一人当たり面積平均値テキスト">
          <a:extLst>
            <a:ext uri="{FF2B5EF4-FFF2-40B4-BE49-F238E27FC236}">
              <a16:creationId xmlns:a16="http://schemas.microsoft.com/office/drawing/2014/main" id="{DC8CEF5C-7B35-48EF-A5C1-2D94CFC38414}"/>
            </a:ext>
          </a:extLst>
        </xdr:cNvPr>
        <xdr:cNvSpPr txBox="1"/>
      </xdr:nvSpPr>
      <xdr:spPr>
        <a:xfrm>
          <a:off x="22199600" y="14263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814" name="フローチャート: 判断 813">
          <a:extLst>
            <a:ext uri="{FF2B5EF4-FFF2-40B4-BE49-F238E27FC236}">
              <a16:creationId xmlns:a16="http://schemas.microsoft.com/office/drawing/2014/main" id="{789ADFB8-69BF-48D0-9C3F-65214DBF8C2F}"/>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15" name="フローチャート: 判断 814">
          <a:extLst>
            <a:ext uri="{FF2B5EF4-FFF2-40B4-BE49-F238E27FC236}">
              <a16:creationId xmlns:a16="http://schemas.microsoft.com/office/drawing/2014/main" id="{3F155CDC-E5E2-462F-8712-04B27440B2CA}"/>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55880</xdr:rowOff>
    </xdr:from>
    <xdr:to>
      <xdr:col>107</xdr:col>
      <xdr:colOff>101600</xdr:colOff>
      <xdr:row>84</xdr:row>
      <xdr:rowOff>157480</xdr:rowOff>
    </xdr:to>
    <xdr:sp macro="" textlink="">
      <xdr:nvSpPr>
        <xdr:cNvPr id="816" name="フローチャート: 判断 815">
          <a:extLst>
            <a:ext uri="{FF2B5EF4-FFF2-40B4-BE49-F238E27FC236}">
              <a16:creationId xmlns:a16="http://schemas.microsoft.com/office/drawing/2014/main" id="{CAC9D28A-76E1-479E-B60D-312FB91DBC1A}"/>
            </a:ext>
          </a:extLst>
        </xdr:cNvPr>
        <xdr:cNvSpPr/>
      </xdr:nvSpPr>
      <xdr:spPr>
        <a:xfrm>
          <a:off x="20383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817" name="フローチャート: 判断 816">
          <a:extLst>
            <a:ext uri="{FF2B5EF4-FFF2-40B4-BE49-F238E27FC236}">
              <a16:creationId xmlns:a16="http://schemas.microsoft.com/office/drawing/2014/main" id="{6ABBAAAF-5FFA-4D4A-BCF7-9452C291DA0F}"/>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33020</xdr:rowOff>
    </xdr:from>
    <xdr:to>
      <xdr:col>98</xdr:col>
      <xdr:colOff>38100</xdr:colOff>
      <xdr:row>84</xdr:row>
      <xdr:rowOff>134620</xdr:rowOff>
    </xdr:to>
    <xdr:sp macro="" textlink="">
      <xdr:nvSpPr>
        <xdr:cNvPr id="818" name="フローチャート: 判断 817">
          <a:extLst>
            <a:ext uri="{FF2B5EF4-FFF2-40B4-BE49-F238E27FC236}">
              <a16:creationId xmlns:a16="http://schemas.microsoft.com/office/drawing/2014/main" id="{9C185D2B-5C4E-4E5B-BF7E-85D72D0D3E4F}"/>
            </a:ext>
          </a:extLst>
        </xdr:cNvPr>
        <xdr:cNvSpPr/>
      </xdr:nvSpPr>
      <xdr:spPr>
        <a:xfrm>
          <a:off x="18605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EC732B15-F20F-48EE-8F08-A507E662798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A75D71E0-021C-4E48-B74B-6919810755D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C215F08-38F7-4463-B9DA-2DFD5141F04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D1479FFD-8F1F-442A-80FF-047C50CAA67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75FE3FDA-B512-4D61-9C4D-CC85E95AF9D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824" name="楕円 823">
          <a:extLst>
            <a:ext uri="{FF2B5EF4-FFF2-40B4-BE49-F238E27FC236}">
              <a16:creationId xmlns:a16="http://schemas.microsoft.com/office/drawing/2014/main" id="{347515B7-E076-4A4B-A1E5-FB78F4EC85ED}"/>
            </a:ext>
          </a:extLst>
        </xdr:cNvPr>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825" name="【児童館】&#10;一人当たり面積該当値テキスト">
          <a:extLst>
            <a:ext uri="{FF2B5EF4-FFF2-40B4-BE49-F238E27FC236}">
              <a16:creationId xmlns:a16="http://schemas.microsoft.com/office/drawing/2014/main" id="{C6C4F398-555F-448D-815D-47688419855C}"/>
            </a:ext>
          </a:extLst>
        </xdr:cNvPr>
        <xdr:cNvSpPr txBox="1"/>
      </xdr:nvSpPr>
      <xdr:spPr>
        <a:xfrm>
          <a:off x="22199600"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826" name="楕円 825">
          <a:extLst>
            <a:ext uri="{FF2B5EF4-FFF2-40B4-BE49-F238E27FC236}">
              <a16:creationId xmlns:a16="http://schemas.microsoft.com/office/drawing/2014/main" id="{5B33E7E7-69C0-4539-8C19-FE752028FE5A}"/>
            </a:ext>
          </a:extLst>
        </xdr:cNvPr>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827" name="直線コネクタ 826">
          <a:extLst>
            <a:ext uri="{FF2B5EF4-FFF2-40B4-BE49-F238E27FC236}">
              <a16:creationId xmlns:a16="http://schemas.microsoft.com/office/drawing/2014/main" id="{7D877C48-A7EB-4AA3-BE81-75D594EEEC5E}"/>
            </a:ext>
          </a:extLst>
        </xdr:cNvPr>
        <xdr:cNvCxnSpPr/>
      </xdr:nvCxnSpPr>
      <xdr:spPr>
        <a:xfrm>
          <a:off x="21323300" y="1459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828" name="楕円 827">
          <a:extLst>
            <a:ext uri="{FF2B5EF4-FFF2-40B4-BE49-F238E27FC236}">
              <a16:creationId xmlns:a16="http://schemas.microsoft.com/office/drawing/2014/main" id="{E32FB90F-4F94-4BFE-AE94-694607B4B88B}"/>
            </a:ext>
          </a:extLst>
        </xdr:cNvPr>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829" name="直線コネクタ 828">
          <a:extLst>
            <a:ext uri="{FF2B5EF4-FFF2-40B4-BE49-F238E27FC236}">
              <a16:creationId xmlns:a16="http://schemas.microsoft.com/office/drawing/2014/main" id="{453ED3FF-9A45-4B29-B67E-2F1BCE5B987D}"/>
            </a:ext>
          </a:extLst>
        </xdr:cNvPr>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830" name="楕円 829">
          <a:extLst>
            <a:ext uri="{FF2B5EF4-FFF2-40B4-BE49-F238E27FC236}">
              <a16:creationId xmlns:a16="http://schemas.microsoft.com/office/drawing/2014/main" id="{183C6149-7236-4F01-8EA8-B62C21BB87E4}"/>
            </a:ext>
          </a:extLst>
        </xdr:cNvPr>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26670</xdr:rowOff>
    </xdr:to>
    <xdr:cxnSp macro="">
      <xdr:nvCxnSpPr>
        <xdr:cNvPr id="831" name="直線コネクタ 830">
          <a:extLst>
            <a:ext uri="{FF2B5EF4-FFF2-40B4-BE49-F238E27FC236}">
              <a16:creationId xmlns:a16="http://schemas.microsoft.com/office/drawing/2014/main" id="{C919CF28-8DC8-40EE-911D-4AAAF7D40D1C}"/>
            </a:ext>
          </a:extLst>
        </xdr:cNvPr>
        <xdr:cNvCxnSpPr/>
      </xdr:nvCxnSpPr>
      <xdr:spPr>
        <a:xfrm>
          <a:off x="19545300" y="145770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32" name="楕円 831">
          <a:extLst>
            <a:ext uri="{FF2B5EF4-FFF2-40B4-BE49-F238E27FC236}">
              <a16:creationId xmlns:a16="http://schemas.microsoft.com/office/drawing/2014/main" id="{34C5C7E7-674D-494B-AFCE-1272F43B1D00}"/>
            </a:ext>
          </a:extLst>
        </xdr:cNvPr>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833" name="直線コネクタ 832">
          <a:extLst>
            <a:ext uri="{FF2B5EF4-FFF2-40B4-BE49-F238E27FC236}">
              <a16:creationId xmlns:a16="http://schemas.microsoft.com/office/drawing/2014/main" id="{D06E90CD-C046-4B81-892D-FD0C582AAEFB}"/>
            </a:ext>
          </a:extLst>
        </xdr:cNvPr>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34" name="n_1aveValue【児童館】&#10;一人当たり面積">
          <a:extLst>
            <a:ext uri="{FF2B5EF4-FFF2-40B4-BE49-F238E27FC236}">
              <a16:creationId xmlns:a16="http://schemas.microsoft.com/office/drawing/2014/main" id="{798F4FA0-C809-44F4-BD3A-9272E493F184}"/>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2557</xdr:rowOff>
    </xdr:from>
    <xdr:ext cx="469744" cy="259045"/>
    <xdr:sp macro="" textlink="">
      <xdr:nvSpPr>
        <xdr:cNvPr id="835" name="n_2aveValue【児童館】&#10;一人当たり面積">
          <a:extLst>
            <a:ext uri="{FF2B5EF4-FFF2-40B4-BE49-F238E27FC236}">
              <a16:creationId xmlns:a16="http://schemas.microsoft.com/office/drawing/2014/main" id="{B80CA385-2473-4040-8740-DBEBED21FB4A}"/>
            </a:ext>
          </a:extLst>
        </xdr:cNvPr>
        <xdr:cNvSpPr txBox="1"/>
      </xdr:nvSpPr>
      <xdr:spPr>
        <a:xfrm>
          <a:off x="20199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836" name="n_3aveValue【児童館】&#10;一人当たり面積">
          <a:extLst>
            <a:ext uri="{FF2B5EF4-FFF2-40B4-BE49-F238E27FC236}">
              <a16:creationId xmlns:a16="http://schemas.microsoft.com/office/drawing/2014/main" id="{73C349C2-C1FD-4E68-A33F-EF2C83A0613B}"/>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151147</xdr:rowOff>
    </xdr:from>
    <xdr:ext cx="469744" cy="259045"/>
    <xdr:sp macro="" textlink="">
      <xdr:nvSpPr>
        <xdr:cNvPr id="837" name="n_4aveValue【児童館】&#10;一人当たり面積">
          <a:extLst>
            <a:ext uri="{FF2B5EF4-FFF2-40B4-BE49-F238E27FC236}">
              <a16:creationId xmlns:a16="http://schemas.microsoft.com/office/drawing/2014/main" id="{B78686B8-3891-4162-AE14-156B00BD6A81}"/>
            </a:ext>
          </a:extLst>
        </xdr:cNvPr>
        <xdr:cNvSpPr txBox="1"/>
      </xdr:nvSpPr>
      <xdr:spPr>
        <a:xfrm>
          <a:off x="18421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838" name="n_1mainValue【児童館】&#10;一人当たり面積">
          <a:extLst>
            <a:ext uri="{FF2B5EF4-FFF2-40B4-BE49-F238E27FC236}">
              <a16:creationId xmlns:a16="http://schemas.microsoft.com/office/drawing/2014/main" id="{F3711DB4-D766-464A-A9A8-A46A899D3FD4}"/>
            </a:ext>
          </a:extLst>
        </xdr:cNvPr>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839" name="n_2mainValue【児童館】&#10;一人当たり面積">
          <a:extLst>
            <a:ext uri="{FF2B5EF4-FFF2-40B4-BE49-F238E27FC236}">
              <a16:creationId xmlns:a16="http://schemas.microsoft.com/office/drawing/2014/main" id="{3E070EC2-1399-4171-A098-CCE99DE043F1}"/>
            </a:ext>
          </a:extLst>
        </xdr:cNvPr>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840" name="n_3mainValue【児童館】&#10;一人当たり面積">
          <a:extLst>
            <a:ext uri="{FF2B5EF4-FFF2-40B4-BE49-F238E27FC236}">
              <a16:creationId xmlns:a16="http://schemas.microsoft.com/office/drawing/2014/main" id="{FE4D9015-2D64-4BA6-8690-0029EF620305}"/>
            </a:ext>
          </a:extLst>
        </xdr:cNvPr>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841" name="n_4mainValue【児童館】&#10;一人当たり面積">
          <a:extLst>
            <a:ext uri="{FF2B5EF4-FFF2-40B4-BE49-F238E27FC236}">
              <a16:creationId xmlns:a16="http://schemas.microsoft.com/office/drawing/2014/main" id="{3A2CAA30-848D-44A2-9DBB-ECE3BF2946FD}"/>
            </a:ext>
          </a:extLst>
        </xdr:cNvPr>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F4F976E1-BEF2-4980-87C1-D86A43806B5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C6E08ABE-94C0-4429-A73D-FE0EBBA60E0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8502ECDD-B741-4F29-8A3D-B5575806462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818D3A2D-15FF-47A3-A143-5ED5E9ED4F8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96D5E361-69E9-4337-9823-00068B9168B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12919B84-E918-46D4-A7D3-5586D35A4D7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1CFC3800-6D1F-4AE2-8BDE-2CE6A0190AD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767187E1-0EF4-47CA-B6BA-F6E8A73961F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1FD318B0-CC78-4478-9E35-516D037EAC9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B1D63DFC-D370-4AA0-A0F5-CC061152E19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1656094F-9A5D-4078-8D03-BFF4B26A114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3" name="直線コネクタ 852">
          <a:extLst>
            <a:ext uri="{FF2B5EF4-FFF2-40B4-BE49-F238E27FC236}">
              <a16:creationId xmlns:a16="http://schemas.microsoft.com/office/drawing/2014/main" id="{2A31F5D0-60A1-4CD1-9B9F-F8482F6F290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4" name="テキスト ボックス 853">
          <a:extLst>
            <a:ext uri="{FF2B5EF4-FFF2-40B4-BE49-F238E27FC236}">
              <a16:creationId xmlns:a16="http://schemas.microsoft.com/office/drawing/2014/main" id="{D530B588-A466-4778-AA35-4CD9949BC0A1}"/>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5" name="直線コネクタ 854">
          <a:extLst>
            <a:ext uri="{FF2B5EF4-FFF2-40B4-BE49-F238E27FC236}">
              <a16:creationId xmlns:a16="http://schemas.microsoft.com/office/drawing/2014/main" id="{2BC82806-6456-41DC-865B-D2C559704FE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6" name="テキスト ボックス 855">
          <a:extLst>
            <a:ext uri="{FF2B5EF4-FFF2-40B4-BE49-F238E27FC236}">
              <a16:creationId xmlns:a16="http://schemas.microsoft.com/office/drawing/2014/main" id="{4D23D5FF-0EAB-45C4-9C77-574C7A2C0AB3}"/>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7" name="直線コネクタ 856">
          <a:extLst>
            <a:ext uri="{FF2B5EF4-FFF2-40B4-BE49-F238E27FC236}">
              <a16:creationId xmlns:a16="http://schemas.microsoft.com/office/drawing/2014/main" id="{C597E88C-064B-48D9-9F4A-6A0221E0361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8" name="テキスト ボックス 857">
          <a:extLst>
            <a:ext uri="{FF2B5EF4-FFF2-40B4-BE49-F238E27FC236}">
              <a16:creationId xmlns:a16="http://schemas.microsoft.com/office/drawing/2014/main" id="{1590C876-670B-4557-B9D1-1393ABAB0FA7}"/>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9" name="直線コネクタ 858">
          <a:extLst>
            <a:ext uri="{FF2B5EF4-FFF2-40B4-BE49-F238E27FC236}">
              <a16:creationId xmlns:a16="http://schemas.microsoft.com/office/drawing/2014/main" id="{EF683CC7-EF22-4D06-922A-88503FED607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60" name="テキスト ボックス 859">
          <a:extLst>
            <a:ext uri="{FF2B5EF4-FFF2-40B4-BE49-F238E27FC236}">
              <a16:creationId xmlns:a16="http://schemas.microsoft.com/office/drawing/2014/main" id="{19DC25E4-FDDB-46BB-AABA-E1047523175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1" name="直線コネクタ 860">
          <a:extLst>
            <a:ext uri="{FF2B5EF4-FFF2-40B4-BE49-F238E27FC236}">
              <a16:creationId xmlns:a16="http://schemas.microsoft.com/office/drawing/2014/main" id="{C8B34C73-0FF1-4125-B3F7-9AC5BAFA513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2" name="テキスト ボックス 861">
          <a:extLst>
            <a:ext uri="{FF2B5EF4-FFF2-40B4-BE49-F238E27FC236}">
              <a16:creationId xmlns:a16="http://schemas.microsoft.com/office/drawing/2014/main" id="{43407BC2-5E03-4116-8212-8230C6297CB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EDE823D0-9F24-4D20-BF9E-CC9F070CB4C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4" name="テキスト ボックス 863">
          <a:extLst>
            <a:ext uri="{FF2B5EF4-FFF2-40B4-BE49-F238E27FC236}">
              <a16:creationId xmlns:a16="http://schemas.microsoft.com/office/drawing/2014/main" id="{FCE3C6EC-BB45-4070-8FED-9B15A624E7B4}"/>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5" name="【公民館】&#10;有形固定資産減価償却率グラフ枠">
          <a:extLst>
            <a:ext uri="{FF2B5EF4-FFF2-40B4-BE49-F238E27FC236}">
              <a16:creationId xmlns:a16="http://schemas.microsoft.com/office/drawing/2014/main" id="{A72C182F-FA84-4272-81C2-E516BBC747B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83820</xdr:rowOff>
    </xdr:from>
    <xdr:to>
      <xdr:col>85</xdr:col>
      <xdr:colOff>126364</xdr:colOff>
      <xdr:row>108</xdr:row>
      <xdr:rowOff>152400</xdr:rowOff>
    </xdr:to>
    <xdr:cxnSp macro="">
      <xdr:nvCxnSpPr>
        <xdr:cNvPr id="866" name="直線コネクタ 865">
          <a:extLst>
            <a:ext uri="{FF2B5EF4-FFF2-40B4-BE49-F238E27FC236}">
              <a16:creationId xmlns:a16="http://schemas.microsoft.com/office/drawing/2014/main" id="{E281B10D-9628-4EE0-8804-D3041C38FE98}"/>
            </a:ext>
          </a:extLst>
        </xdr:cNvPr>
        <xdr:cNvCxnSpPr/>
      </xdr:nvCxnSpPr>
      <xdr:spPr>
        <a:xfrm flipV="1">
          <a:off x="16318864" y="1740027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7" name="【公民館】&#10;有形固定資産減価償却率最小値テキスト">
          <a:extLst>
            <a:ext uri="{FF2B5EF4-FFF2-40B4-BE49-F238E27FC236}">
              <a16:creationId xmlns:a16="http://schemas.microsoft.com/office/drawing/2014/main" id="{FE0E887B-66CD-4F7C-A20B-D019BF44D1F1}"/>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8" name="直線コネクタ 867">
          <a:extLst>
            <a:ext uri="{FF2B5EF4-FFF2-40B4-BE49-F238E27FC236}">
              <a16:creationId xmlns:a16="http://schemas.microsoft.com/office/drawing/2014/main" id="{B69AE31E-40DD-46ED-B67E-63AE6D3C2557}"/>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30497</xdr:rowOff>
    </xdr:from>
    <xdr:ext cx="405111" cy="259045"/>
    <xdr:sp macro="" textlink="">
      <xdr:nvSpPr>
        <xdr:cNvPr id="869" name="【公民館】&#10;有形固定資産減価償却率最大値テキスト">
          <a:extLst>
            <a:ext uri="{FF2B5EF4-FFF2-40B4-BE49-F238E27FC236}">
              <a16:creationId xmlns:a16="http://schemas.microsoft.com/office/drawing/2014/main" id="{AA3786B6-E960-4B58-A3BD-9DC2ECC3947C}"/>
            </a:ext>
          </a:extLst>
        </xdr:cNvPr>
        <xdr:cNvSpPr txBox="1"/>
      </xdr:nvSpPr>
      <xdr:spPr>
        <a:xfrm>
          <a:off x="16357600" y="1717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83820</xdr:rowOff>
    </xdr:from>
    <xdr:to>
      <xdr:col>86</xdr:col>
      <xdr:colOff>25400</xdr:colOff>
      <xdr:row>101</xdr:row>
      <xdr:rowOff>83820</xdr:rowOff>
    </xdr:to>
    <xdr:cxnSp macro="">
      <xdr:nvCxnSpPr>
        <xdr:cNvPr id="870" name="直線コネクタ 869">
          <a:extLst>
            <a:ext uri="{FF2B5EF4-FFF2-40B4-BE49-F238E27FC236}">
              <a16:creationId xmlns:a16="http://schemas.microsoft.com/office/drawing/2014/main" id="{E3E62682-714D-4CE7-86B8-B729E47C4736}"/>
            </a:ext>
          </a:extLst>
        </xdr:cNvPr>
        <xdr:cNvCxnSpPr/>
      </xdr:nvCxnSpPr>
      <xdr:spPr>
        <a:xfrm>
          <a:off x="16230600" y="1740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2557</xdr:rowOff>
    </xdr:from>
    <xdr:ext cx="405111" cy="259045"/>
    <xdr:sp macro="" textlink="">
      <xdr:nvSpPr>
        <xdr:cNvPr id="871" name="【公民館】&#10;有形固定資産減価償却率平均値テキスト">
          <a:extLst>
            <a:ext uri="{FF2B5EF4-FFF2-40B4-BE49-F238E27FC236}">
              <a16:creationId xmlns:a16="http://schemas.microsoft.com/office/drawing/2014/main" id="{0182D324-18E2-4417-AA8F-0775091204ED}"/>
            </a:ext>
          </a:extLst>
        </xdr:cNvPr>
        <xdr:cNvSpPr txBox="1"/>
      </xdr:nvSpPr>
      <xdr:spPr>
        <a:xfrm>
          <a:off x="16357600" y="1766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872" name="フローチャート: 判断 871">
          <a:extLst>
            <a:ext uri="{FF2B5EF4-FFF2-40B4-BE49-F238E27FC236}">
              <a16:creationId xmlns:a16="http://schemas.microsoft.com/office/drawing/2014/main" id="{110EB4CD-C014-4BDF-AF8F-E86717826B36}"/>
            </a:ext>
          </a:extLst>
        </xdr:cNvPr>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137795</xdr:rowOff>
    </xdr:from>
    <xdr:to>
      <xdr:col>81</xdr:col>
      <xdr:colOff>101600</xdr:colOff>
      <xdr:row>104</xdr:row>
      <xdr:rowOff>67945</xdr:rowOff>
    </xdr:to>
    <xdr:sp macro="" textlink="">
      <xdr:nvSpPr>
        <xdr:cNvPr id="873" name="フローチャート: 判断 872">
          <a:extLst>
            <a:ext uri="{FF2B5EF4-FFF2-40B4-BE49-F238E27FC236}">
              <a16:creationId xmlns:a16="http://schemas.microsoft.com/office/drawing/2014/main" id="{18AC4431-A0F2-4418-A200-C53377AFB12D}"/>
            </a:ext>
          </a:extLst>
        </xdr:cNvPr>
        <xdr:cNvSpPr/>
      </xdr:nvSpPr>
      <xdr:spPr>
        <a:xfrm>
          <a:off x="15430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122555</xdr:rowOff>
    </xdr:from>
    <xdr:to>
      <xdr:col>76</xdr:col>
      <xdr:colOff>165100</xdr:colOff>
      <xdr:row>104</xdr:row>
      <xdr:rowOff>52705</xdr:rowOff>
    </xdr:to>
    <xdr:sp macro="" textlink="">
      <xdr:nvSpPr>
        <xdr:cNvPr id="874" name="フローチャート: 判断 873">
          <a:extLst>
            <a:ext uri="{FF2B5EF4-FFF2-40B4-BE49-F238E27FC236}">
              <a16:creationId xmlns:a16="http://schemas.microsoft.com/office/drawing/2014/main" id="{F6401140-C723-447B-BA1C-D26A15B17F6B}"/>
            </a:ext>
          </a:extLst>
        </xdr:cNvPr>
        <xdr:cNvSpPr/>
      </xdr:nvSpPr>
      <xdr:spPr>
        <a:xfrm>
          <a:off x="14541500" y="1778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113030</xdr:rowOff>
    </xdr:from>
    <xdr:to>
      <xdr:col>72</xdr:col>
      <xdr:colOff>38100</xdr:colOff>
      <xdr:row>104</xdr:row>
      <xdr:rowOff>43180</xdr:rowOff>
    </xdr:to>
    <xdr:sp macro="" textlink="">
      <xdr:nvSpPr>
        <xdr:cNvPr id="875" name="フローチャート: 判断 874">
          <a:extLst>
            <a:ext uri="{FF2B5EF4-FFF2-40B4-BE49-F238E27FC236}">
              <a16:creationId xmlns:a16="http://schemas.microsoft.com/office/drawing/2014/main" id="{71F5E8BB-3E75-4565-AF80-1C67F8D60D81}"/>
            </a:ext>
          </a:extLst>
        </xdr:cNvPr>
        <xdr:cNvSpPr/>
      </xdr:nvSpPr>
      <xdr:spPr>
        <a:xfrm>
          <a:off x="13652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103505</xdr:rowOff>
    </xdr:from>
    <xdr:to>
      <xdr:col>67</xdr:col>
      <xdr:colOff>101600</xdr:colOff>
      <xdr:row>104</xdr:row>
      <xdr:rowOff>33655</xdr:rowOff>
    </xdr:to>
    <xdr:sp macro="" textlink="">
      <xdr:nvSpPr>
        <xdr:cNvPr id="876" name="フローチャート: 判断 875">
          <a:extLst>
            <a:ext uri="{FF2B5EF4-FFF2-40B4-BE49-F238E27FC236}">
              <a16:creationId xmlns:a16="http://schemas.microsoft.com/office/drawing/2014/main" id="{A3671A4B-6593-4E76-A429-CC0DCFC3E1C2}"/>
            </a:ext>
          </a:extLst>
        </xdr:cNvPr>
        <xdr:cNvSpPr/>
      </xdr:nvSpPr>
      <xdr:spPr>
        <a:xfrm>
          <a:off x="127635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FFC7DF95-59A2-49A4-A8A3-29A8132D364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AA0E77B-0FE0-43F5-97B3-FFF4B31E08A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FAC09BE-DABF-45C7-A1A4-AA2B3FDB0BD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21D94E7E-76A6-4521-A59F-2BB6A2B299D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903BA128-12E0-4D5C-9393-D655824CEC6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6350</xdr:rowOff>
    </xdr:from>
    <xdr:to>
      <xdr:col>85</xdr:col>
      <xdr:colOff>177800</xdr:colOff>
      <xdr:row>105</xdr:row>
      <xdr:rowOff>107950</xdr:rowOff>
    </xdr:to>
    <xdr:sp macro="" textlink="">
      <xdr:nvSpPr>
        <xdr:cNvPr id="882" name="楕円 881">
          <a:extLst>
            <a:ext uri="{FF2B5EF4-FFF2-40B4-BE49-F238E27FC236}">
              <a16:creationId xmlns:a16="http://schemas.microsoft.com/office/drawing/2014/main" id="{DD91E7B2-B547-48B9-894C-283C97800AC9}"/>
            </a:ext>
          </a:extLst>
        </xdr:cNvPr>
        <xdr:cNvSpPr/>
      </xdr:nvSpPr>
      <xdr:spPr>
        <a:xfrm>
          <a:off x="16268700" y="1800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156227</xdr:rowOff>
    </xdr:from>
    <xdr:ext cx="405111" cy="259045"/>
    <xdr:sp macro="" textlink="">
      <xdr:nvSpPr>
        <xdr:cNvPr id="883" name="【公民館】&#10;有形固定資産減価償却率該当値テキスト">
          <a:extLst>
            <a:ext uri="{FF2B5EF4-FFF2-40B4-BE49-F238E27FC236}">
              <a16:creationId xmlns:a16="http://schemas.microsoft.com/office/drawing/2014/main" id="{D01DB7F9-441C-4E66-B8F2-F5C9294D998B}"/>
            </a:ext>
          </a:extLst>
        </xdr:cNvPr>
        <xdr:cNvSpPr txBox="1"/>
      </xdr:nvSpPr>
      <xdr:spPr>
        <a:xfrm>
          <a:off x="16357600"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101600</xdr:rowOff>
    </xdr:from>
    <xdr:to>
      <xdr:col>81</xdr:col>
      <xdr:colOff>101600</xdr:colOff>
      <xdr:row>105</xdr:row>
      <xdr:rowOff>31750</xdr:rowOff>
    </xdr:to>
    <xdr:sp macro="" textlink="">
      <xdr:nvSpPr>
        <xdr:cNvPr id="884" name="楕円 883">
          <a:extLst>
            <a:ext uri="{FF2B5EF4-FFF2-40B4-BE49-F238E27FC236}">
              <a16:creationId xmlns:a16="http://schemas.microsoft.com/office/drawing/2014/main" id="{43544E23-980E-47F6-BB96-B6715C2D9246}"/>
            </a:ext>
          </a:extLst>
        </xdr:cNvPr>
        <xdr:cNvSpPr/>
      </xdr:nvSpPr>
      <xdr:spPr>
        <a:xfrm>
          <a:off x="15430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152400</xdr:rowOff>
    </xdr:from>
    <xdr:to>
      <xdr:col>85</xdr:col>
      <xdr:colOff>127000</xdr:colOff>
      <xdr:row>105</xdr:row>
      <xdr:rowOff>57150</xdr:rowOff>
    </xdr:to>
    <xdr:cxnSp macro="">
      <xdr:nvCxnSpPr>
        <xdr:cNvPr id="885" name="直線コネクタ 884">
          <a:extLst>
            <a:ext uri="{FF2B5EF4-FFF2-40B4-BE49-F238E27FC236}">
              <a16:creationId xmlns:a16="http://schemas.microsoft.com/office/drawing/2014/main" id="{65A845A6-733F-484B-AFE9-C238F6FDAB85}"/>
            </a:ext>
          </a:extLst>
        </xdr:cNvPr>
        <xdr:cNvCxnSpPr/>
      </xdr:nvCxnSpPr>
      <xdr:spPr>
        <a:xfrm>
          <a:off x="15481300" y="17983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17780</xdr:rowOff>
    </xdr:from>
    <xdr:to>
      <xdr:col>76</xdr:col>
      <xdr:colOff>165100</xdr:colOff>
      <xdr:row>104</xdr:row>
      <xdr:rowOff>119380</xdr:rowOff>
    </xdr:to>
    <xdr:sp macro="" textlink="">
      <xdr:nvSpPr>
        <xdr:cNvPr id="886" name="楕円 885">
          <a:extLst>
            <a:ext uri="{FF2B5EF4-FFF2-40B4-BE49-F238E27FC236}">
              <a16:creationId xmlns:a16="http://schemas.microsoft.com/office/drawing/2014/main" id="{1133B776-E021-462F-9878-010B56A15D64}"/>
            </a:ext>
          </a:extLst>
        </xdr:cNvPr>
        <xdr:cNvSpPr/>
      </xdr:nvSpPr>
      <xdr:spPr>
        <a:xfrm>
          <a:off x="14541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68580</xdr:rowOff>
    </xdr:from>
    <xdr:to>
      <xdr:col>81</xdr:col>
      <xdr:colOff>50800</xdr:colOff>
      <xdr:row>104</xdr:row>
      <xdr:rowOff>152400</xdr:rowOff>
    </xdr:to>
    <xdr:cxnSp macro="">
      <xdr:nvCxnSpPr>
        <xdr:cNvPr id="887" name="直線コネクタ 886">
          <a:extLst>
            <a:ext uri="{FF2B5EF4-FFF2-40B4-BE49-F238E27FC236}">
              <a16:creationId xmlns:a16="http://schemas.microsoft.com/office/drawing/2014/main" id="{A8536466-30E8-4A71-AAFE-B196774ED19E}"/>
            </a:ext>
          </a:extLst>
        </xdr:cNvPr>
        <xdr:cNvCxnSpPr/>
      </xdr:nvCxnSpPr>
      <xdr:spPr>
        <a:xfrm>
          <a:off x="14592300" y="178993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118745</xdr:rowOff>
    </xdr:from>
    <xdr:to>
      <xdr:col>72</xdr:col>
      <xdr:colOff>38100</xdr:colOff>
      <xdr:row>104</xdr:row>
      <xdr:rowOff>48895</xdr:rowOff>
    </xdr:to>
    <xdr:sp macro="" textlink="">
      <xdr:nvSpPr>
        <xdr:cNvPr id="888" name="楕円 887">
          <a:extLst>
            <a:ext uri="{FF2B5EF4-FFF2-40B4-BE49-F238E27FC236}">
              <a16:creationId xmlns:a16="http://schemas.microsoft.com/office/drawing/2014/main" id="{1E54E68B-E6C0-4E48-A7B5-4285059A5C6E}"/>
            </a:ext>
          </a:extLst>
        </xdr:cNvPr>
        <xdr:cNvSpPr/>
      </xdr:nvSpPr>
      <xdr:spPr>
        <a:xfrm>
          <a:off x="13652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169545</xdr:rowOff>
    </xdr:from>
    <xdr:to>
      <xdr:col>76</xdr:col>
      <xdr:colOff>114300</xdr:colOff>
      <xdr:row>104</xdr:row>
      <xdr:rowOff>68580</xdr:rowOff>
    </xdr:to>
    <xdr:cxnSp macro="">
      <xdr:nvCxnSpPr>
        <xdr:cNvPr id="889" name="直線コネクタ 888">
          <a:extLst>
            <a:ext uri="{FF2B5EF4-FFF2-40B4-BE49-F238E27FC236}">
              <a16:creationId xmlns:a16="http://schemas.microsoft.com/office/drawing/2014/main" id="{A8DBAAFA-A462-4E2E-98B6-76DF372383A6}"/>
            </a:ext>
          </a:extLst>
        </xdr:cNvPr>
        <xdr:cNvCxnSpPr/>
      </xdr:nvCxnSpPr>
      <xdr:spPr>
        <a:xfrm>
          <a:off x="13703300" y="1782889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80645</xdr:rowOff>
    </xdr:from>
    <xdr:to>
      <xdr:col>67</xdr:col>
      <xdr:colOff>101600</xdr:colOff>
      <xdr:row>104</xdr:row>
      <xdr:rowOff>10795</xdr:rowOff>
    </xdr:to>
    <xdr:sp macro="" textlink="">
      <xdr:nvSpPr>
        <xdr:cNvPr id="890" name="楕円 889">
          <a:extLst>
            <a:ext uri="{FF2B5EF4-FFF2-40B4-BE49-F238E27FC236}">
              <a16:creationId xmlns:a16="http://schemas.microsoft.com/office/drawing/2014/main" id="{A06714C6-03F8-4341-B29B-D947254FC042}"/>
            </a:ext>
          </a:extLst>
        </xdr:cNvPr>
        <xdr:cNvSpPr/>
      </xdr:nvSpPr>
      <xdr:spPr>
        <a:xfrm>
          <a:off x="12763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131445</xdr:rowOff>
    </xdr:from>
    <xdr:to>
      <xdr:col>71</xdr:col>
      <xdr:colOff>177800</xdr:colOff>
      <xdr:row>103</xdr:row>
      <xdr:rowOff>169545</xdr:rowOff>
    </xdr:to>
    <xdr:cxnSp macro="">
      <xdr:nvCxnSpPr>
        <xdr:cNvPr id="891" name="直線コネクタ 890">
          <a:extLst>
            <a:ext uri="{FF2B5EF4-FFF2-40B4-BE49-F238E27FC236}">
              <a16:creationId xmlns:a16="http://schemas.microsoft.com/office/drawing/2014/main" id="{19D71675-25D1-4CEF-9413-6CA4FDB9EA80}"/>
            </a:ext>
          </a:extLst>
        </xdr:cNvPr>
        <xdr:cNvCxnSpPr/>
      </xdr:nvCxnSpPr>
      <xdr:spPr>
        <a:xfrm>
          <a:off x="12814300" y="17790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84472</xdr:rowOff>
    </xdr:from>
    <xdr:ext cx="405111" cy="259045"/>
    <xdr:sp macro="" textlink="">
      <xdr:nvSpPr>
        <xdr:cNvPr id="892" name="n_1aveValue【公民館】&#10;有形固定資産減価償却率">
          <a:extLst>
            <a:ext uri="{FF2B5EF4-FFF2-40B4-BE49-F238E27FC236}">
              <a16:creationId xmlns:a16="http://schemas.microsoft.com/office/drawing/2014/main" id="{E1EAEC93-6121-4885-8FFD-676C99E8B4AE}"/>
            </a:ext>
          </a:extLst>
        </xdr:cNvPr>
        <xdr:cNvSpPr txBox="1"/>
      </xdr:nvSpPr>
      <xdr:spPr>
        <a:xfrm>
          <a:off x="152660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69232</xdr:rowOff>
    </xdr:from>
    <xdr:ext cx="405111" cy="259045"/>
    <xdr:sp macro="" textlink="">
      <xdr:nvSpPr>
        <xdr:cNvPr id="893" name="n_2aveValue【公民館】&#10;有形固定資産減価償却率">
          <a:extLst>
            <a:ext uri="{FF2B5EF4-FFF2-40B4-BE49-F238E27FC236}">
              <a16:creationId xmlns:a16="http://schemas.microsoft.com/office/drawing/2014/main" id="{54A559E5-CA67-4493-B216-5D677012DE5C}"/>
            </a:ext>
          </a:extLst>
        </xdr:cNvPr>
        <xdr:cNvSpPr txBox="1"/>
      </xdr:nvSpPr>
      <xdr:spPr>
        <a:xfrm>
          <a:off x="14389744" y="1755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59707</xdr:rowOff>
    </xdr:from>
    <xdr:ext cx="405111" cy="259045"/>
    <xdr:sp macro="" textlink="">
      <xdr:nvSpPr>
        <xdr:cNvPr id="894" name="n_3aveValue【公民館】&#10;有形固定資産減価償却率">
          <a:extLst>
            <a:ext uri="{FF2B5EF4-FFF2-40B4-BE49-F238E27FC236}">
              <a16:creationId xmlns:a16="http://schemas.microsoft.com/office/drawing/2014/main" id="{388FCFDE-4C53-4B08-9A79-8D2F8B0B00B7}"/>
            </a:ext>
          </a:extLst>
        </xdr:cNvPr>
        <xdr:cNvSpPr txBox="1"/>
      </xdr:nvSpPr>
      <xdr:spPr>
        <a:xfrm>
          <a:off x="135007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24782</xdr:rowOff>
    </xdr:from>
    <xdr:ext cx="405111" cy="259045"/>
    <xdr:sp macro="" textlink="">
      <xdr:nvSpPr>
        <xdr:cNvPr id="895" name="n_4aveValue【公民館】&#10;有形固定資産減価償却率">
          <a:extLst>
            <a:ext uri="{FF2B5EF4-FFF2-40B4-BE49-F238E27FC236}">
              <a16:creationId xmlns:a16="http://schemas.microsoft.com/office/drawing/2014/main" id="{BDFA85E7-9C4F-40E6-AE91-10223C0B1097}"/>
            </a:ext>
          </a:extLst>
        </xdr:cNvPr>
        <xdr:cNvSpPr txBox="1"/>
      </xdr:nvSpPr>
      <xdr:spPr>
        <a:xfrm>
          <a:off x="12611744" y="1785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22877</xdr:rowOff>
    </xdr:from>
    <xdr:ext cx="405111" cy="259045"/>
    <xdr:sp macro="" textlink="">
      <xdr:nvSpPr>
        <xdr:cNvPr id="896" name="n_1mainValue【公民館】&#10;有形固定資産減価償却率">
          <a:extLst>
            <a:ext uri="{FF2B5EF4-FFF2-40B4-BE49-F238E27FC236}">
              <a16:creationId xmlns:a16="http://schemas.microsoft.com/office/drawing/2014/main" id="{1268EB21-DAD1-493C-83F1-C5B997E364CB}"/>
            </a:ext>
          </a:extLst>
        </xdr:cNvPr>
        <xdr:cNvSpPr txBox="1"/>
      </xdr:nvSpPr>
      <xdr:spPr>
        <a:xfrm>
          <a:off x="152660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110507</xdr:rowOff>
    </xdr:from>
    <xdr:ext cx="405111" cy="259045"/>
    <xdr:sp macro="" textlink="">
      <xdr:nvSpPr>
        <xdr:cNvPr id="897" name="n_2mainValue【公民館】&#10;有形固定資産減価償却率">
          <a:extLst>
            <a:ext uri="{FF2B5EF4-FFF2-40B4-BE49-F238E27FC236}">
              <a16:creationId xmlns:a16="http://schemas.microsoft.com/office/drawing/2014/main" id="{C145AD90-4F9F-4BE9-A23C-770E5F0A9EA4}"/>
            </a:ext>
          </a:extLst>
        </xdr:cNvPr>
        <xdr:cNvSpPr txBox="1"/>
      </xdr:nvSpPr>
      <xdr:spPr>
        <a:xfrm>
          <a:off x="14389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40022</xdr:rowOff>
    </xdr:from>
    <xdr:ext cx="405111" cy="259045"/>
    <xdr:sp macro="" textlink="">
      <xdr:nvSpPr>
        <xdr:cNvPr id="898" name="n_3mainValue【公民館】&#10;有形固定資産減価償却率">
          <a:extLst>
            <a:ext uri="{FF2B5EF4-FFF2-40B4-BE49-F238E27FC236}">
              <a16:creationId xmlns:a16="http://schemas.microsoft.com/office/drawing/2014/main" id="{4287DAD9-A1D6-445D-9682-C10CAF105EE3}"/>
            </a:ext>
          </a:extLst>
        </xdr:cNvPr>
        <xdr:cNvSpPr txBox="1"/>
      </xdr:nvSpPr>
      <xdr:spPr>
        <a:xfrm>
          <a:off x="13500744" y="178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27322</xdr:rowOff>
    </xdr:from>
    <xdr:ext cx="405111" cy="259045"/>
    <xdr:sp macro="" textlink="">
      <xdr:nvSpPr>
        <xdr:cNvPr id="899" name="n_4mainValue【公民館】&#10;有形固定資産減価償却率">
          <a:extLst>
            <a:ext uri="{FF2B5EF4-FFF2-40B4-BE49-F238E27FC236}">
              <a16:creationId xmlns:a16="http://schemas.microsoft.com/office/drawing/2014/main" id="{5403EA91-87A8-4783-A5AA-3EC0DA1DA72E}"/>
            </a:ext>
          </a:extLst>
        </xdr:cNvPr>
        <xdr:cNvSpPr txBox="1"/>
      </xdr:nvSpPr>
      <xdr:spPr>
        <a:xfrm>
          <a:off x="12611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B061F9F5-8635-4B91-AB74-9507C6E73F2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5DBA9418-9F73-4CBB-804C-2ED4294DF73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77F167D9-2C2C-404F-850B-0F33A9272B5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8BFD2819-48AD-4F3E-9BCE-12185851726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67236B9A-8462-40FF-BACD-A3CC52A0531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1702859D-55BC-4B1F-B7F2-8AB76597AC3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76881110-72F9-4FD1-982F-57CE7592214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6F8CEA8A-F5C8-4A89-B031-F6451574189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9ECCD5A6-A048-47EA-B477-809367C3D7F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6A7C58F1-A79A-4E6C-91AC-FA8B1D12452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DA614589-E301-43BD-8CB1-F900AEB05B21}"/>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6CFC0916-1FEF-4EE8-BC30-0687D23D5362}"/>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A5003E71-D732-48CA-B84D-C0E33E44167C}"/>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D9CBBD43-88F8-4F56-8322-B3AFDC9E0DF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1FAE931B-49AA-4B24-8A94-1650B86C488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62299D4F-C165-4A20-AD5E-28AC344EEA09}"/>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F39D5566-B48D-4D2F-A353-EDB1C6017FE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2CC88742-2042-440B-A33E-6D86FE309B6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BC2BEBEE-9921-4D02-A220-CBF45EFD4CDA}"/>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4427335D-498B-4E87-B288-7B03CECA0204}"/>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47116381-4127-4D5C-8E1C-04D31427EC2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578BD30F-A0A1-40B7-ABEE-A2FDEA14D43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公民館】&#10;一人当たり面積グラフ枠">
          <a:extLst>
            <a:ext uri="{FF2B5EF4-FFF2-40B4-BE49-F238E27FC236}">
              <a16:creationId xmlns:a16="http://schemas.microsoft.com/office/drawing/2014/main" id="{C6AEE957-41B1-4783-9D06-47F7F2BD79A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83820</xdr:rowOff>
    </xdr:from>
    <xdr:to>
      <xdr:col>116</xdr:col>
      <xdr:colOff>62864</xdr:colOff>
      <xdr:row>108</xdr:row>
      <xdr:rowOff>114300</xdr:rowOff>
    </xdr:to>
    <xdr:cxnSp macro="">
      <xdr:nvCxnSpPr>
        <xdr:cNvPr id="923" name="直線コネクタ 922">
          <a:extLst>
            <a:ext uri="{FF2B5EF4-FFF2-40B4-BE49-F238E27FC236}">
              <a16:creationId xmlns:a16="http://schemas.microsoft.com/office/drawing/2014/main" id="{589B3902-FF2E-4B4D-8541-C3DB6B0FDA7C}"/>
            </a:ext>
          </a:extLst>
        </xdr:cNvPr>
        <xdr:cNvCxnSpPr/>
      </xdr:nvCxnSpPr>
      <xdr:spPr>
        <a:xfrm flipV="1">
          <a:off x="22160864" y="172288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24" name="【公民館】&#10;一人当たり面積最小値テキスト">
          <a:extLst>
            <a:ext uri="{FF2B5EF4-FFF2-40B4-BE49-F238E27FC236}">
              <a16:creationId xmlns:a16="http://schemas.microsoft.com/office/drawing/2014/main" id="{47F8B6EE-B0AD-4C69-9DB9-B5A65EC34935}"/>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25" name="直線コネクタ 924">
          <a:extLst>
            <a:ext uri="{FF2B5EF4-FFF2-40B4-BE49-F238E27FC236}">
              <a16:creationId xmlns:a16="http://schemas.microsoft.com/office/drawing/2014/main" id="{796EF7A2-6CCD-4C0A-ADAB-270EAE40ECF9}"/>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30497</xdr:rowOff>
    </xdr:from>
    <xdr:ext cx="469744" cy="259045"/>
    <xdr:sp macro="" textlink="">
      <xdr:nvSpPr>
        <xdr:cNvPr id="926" name="【公民館】&#10;一人当たり面積最大値テキスト">
          <a:extLst>
            <a:ext uri="{FF2B5EF4-FFF2-40B4-BE49-F238E27FC236}">
              <a16:creationId xmlns:a16="http://schemas.microsoft.com/office/drawing/2014/main" id="{E47B66D8-1670-4D98-8079-0FEB951C11A6}"/>
            </a:ext>
          </a:extLst>
        </xdr:cNvPr>
        <xdr:cNvSpPr txBox="1"/>
      </xdr:nvSpPr>
      <xdr:spPr>
        <a:xfrm>
          <a:off x="22199600" y="1700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83820</xdr:rowOff>
    </xdr:from>
    <xdr:to>
      <xdr:col>116</xdr:col>
      <xdr:colOff>152400</xdr:colOff>
      <xdr:row>100</xdr:row>
      <xdr:rowOff>83820</xdr:rowOff>
    </xdr:to>
    <xdr:cxnSp macro="">
      <xdr:nvCxnSpPr>
        <xdr:cNvPr id="927" name="直線コネクタ 926">
          <a:extLst>
            <a:ext uri="{FF2B5EF4-FFF2-40B4-BE49-F238E27FC236}">
              <a16:creationId xmlns:a16="http://schemas.microsoft.com/office/drawing/2014/main" id="{F346DD8D-17A9-4F05-8B6F-E8B9585827EF}"/>
            </a:ext>
          </a:extLst>
        </xdr:cNvPr>
        <xdr:cNvCxnSpPr/>
      </xdr:nvCxnSpPr>
      <xdr:spPr>
        <a:xfrm>
          <a:off x="22072600" y="1722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97807</xdr:rowOff>
    </xdr:from>
    <xdr:ext cx="469744" cy="259045"/>
    <xdr:sp macro="" textlink="">
      <xdr:nvSpPr>
        <xdr:cNvPr id="928" name="【公民館】&#10;一人当たり面積平均値テキスト">
          <a:extLst>
            <a:ext uri="{FF2B5EF4-FFF2-40B4-BE49-F238E27FC236}">
              <a16:creationId xmlns:a16="http://schemas.microsoft.com/office/drawing/2014/main" id="{DC60E5BB-563E-4FD8-A864-024B1920D6BD}"/>
            </a:ext>
          </a:extLst>
        </xdr:cNvPr>
        <xdr:cNvSpPr txBox="1"/>
      </xdr:nvSpPr>
      <xdr:spPr>
        <a:xfrm>
          <a:off x="22199600" y="1792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74930</xdr:rowOff>
    </xdr:from>
    <xdr:to>
      <xdr:col>116</xdr:col>
      <xdr:colOff>114300</xdr:colOff>
      <xdr:row>106</xdr:row>
      <xdr:rowOff>5080</xdr:rowOff>
    </xdr:to>
    <xdr:sp macro="" textlink="">
      <xdr:nvSpPr>
        <xdr:cNvPr id="929" name="フローチャート: 判断 928">
          <a:extLst>
            <a:ext uri="{FF2B5EF4-FFF2-40B4-BE49-F238E27FC236}">
              <a16:creationId xmlns:a16="http://schemas.microsoft.com/office/drawing/2014/main" id="{C83C62B7-450B-4778-AFA5-C7B293ED138A}"/>
            </a:ext>
          </a:extLst>
        </xdr:cNvPr>
        <xdr:cNvSpPr/>
      </xdr:nvSpPr>
      <xdr:spPr>
        <a:xfrm>
          <a:off x="221107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30" name="フローチャート: 判断 929">
          <a:extLst>
            <a:ext uri="{FF2B5EF4-FFF2-40B4-BE49-F238E27FC236}">
              <a16:creationId xmlns:a16="http://schemas.microsoft.com/office/drawing/2014/main" id="{4B44E7B1-6612-4BA0-8315-8816948BDCBF}"/>
            </a:ext>
          </a:extLst>
        </xdr:cNvPr>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82550</xdr:rowOff>
    </xdr:from>
    <xdr:to>
      <xdr:col>107</xdr:col>
      <xdr:colOff>101600</xdr:colOff>
      <xdr:row>106</xdr:row>
      <xdr:rowOff>12700</xdr:rowOff>
    </xdr:to>
    <xdr:sp macro="" textlink="">
      <xdr:nvSpPr>
        <xdr:cNvPr id="931" name="フローチャート: 判断 930">
          <a:extLst>
            <a:ext uri="{FF2B5EF4-FFF2-40B4-BE49-F238E27FC236}">
              <a16:creationId xmlns:a16="http://schemas.microsoft.com/office/drawing/2014/main" id="{34C42490-FF8A-4D12-91F5-4AEDABF212AC}"/>
            </a:ext>
          </a:extLst>
        </xdr:cNvPr>
        <xdr:cNvSpPr/>
      </xdr:nvSpPr>
      <xdr:spPr>
        <a:xfrm>
          <a:off x="20383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932" name="フローチャート: 判断 931">
          <a:extLst>
            <a:ext uri="{FF2B5EF4-FFF2-40B4-BE49-F238E27FC236}">
              <a16:creationId xmlns:a16="http://schemas.microsoft.com/office/drawing/2014/main" id="{AE2FA920-F5C0-4915-8D71-468F1546A8AF}"/>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a:extLst>
            <a:ext uri="{FF2B5EF4-FFF2-40B4-BE49-F238E27FC236}">
              <a16:creationId xmlns:a16="http://schemas.microsoft.com/office/drawing/2014/main" id="{863E740B-109B-4FDA-B88A-80F9BF73BECA}"/>
            </a:ext>
          </a:extLst>
        </xdr:cNvPr>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8E644821-315C-487D-B39E-99C14232E5A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A469C4E8-9181-49F9-B844-40B7293C776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5B6DEFAE-F0AF-4A09-BDA2-ED0DC997763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7D830270-482C-48D5-B6A8-8EAECA89871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8DDDF0DC-C405-4E51-A82A-9E06FD4D600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135889</xdr:rowOff>
    </xdr:from>
    <xdr:to>
      <xdr:col>116</xdr:col>
      <xdr:colOff>114300</xdr:colOff>
      <xdr:row>106</xdr:row>
      <xdr:rowOff>66039</xdr:rowOff>
    </xdr:to>
    <xdr:sp macro="" textlink="">
      <xdr:nvSpPr>
        <xdr:cNvPr id="939" name="楕円 938">
          <a:extLst>
            <a:ext uri="{FF2B5EF4-FFF2-40B4-BE49-F238E27FC236}">
              <a16:creationId xmlns:a16="http://schemas.microsoft.com/office/drawing/2014/main" id="{693B15B9-BED3-4B9D-A675-33F2D97DFC4C}"/>
            </a:ext>
          </a:extLst>
        </xdr:cNvPr>
        <xdr:cNvSpPr/>
      </xdr:nvSpPr>
      <xdr:spPr>
        <a:xfrm>
          <a:off x="221107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114316</xdr:rowOff>
    </xdr:from>
    <xdr:ext cx="469744" cy="259045"/>
    <xdr:sp macro="" textlink="">
      <xdr:nvSpPr>
        <xdr:cNvPr id="940" name="【公民館】&#10;一人当たり面積該当値テキスト">
          <a:extLst>
            <a:ext uri="{FF2B5EF4-FFF2-40B4-BE49-F238E27FC236}">
              <a16:creationId xmlns:a16="http://schemas.microsoft.com/office/drawing/2014/main" id="{BC2B784B-C774-41C7-AE04-08AF6E796FFE}"/>
            </a:ext>
          </a:extLst>
        </xdr:cNvPr>
        <xdr:cNvSpPr txBox="1"/>
      </xdr:nvSpPr>
      <xdr:spPr>
        <a:xfrm>
          <a:off x="22199600"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128270</xdr:rowOff>
    </xdr:from>
    <xdr:to>
      <xdr:col>112</xdr:col>
      <xdr:colOff>38100</xdr:colOff>
      <xdr:row>106</xdr:row>
      <xdr:rowOff>58420</xdr:rowOff>
    </xdr:to>
    <xdr:sp macro="" textlink="">
      <xdr:nvSpPr>
        <xdr:cNvPr id="941" name="楕円 940">
          <a:extLst>
            <a:ext uri="{FF2B5EF4-FFF2-40B4-BE49-F238E27FC236}">
              <a16:creationId xmlns:a16="http://schemas.microsoft.com/office/drawing/2014/main" id="{12A86B81-3F0B-4E5B-B9D1-A888B2F61C19}"/>
            </a:ext>
          </a:extLst>
        </xdr:cNvPr>
        <xdr:cNvSpPr/>
      </xdr:nvSpPr>
      <xdr:spPr>
        <a:xfrm>
          <a:off x="21272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xdr:rowOff>
    </xdr:from>
    <xdr:to>
      <xdr:col>116</xdr:col>
      <xdr:colOff>63500</xdr:colOff>
      <xdr:row>106</xdr:row>
      <xdr:rowOff>15239</xdr:rowOff>
    </xdr:to>
    <xdr:cxnSp macro="">
      <xdr:nvCxnSpPr>
        <xdr:cNvPr id="942" name="直線コネクタ 941">
          <a:extLst>
            <a:ext uri="{FF2B5EF4-FFF2-40B4-BE49-F238E27FC236}">
              <a16:creationId xmlns:a16="http://schemas.microsoft.com/office/drawing/2014/main" id="{9B5AF318-B69F-40A2-AE49-D17A7461B888}"/>
            </a:ext>
          </a:extLst>
        </xdr:cNvPr>
        <xdr:cNvCxnSpPr/>
      </xdr:nvCxnSpPr>
      <xdr:spPr>
        <a:xfrm>
          <a:off x="21323300" y="181813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170180</xdr:rowOff>
    </xdr:from>
    <xdr:to>
      <xdr:col>107</xdr:col>
      <xdr:colOff>101600</xdr:colOff>
      <xdr:row>105</xdr:row>
      <xdr:rowOff>100330</xdr:rowOff>
    </xdr:to>
    <xdr:sp macro="" textlink="">
      <xdr:nvSpPr>
        <xdr:cNvPr id="943" name="楕円 942">
          <a:extLst>
            <a:ext uri="{FF2B5EF4-FFF2-40B4-BE49-F238E27FC236}">
              <a16:creationId xmlns:a16="http://schemas.microsoft.com/office/drawing/2014/main" id="{D5512004-0EA1-42FF-A900-6E34365D8572}"/>
            </a:ext>
          </a:extLst>
        </xdr:cNvPr>
        <xdr:cNvSpPr/>
      </xdr:nvSpPr>
      <xdr:spPr>
        <a:xfrm>
          <a:off x="20383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49530</xdr:rowOff>
    </xdr:from>
    <xdr:to>
      <xdr:col>111</xdr:col>
      <xdr:colOff>177800</xdr:colOff>
      <xdr:row>106</xdr:row>
      <xdr:rowOff>7620</xdr:rowOff>
    </xdr:to>
    <xdr:cxnSp macro="">
      <xdr:nvCxnSpPr>
        <xdr:cNvPr id="944" name="直線コネクタ 943">
          <a:extLst>
            <a:ext uri="{FF2B5EF4-FFF2-40B4-BE49-F238E27FC236}">
              <a16:creationId xmlns:a16="http://schemas.microsoft.com/office/drawing/2014/main" id="{879F9B45-9170-422C-AAD1-A0FACFAA4174}"/>
            </a:ext>
          </a:extLst>
        </xdr:cNvPr>
        <xdr:cNvCxnSpPr/>
      </xdr:nvCxnSpPr>
      <xdr:spPr>
        <a:xfrm>
          <a:off x="20434300" y="180517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101600</xdr:rowOff>
    </xdr:from>
    <xdr:to>
      <xdr:col>102</xdr:col>
      <xdr:colOff>165100</xdr:colOff>
      <xdr:row>105</xdr:row>
      <xdr:rowOff>31750</xdr:rowOff>
    </xdr:to>
    <xdr:sp macro="" textlink="">
      <xdr:nvSpPr>
        <xdr:cNvPr id="945" name="楕円 944">
          <a:extLst>
            <a:ext uri="{FF2B5EF4-FFF2-40B4-BE49-F238E27FC236}">
              <a16:creationId xmlns:a16="http://schemas.microsoft.com/office/drawing/2014/main" id="{DAEBAA29-6A31-4DE0-BCC9-01587461DFAB}"/>
            </a:ext>
          </a:extLst>
        </xdr:cNvPr>
        <xdr:cNvSpPr/>
      </xdr:nvSpPr>
      <xdr:spPr>
        <a:xfrm>
          <a:off x="19494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152400</xdr:rowOff>
    </xdr:from>
    <xdr:to>
      <xdr:col>107</xdr:col>
      <xdr:colOff>50800</xdr:colOff>
      <xdr:row>105</xdr:row>
      <xdr:rowOff>49530</xdr:rowOff>
    </xdr:to>
    <xdr:cxnSp macro="">
      <xdr:nvCxnSpPr>
        <xdr:cNvPr id="946" name="直線コネクタ 945">
          <a:extLst>
            <a:ext uri="{FF2B5EF4-FFF2-40B4-BE49-F238E27FC236}">
              <a16:creationId xmlns:a16="http://schemas.microsoft.com/office/drawing/2014/main" id="{D3693E13-BE52-45E3-BD02-B586A7093DFA}"/>
            </a:ext>
          </a:extLst>
        </xdr:cNvPr>
        <xdr:cNvCxnSpPr/>
      </xdr:nvCxnSpPr>
      <xdr:spPr>
        <a:xfrm>
          <a:off x="19545300" y="179832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86361</xdr:rowOff>
    </xdr:from>
    <xdr:to>
      <xdr:col>98</xdr:col>
      <xdr:colOff>38100</xdr:colOff>
      <xdr:row>105</xdr:row>
      <xdr:rowOff>16511</xdr:rowOff>
    </xdr:to>
    <xdr:sp macro="" textlink="">
      <xdr:nvSpPr>
        <xdr:cNvPr id="947" name="楕円 946">
          <a:extLst>
            <a:ext uri="{FF2B5EF4-FFF2-40B4-BE49-F238E27FC236}">
              <a16:creationId xmlns:a16="http://schemas.microsoft.com/office/drawing/2014/main" id="{A9FA7E7D-D441-4EEF-88FB-B4F050663D16}"/>
            </a:ext>
          </a:extLst>
        </xdr:cNvPr>
        <xdr:cNvSpPr/>
      </xdr:nvSpPr>
      <xdr:spPr>
        <a:xfrm>
          <a:off x="18605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137161</xdr:rowOff>
    </xdr:from>
    <xdr:to>
      <xdr:col>102</xdr:col>
      <xdr:colOff>114300</xdr:colOff>
      <xdr:row>104</xdr:row>
      <xdr:rowOff>152400</xdr:rowOff>
    </xdr:to>
    <xdr:cxnSp macro="">
      <xdr:nvCxnSpPr>
        <xdr:cNvPr id="948" name="直線コネクタ 947">
          <a:extLst>
            <a:ext uri="{FF2B5EF4-FFF2-40B4-BE49-F238E27FC236}">
              <a16:creationId xmlns:a16="http://schemas.microsoft.com/office/drawing/2014/main" id="{0B1B4E4C-0219-4E7D-9462-9F4D205DCF67}"/>
            </a:ext>
          </a:extLst>
        </xdr:cNvPr>
        <xdr:cNvCxnSpPr/>
      </xdr:nvCxnSpPr>
      <xdr:spPr>
        <a:xfrm>
          <a:off x="18656300" y="179679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49" name="n_1aveValue【公民館】&#10;一人当たり面積">
          <a:extLst>
            <a:ext uri="{FF2B5EF4-FFF2-40B4-BE49-F238E27FC236}">
              <a16:creationId xmlns:a16="http://schemas.microsoft.com/office/drawing/2014/main" id="{8C7D6252-01B2-4D3B-B9D5-1BDD6DA84727}"/>
            </a:ext>
          </a:extLst>
        </xdr:cNvPr>
        <xdr:cNvSpPr txBox="1"/>
      </xdr:nvSpPr>
      <xdr:spPr>
        <a:xfrm>
          <a:off x="210757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3827</xdr:rowOff>
    </xdr:from>
    <xdr:ext cx="469744" cy="259045"/>
    <xdr:sp macro="" textlink="">
      <xdr:nvSpPr>
        <xdr:cNvPr id="950" name="n_2aveValue【公民館】&#10;一人当たり面積">
          <a:extLst>
            <a:ext uri="{FF2B5EF4-FFF2-40B4-BE49-F238E27FC236}">
              <a16:creationId xmlns:a16="http://schemas.microsoft.com/office/drawing/2014/main" id="{B3B4A8F1-2895-46D9-BE45-5B265B95D0BD}"/>
            </a:ext>
          </a:extLst>
        </xdr:cNvPr>
        <xdr:cNvSpPr txBox="1"/>
      </xdr:nvSpPr>
      <xdr:spPr>
        <a:xfrm>
          <a:off x="20199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160038</xdr:rowOff>
    </xdr:from>
    <xdr:ext cx="469744" cy="259045"/>
    <xdr:sp macro="" textlink="">
      <xdr:nvSpPr>
        <xdr:cNvPr id="951" name="n_3aveValue【公民館】&#10;一人当たり面積">
          <a:extLst>
            <a:ext uri="{FF2B5EF4-FFF2-40B4-BE49-F238E27FC236}">
              <a16:creationId xmlns:a16="http://schemas.microsoft.com/office/drawing/2014/main" id="{1A1EC6C4-6195-4277-A41D-D3173A1BB9FF}"/>
            </a:ext>
          </a:extLst>
        </xdr:cNvPr>
        <xdr:cNvSpPr txBox="1"/>
      </xdr:nvSpPr>
      <xdr:spPr>
        <a:xfrm>
          <a:off x="19310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11447</xdr:rowOff>
    </xdr:from>
    <xdr:ext cx="469744" cy="259045"/>
    <xdr:sp macro="" textlink="">
      <xdr:nvSpPr>
        <xdr:cNvPr id="952" name="n_4aveValue【公民館】&#10;一人当たり面積">
          <a:extLst>
            <a:ext uri="{FF2B5EF4-FFF2-40B4-BE49-F238E27FC236}">
              <a16:creationId xmlns:a16="http://schemas.microsoft.com/office/drawing/2014/main" id="{66193B6E-B71A-435C-B871-A759076A4082}"/>
            </a:ext>
          </a:extLst>
        </xdr:cNvPr>
        <xdr:cNvSpPr txBox="1"/>
      </xdr:nvSpPr>
      <xdr:spPr>
        <a:xfrm>
          <a:off x="18421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49547</xdr:rowOff>
    </xdr:from>
    <xdr:ext cx="469744" cy="259045"/>
    <xdr:sp macro="" textlink="">
      <xdr:nvSpPr>
        <xdr:cNvPr id="953" name="n_1mainValue【公民館】&#10;一人当たり面積">
          <a:extLst>
            <a:ext uri="{FF2B5EF4-FFF2-40B4-BE49-F238E27FC236}">
              <a16:creationId xmlns:a16="http://schemas.microsoft.com/office/drawing/2014/main" id="{B6FB4E73-9D1C-446F-85AA-DB43364C6438}"/>
            </a:ext>
          </a:extLst>
        </xdr:cNvPr>
        <xdr:cNvSpPr txBox="1"/>
      </xdr:nvSpPr>
      <xdr:spPr>
        <a:xfrm>
          <a:off x="210757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116857</xdr:rowOff>
    </xdr:from>
    <xdr:ext cx="469744" cy="259045"/>
    <xdr:sp macro="" textlink="">
      <xdr:nvSpPr>
        <xdr:cNvPr id="954" name="n_2mainValue【公民館】&#10;一人当たり面積">
          <a:extLst>
            <a:ext uri="{FF2B5EF4-FFF2-40B4-BE49-F238E27FC236}">
              <a16:creationId xmlns:a16="http://schemas.microsoft.com/office/drawing/2014/main" id="{A6A4A8B3-2594-43C0-BDD7-2CFAE617B08D}"/>
            </a:ext>
          </a:extLst>
        </xdr:cNvPr>
        <xdr:cNvSpPr txBox="1"/>
      </xdr:nvSpPr>
      <xdr:spPr>
        <a:xfrm>
          <a:off x="20199427"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48277</xdr:rowOff>
    </xdr:from>
    <xdr:ext cx="469744" cy="259045"/>
    <xdr:sp macro="" textlink="">
      <xdr:nvSpPr>
        <xdr:cNvPr id="955" name="n_3mainValue【公民館】&#10;一人当たり面積">
          <a:extLst>
            <a:ext uri="{FF2B5EF4-FFF2-40B4-BE49-F238E27FC236}">
              <a16:creationId xmlns:a16="http://schemas.microsoft.com/office/drawing/2014/main" id="{A3A39353-5F86-47DA-951C-0B9E5E2B95A9}"/>
            </a:ext>
          </a:extLst>
        </xdr:cNvPr>
        <xdr:cNvSpPr txBox="1"/>
      </xdr:nvSpPr>
      <xdr:spPr>
        <a:xfrm>
          <a:off x="19310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33038</xdr:rowOff>
    </xdr:from>
    <xdr:ext cx="469744" cy="259045"/>
    <xdr:sp macro="" textlink="">
      <xdr:nvSpPr>
        <xdr:cNvPr id="956" name="n_4mainValue【公民館】&#10;一人当たり面積">
          <a:extLst>
            <a:ext uri="{FF2B5EF4-FFF2-40B4-BE49-F238E27FC236}">
              <a16:creationId xmlns:a16="http://schemas.microsoft.com/office/drawing/2014/main" id="{95FCC755-2BAB-4188-A74C-CAD02D88E062}"/>
            </a:ext>
          </a:extLst>
        </xdr:cNvPr>
        <xdr:cNvSpPr txBox="1"/>
      </xdr:nvSpPr>
      <xdr:spPr>
        <a:xfrm>
          <a:off x="18421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5C4C7AA9-E3E9-4D12-817D-34B04F47675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4F7D832C-1733-4A1C-92E6-2FEDEFD5B02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D27722BF-C3A4-4336-AED8-DAA44A7D80A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一人当たりの面積は、認定子ども園・幼稚園・保育所の施設類型において、類似団体平均と</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比べて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0.078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ポイント高くなっている。本市は、南北に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キロメートルという細長い地理的な特性があり、各地域の子育て施設の需要の充足を図る中で、施設が広範囲に点在することとなったことが要因と考えられる。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有形固定資産減価償却率が類似団体と比較して高いのは、学校施設、公営住宅が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％台、</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港湾・漁港が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％台と高い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水準となっている。児童館については、多くが昭和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年代に建設されたものであり老朽化が進んでいる。今後増加が見込まれる維持管理経費に留意しつつ、各施設の適切な整備手法等について検討を進めていく。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93D61A1-9D0E-4ECA-B46B-87DD340AFC5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F1E1474-822C-4916-96CB-59BBAD68E38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242DE19-E02B-46D3-A0D0-42ACE16D573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A821996-6B2E-41A0-ADCF-78BBCAA720A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5A844FB-16C3-4B24-9E61-0BD04010E7A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DC789EA-45C2-4519-9610-0268DD101CF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65C46F5-D54C-408E-8D7B-0093500E897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2951FB-BC4B-4C83-B6F1-461DD6DF79C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E5CE7E4-28C1-42C6-BD9B-D2D551E3DE8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7B9AFAC-0A76-4F82-9A61-F27959C493F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CA804DB-2372-4A3B-8585-19B7B97064C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65ECA9-BB2E-4F99-8306-929B815C4A4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72CA897-6B74-4619-913D-FA4604F19DD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7549C99-273B-4CC8-A221-D8B99D92DE6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1EF047A-99D8-4405-9DE8-CF726E3562D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E49905E-544A-490F-853F-4B7B4682A2A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186239-AEEC-4E31-88FB-5AE1745904B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664A911-279D-4CBF-B78D-98B4A57B356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1A55A85-09D5-4BFD-A7E3-FB6B30FBF39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44AF56-22E0-479B-AB67-2C20EF126F3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2D8E88A-CDD6-41FC-B3C5-271E3403098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DC1400F-846E-440F-AB55-F62313F0009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6FF9B5F-F479-4487-A250-DCD81E9D9D0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6E1190A-B41D-47F9-9F27-6535D4D7253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D6CCBFE-1623-4416-A1D2-BB3C64D67A2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B2C666B-BAFF-467D-BF97-A0B4277A797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96CB886-4C35-478C-A503-F14A6FF8462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BEE7C0D-5E34-42AB-9D6E-02668726CBB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1F30D2F-C246-4A91-8B34-927B60BAD55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892CE5A-7124-4577-BE95-0940DA2AB7E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80F6E3C-296F-4045-B083-42C33C69C6D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1659166-9684-4889-9D6E-0AF5A05453C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118D5A3-77C1-4C0A-8919-09282C8EF43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412564A-20C3-4736-8BF1-ED8DE7FC741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AB02C26-88AB-462A-A84E-139F08FECB4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FE73D4D-776E-458F-8E7C-0FA367AADC1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979FCE8-843D-4E79-9067-535B7AB0EFD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AB5FF49-1682-4295-8E8D-18E600A096D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C2533FE-55F2-4AF8-9411-92933471CE1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65AD90D-866A-4F1E-9696-CB31607370F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6BDBE08-9EFE-43C8-BC14-DC059AD3117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D57F38B-D8FC-44E5-AA4F-F7D78699374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381AD2D-35E2-48E5-8E88-4869FC61E61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8316B6E-A078-4939-8BB7-0C4EABABE419}"/>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E951BB1-A6F1-4C22-A107-8ABC0337999D}"/>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338AB32-EF32-49CE-886A-22C0BBB687D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F4F21BA-88CE-4A9F-8F62-2DA23D89AFAA}"/>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7E5AAD1-3CE0-48F2-92D8-31E4812DA65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FF431A2-6367-422F-B308-E61D4378087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EA86D33-8B99-4EE8-81E7-21FC6D556EE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6EE49B2-3B16-41FD-B911-E9DDE626FB9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5753FFC-7E83-4794-821C-DAEBFE3F38D7}"/>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EBB045F-2699-4C6A-A82B-14E77854726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F9C8628-982F-45DF-A10F-81EFED364B5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BD9E9E90-CEAC-4EA2-B9D6-42DD642399B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95250</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56407904-8C05-4AE9-8134-58EDDBE59602}"/>
            </a:ext>
          </a:extLst>
        </xdr:cNvPr>
        <xdr:cNvCxnSpPr/>
      </xdr:nvCxnSpPr>
      <xdr:spPr>
        <a:xfrm flipV="1">
          <a:off x="4634865" y="57531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0574C09B-B5D6-4F09-BE61-1BF31F419F72}"/>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C1B5EDBE-C8F9-41F4-8A69-7ADEA4FEF070}"/>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41927</xdr:rowOff>
    </xdr:from>
    <xdr:ext cx="405111" cy="259045"/>
    <xdr:sp macro="" textlink="">
      <xdr:nvSpPr>
        <xdr:cNvPr id="60" name="【図書館】&#10;有形固定資産減価償却率最大値テキスト">
          <a:extLst>
            <a:ext uri="{FF2B5EF4-FFF2-40B4-BE49-F238E27FC236}">
              <a16:creationId xmlns:a16="http://schemas.microsoft.com/office/drawing/2014/main" id="{9A8DF43E-6D15-4A54-B92F-70994CDCEA3A}"/>
            </a:ext>
          </a:extLst>
        </xdr:cNvPr>
        <xdr:cNvSpPr txBox="1"/>
      </xdr:nvSpPr>
      <xdr:spPr>
        <a:xfrm>
          <a:off x="4673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95250</xdr:rowOff>
    </xdr:from>
    <xdr:to>
      <xdr:col>24</xdr:col>
      <xdr:colOff>152400</xdr:colOff>
      <xdr:row>33</xdr:row>
      <xdr:rowOff>95250</xdr:rowOff>
    </xdr:to>
    <xdr:cxnSp macro="">
      <xdr:nvCxnSpPr>
        <xdr:cNvPr id="61" name="直線コネクタ 60">
          <a:extLst>
            <a:ext uri="{FF2B5EF4-FFF2-40B4-BE49-F238E27FC236}">
              <a16:creationId xmlns:a16="http://schemas.microsoft.com/office/drawing/2014/main" id="{EAE4CDAD-D788-4440-9536-09E027A2599C}"/>
            </a:ext>
          </a:extLst>
        </xdr:cNvPr>
        <xdr:cNvCxnSpPr/>
      </xdr:nvCxnSpPr>
      <xdr:spPr>
        <a:xfrm>
          <a:off x="4546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55897</xdr:rowOff>
    </xdr:from>
    <xdr:ext cx="405111" cy="259045"/>
    <xdr:sp macro="" textlink="">
      <xdr:nvSpPr>
        <xdr:cNvPr id="62" name="【図書館】&#10;有形固定資産減価償却率平均値テキスト">
          <a:extLst>
            <a:ext uri="{FF2B5EF4-FFF2-40B4-BE49-F238E27FC236}">
              <a16:creationId xmlns:a16="http://schemas.microsoft.com/office/drawing/2014/main" id="{3AAF9741-BC7B-414C-8C90-CE6FC73F0E4D}"/>
            </a:ext>
          </a:extLst>
        </xdr:cNvPr>
        <xdr:cNvSpPr txBox="1"/>
      </xdr:nvSpPr>
      <xdr:spPr>
        <a:xfrm>
          <a:off x="4673600" y="6056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33020</xdr:rowOff>
    </xdr:from>
    <xdr:to>
      <xdr:col>24</xdr:col>
      <xdr:colOff>114300</xdr:colOff>
      <xdr:row>36</xdr:row>
      <xdr:rowOff>134620</xdr:rowOff>
    </xdr:to>
    <xdr:sp macro="" textlink="">
      <xdr:nvSpPr>
        <xdr:cNvPr id="63" name="フローチャート: 判断 62">
          <a:extLst>
            <a:ext uri="{FF2B5EF4-FFF2-40B4-BE49-F238E27FC236}">
              <a16:creationId xmlns:a16="http://schemas.microsoft.com/office/drawing/2014/main" id="{2BA86F11-BA25-46D9-8282-DFFD19D91123}"/>
            </a:ext>
          </a:extLst>
        </xdr:cNvPr>
        <xdr:cNvSpPr/>
      </xdr:nvSpPr>
      <xdr:spPr>
        <a:xfrm>
          <a:off x="45847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2540</xdr:rowOff>
    </xdr:from>
    <xdr:to>
      <xdr:col>20</xdr:col>
      <xdr:colOff>38100</xdr:colOff>
      <xdr:row>36</xdr:row>
      <xdr:rowOff>104140</xdr:rowOff>
    </xdr:to>
    <xdr:sp macro="" textlink="">
      <xdr:nvSpPr>
        <xdr:cNvPr id="64" name="フローチャート: 判断 63">
          <a:extLst>
            <a:ext uri="{FF2B5EF4-FFF2-40B4-BE49-F238E27FC236}">
              <a16:creationId xmlns:a16="http://schemas.microsoft.com/office/drawing/2014/main" id="{6271444B-C4A8-43EB-9128-E0223A23A240}"/>
            </a:ext>
          </a:extLst>
        </xdr:cNvPr>
        <xdr:cNvSpPr/>
      </xdr:nvSpPr>
      <xdr:spPr>
        <a:xfrm>
          <a:off x="3746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168275</xdr:rowOff>
    </xdr:from>
    <xdr:to>
      <xdr:col>15</xdr:col>
      <xdr:colOff>101600</xdr:colOff>
      <xdr:row>36</xdr:row>
      <xdr:rowOff>98425</xdr:rowOff>
    </xdr:to>
    <xdr:sp macro="" textlink="">
      <xdr:nvSpPr>
        <xdr:cNvPr id="65" name="フローチャート: 判断 64">
          <a:extLst>
            <a:ext uri="{FF2B5EF4-FFF2-40B4-BE49-F238E27FC236}">
              <a16:creationId xmlns:a16="http://schemas.microsoft.com/office/drawing/2014/main" id="{C9BB7A01-1C61-46E1-8F1A-A321A3A7E0EA}"/>
            </a:ext>
          </a:extLst>
        </xdr:cNvPr>
        <xdr:cNvSpPr/>
      </xdr:nvSpPr>
      <xdr:spPr>
        <a:xfrm>
          <a:off x="285750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137795</xdr:rowOff>
    </xdr:from>
    <xdr:to>
      <xdr:col>10</xdr:col>
      <xdr:colOff>165100</xdr:colOff>
      <xdr:row>36</xdr:row>
      <xdr:rowOff>67945</xdr:rowOff>
    </xdr:to>
    <xdr:sp macro="" textlink="">
      <xdr:nvSpPr>
        <xdr:cNvPr id="66" name="フローチャート: 判断 65">
          <a:extLst>
            <a:ext uri="{FF2B5EF4-FFF2-40B4-BE49-F238E27FC236}">
              <a16:creationId xmlns:a16="http://schemas.microsoft.com/office/drawing/2014/main" id="{9A13BF98-2B2A-4917-9BE1-D57CFF8C342A}"/>
            </a:ext>
          </a:extLst>
        </xdr:cNvPr>
        <xdr:cNvSpPr/>
      </xdr:nvSpPr>
      <xdr:spPr>
        <a:xfrm>
          <a:off x="1968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111125</xdr:rowOff>
    </xdr:from>
    <xdr:to>
      <xdr:col>6</xdr:col>
      <xdr:colOff>38100</xdr:colOff>
      <xdr:row>36</xdr:row>
      <xdr:rowOff>41275</xdr:rowOff>
    </xdr:to>
    <xdr:sp macro="" textlink="">
      <xdr:nvSpPr>
        <xdr:cNvPr id="67" name="フローチャート: 判断 66">
          <a:extLst>
            <a:ext uri="{FF2B5EF4-FFF2-40B4-BE49-F238E27FC236}">
              <a16:creationId xmlns:a16="http://schemas.microsoft.com/office/drawing/2014/main" id="{D705DAB2-D6C9-4C60-93A0-97FC038234E5}"/>
            </a:ext>
          </a:extLst>
        </xdr:cNvPr>
        <xdr:cNvSpPr/>
      </xdr:nvSpPr>
      <xdr:spPr>
        <a:xfrm>
          <a:off x="107950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FD0DE95-AC21-49AB-A53D-09CE86760A9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4DE5932-AB55-4C8F-8CE4-4FDF99AF2E6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7DC0C82-36BE-490F-9D80-4033E915CE7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29138-8383-485C-80D2-0DE50AED5D6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60A531E-CFE5-4F21-AB37-1CB1FF83655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xdr:rowOff>
    </xdr:from>
    <xdr:to>
      <xdr:col>24</xdr:col>
      <xdr:colOff>114300</xdr:colOff>
      <xdr:row>39</xdr:row>
      <xdr:rowOff>109855</xdr:rowOff>
    </xdr:to>
    <xdr:sp macro="" textlink="">
      <xdr:nvSpPr>
        <xdr:cNvPr id="73" name="楕円 72">
          <a:extLst>
            <a:ext uri="{FF2B5EF4-FFF2-40B4-BE49-F238E27FC236}">
              <a16:creationId xmlns:a16="http://schemas.microsoft.com/office/drawing/2014/main" id="{8926C621-7CB0-421D-A13B-CD22775CF1D2}"/>
            </a:ext>
          </a:extLst>
        </xdr:cNvPr>
        <xdr:cNvSpPr/>
      </xdr:nvSpPr>
      <xdr:spPr>
        <a:xfrm>
          <a:off x="45847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158132</xdr:rowOff>
    </xdr:from>
    <xdr:ext cx="405111" cy="259045"/>
    <xdr:sp macro="" textlink="">
      <xdr:nvSpPr>
        <xdr:cNvPr id="74" name="【図書館】&#10;有形固定資産減価償却率該当値テキスト">
          <a:extLst>
            <a:ext uri="{FF2B5EF4-FFF2-40B4-BE49-F238E27FC236}">
              <a16:creationId xmlns:a16="http://schemas.microsoft.com/office/drawing/2014/main" id="{AA51CD20-9600-44B8-9162-F736FDA9625E}"/>
            </a:ext>
          </a:extLst>
        </xdr:cNvPr>
        <xdr:cNvSpPr txBox="1"/>
      </xdr:nvSpPr>
      <xdr:spPr>
        <a:xfrm>
          <a:off x="46736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139700</xdr:rowOff>
    </xdr:from>
    <xdr:to>
      <xdr:col>20</xdr:col>
      <xdr:colOff>38100</xdr:colOff>
      <xdr:row>39</xdr:row>
      <xdr:rowOff>69850</xdr:rowOff>
    </xdr:to>
    <xdr:sp macro="" textlink="">
      <xdr:nvSpPr>
        <xdr:cNvPr id="75" name="楕円 74">
          <a:extLst>
            <a:ext uri="{FF2B5EF4-FFF2-40B4-BE49-F238E27FC236}">
              <a16:creationId xmlns:a16="http://schemas.microsoft.com/office/drawing/2014/main" id="{51155E12-ABE0-444A-9DDA-5CE1FF0A240A}"/>
            </a:ext>
          </a:extLst>
        </xdr:cNvPr>
        <xdr:cNvSpPr/>
      </xdr:nvSpPr>
      <xdr:spPr>
        <a:xfrm>
          <a:off x="3746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19050</xdr:rowOff>
    </xdr:from>
    <xdr:to>
      <xdr:col>24</xdr:col>
      <xdr:colOff>63500</xdr:colOff>
      <xdr:row>39</xdr:row>
      <xdr:rowOff>59055</xdr:rowOff>
    </xdr:to>
    <xdr:cxnSp macro="">
      <xdr:nvCxnSpPr>
        <xdr:cNvPr id="76" name="直線コネクタ 75">
          <a:extLst>
            <a:ext uri="{FF2B5EF4-FFF2-40B4-BE49-F238E27FC236}">
              <a16:creationId xmlns:a16="http://schemas.microsoft.com/office/drawing/2014/main" id="{6916DEFF-EB5E-4FD9-8BDA-E23283DD15F0}"/>
            </a:ext>
          </a:extLst>
        </xdr:cNvPr>
        <xdr:cNvCxnSpPr/>
      </xdr:nvCxnSpPr>
      <xdr:spPr>
        <a:xfrm>
          <a:off x="3797300" y="670560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97790</xdr:rowOff>
    </xdr:from>
    <xdr:to>
      <xdr:col>15</xdr:col>
      <xdr:colOff>101600</xdr:colOff>
      <xdr:row>39</xdr:row>
      <xdr:rowOff>27940</xdr:rowOff>
    </xdr:to>
    <xdr:sp macro="" textlink="">
      <xdr:nvSpPr>
        <xdr:cNvPr id="77" name="楕円 76">
          <a:extLst>
            <a:ext uri="{FF2B5EF4-FFF2-40B4-BE49-F238E27FC236}">
              <a16:creationId xmlns:a16="http://schemas.microsoft.com/office/drawing/2014/main" id="{0884FD82-108B-45F6-BBD4-4F3CAB6299C1}"/>
            </a:ext>
          </a:extLst>
        </xdr:cNvPr>
        <xdr:cNvSpPr/>
      </xdr:nvSpPr>
      <xdr:spPr>
        <a:xfrm>
          <a:off x="28575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148590</xdr:rowOff>
    </xdr:from>
    <xdr:to>
      <xdr:col>19</xdr:col>
      <xdr:colOff>177800</xdr:colOff>
      <xdr:row>39</xdr:row>
      <xdr:rowOff>19050</xdr:rowOff>
    </xdr:to>
    <xdr:cxnSp macro="">
      <xdr:nvCxnSpPr>
        <xdr:cNvPr id="78" name="直線コネクタ 77">
          <a:extLst>
            <a:ext uri="{FF2B5EF4-FFF2-40B4-BE49-F238E27FC236}">
              <a16:creationId xmlns:a16="http://schemas.microsoft.com/office/drawing/2014/main" id="{898D2078-147D-466A-9156-8B1C0731DA4D}"/>
            </a:ext>
          </a:extLst>
        </xdr:cNvPr>
        <xdr:cNvCxnSpPr/>
      </xdr:nvCxnSpPr>
      <xdr:spPr>
        <a:xfrm>
          <a:off x="2908300" y="66636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55880</xdr:rowOff>
    </xdr:from>
    <xdr:to>
      <xdr:col>10</xdr:col>
      <xdr:colOff>165100</xdr:colOff>
      <xdr:row>38</xdr:row>
      <xdr:rowOff>157480</xdr:rowOff>
    </xdr:to>
    <xdr:sp macro="" textlink="">
      <xdr:nvSpPr>
        <xdr:cNvPr id="79" name="楕円 78">
          <a:extLst>
            <a:ext uri="{FF2B5EF4-FFF2-40B4-BE49-F238E27FC236}">
              <a16:creationId xmlns:a16="http://schemas.microsoft.com/office/drawing/2014/main" id="{31F33668-F3CF-4151-95C4-BD66EEC7CF78}"/>
            </a:ext>
          </a:extLst>
        </xdr:cNvPr>
        <xdr:cNvSpPr/>
      </xdr:nvSpPr>
      <xdr:spPr>
        <a:xfrm>
          <a:off x="1968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106680</xdr:rowOff>
    </xdr:from>
    <xdr:to>
      <xdr:col>15</xdr:col>
      <xdr:colOff>50800</xdr:colOff>
      <xdr:row>38</xdr:row>
      <xdr:rowOff>148590</xdr:rowOff>
    </xdr:to>
    <xdr:cxnSp macro="">
      <xdr:nvCxnSpPr>
        <xdr:cNvPr id="80" name="直線コネクタ 79">
          <a:extLst>
            <a:ext uri="{FF2B5EF4-FFF2-40B4-BE49-F238E27FC236}">
              <a16:creationId xmlns:a16="http://schemas.microsoft.com/office/drawing/2014/main" id="{16B9BDF0-E271-4ACE-82A3-FE8DDB112CFF}"/>
            </a:ext>
          </a:extLst>
        </xdr:cNvPr>
        <xdr:cNvCxnSpPr/>
      </xdr:nvCxnSpPr>
      <xdr:spPr>
        <a:xfrm>
          <a:off x="2019300" y="66217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15875</xdr:rowOff>
    </xdr:from>
    <xdr:to>
      <xdr:col>6</xdr:col>
      <xdr:colOff>38100</xdr:colOff>
      <xdr:row>38</xdr:row>
      <xdr:rowOff>117475</xdr:rowOff>
    </xdr:to>
    <xdr:sp macro="" textlink="">
      <xdr:nvSpPr>
        <xdr:cNvPr id="81" name="楕円 80">
          <a:extLst>
            <a:ext uri="{FF2B5EF4-FFF2-40B4-BE49-F238E27FC236}">
              <a16:creationId xmlns:a16="http://schemas.microsoft.com/office/drawing/2014/main" id="{5D28F222-A6CF-47A7-99D4-D7A6635374C3}"/>
            </a:ext>
          </a:extLst>
        </xdr:cNvPr>
        <xdr:cNvSpPr/>
      </xdr:nvSpPr>
      <xdr:spPr>
        <a:xfrm>
          <a:off x="1079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66675</xdr:rowOff>
    </xdr:from>
    <xdr:to>
      <xdr:col>10</xdr:col>
      <xdr:colOff>114300</xdr:colOff>
      <xdr:row>38</xdr:row>
      <xdr:rowOff>106680</xdr:rowOff>
    </xdr:to>
    <xdr:cxnSp macro="">
      <xdr:nvCxnSpPr>
        <xdr:cNvPr id="82" name="直線コネクタ 81">
          <a:extLst>
            <a:ext uri="{FF2B5EF4-FFF2-40B4-BE49-F238E27FC236}">
              <a16:creationId xmlns:a16="http://schemas.microsoft.com/office/drawing/2014/main" id="{E8BB2012-965B-47B5-A0D8-391306CEEA5F}"/>
            </a:ext>
          </a:extLst>
        </xdr:cNvPr>
        <xdr:cNvCxnSpPr/>
      </xdr:nvCxnSpPr>
      <xdr:spPr>
        <a:xfrm>
          <a:off x="1130300" y="65817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120667</xdr:rowOff>
    </xdr:from>
    <xdr:ext cx="405111" cy="259045"/>
    <xdr:sp macro="" textlink="">
      <xdr:nvSpPr>
        <xdr:cNvPr id="83" name="n_1aveValue【図書館】&#10;有形固定資産減価償却率">
          <a:extLst>
            <a:ext uri="{FF2B5EF4-FFF2-40B4-BE49-F238E27FC236}">
              <a16:creationId xmlns:a16="http://schemas.microsoft.com/office/drawing/2014/main" id="{CC139024-2DD2-4020-A384-A54CD221071A}"/>
            </a:ext>
          </a:extLst>
        </xdr:cNvPr>
        <xdr:cNvSpPr txBox="1"/>
      </xdr:nvSpPr>
      <xdr:spPr>
        <a:xfrm>
          <a:off x="35820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114952</xdr:rowOff>
    </xdr:from>
    <xdr:ext cx="405111" cy="259045"/>
    <xdr:sp macro="" textlink="">
      <xdr:nvSpPr>
        <xdr:cNvPr id="84" name="n_2aveValue【図書館】&#10;有形固定資産減価償却率">
          <a:extLst>
            <a:ext uri="{FF2B5EF4-FFF2-40B4-BE49-F238E27FC236}">
              <a16:creationId xmlns:a16="http://schemas.microsoft.com/office/drawing/2014/main" id="{1F4A2B59-5373-48CA-8709-8537D3AD0396}"/>
            </a:ext>
          </a:extLst>
        </xdr:cNvPr>
        <xdr:cNvSpPr txBox="1"/>
      </xdr:nvSpPr>
      <xdr:spPr>
        <a:xfrm>
          <a:off x="2705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84472</xdr:rowOff>
    </xdr:from>
    <xdr:ext cx="405111" cy="259045"/>
    <xdr:sp macro="" textlink="">
      <xdr:nvSpPr>
        <xdr:cNvPr id="85" name="n_3aveValue【図書館】&#10;有形固定資産減価償却率">
          <a:extLst>
            <a:ext uri="{FF2B5EF4-FFF2-40B4-BE49-F238E27FC236}">
              <a16:creationId xmlns:a16="http://schemas.microsoft.com/office/drawing/2014/main" id="{9BA24F43-943C-41FD-A8FB-F39ECE7DC2D3}"/>
            </a:ext>
          </a:extLst>
        </xdr:cNvPr>
        <xdr:cNvSpPr txBox="1"/>
      </xdr:nvSpPr>
      <xdr:spPr>
        <a:xfrm>
          <a:off x="18167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57802</xdr:rowOff>
    </xdr:from>
    <xdr:ext cx="405111" cy="259045"/>
    <xdr:sp macro="" textlink="">
      <xdr:nvSpPr>
        <xdr:cNvPr id="86" name="n_4aveValue【図書館】&#10;有形固定資産減価償却率">
          <a:extLst>
            <a:ext uri="{FF2B5EF4-FFF2-40B4-BE49-F238E27FC236}">
              <a16:creationId xmlns:a16="http://schemas.microsoft.com/office/drawing/2014/main" id="{EA9A7B3C-5B54-4049-AEAA-665C196C8BB2}"/>
            </a:ext>
          </a:extLst>
        </xdr:cNvPr>
        <xdr:cNvSpPr txBox="1"/>
      </xdr:nvSpPr>
      <xdr:spPr>
        <a:xfrm>
          <a:off x="92774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60977</xdr:rowOff>
    </xdr:from>
    <xdr:ext cx="405111" cy="259045"/>
    <xdr:sp macro="" textlink="">
      <xdr:nvSpPr>
        <xdr:cNvPr id="87" name="n_1mainValue【図書館】&#10;有形固定資産減価償却率">
          <a:extLst>
            <a:ext uri="{FF2B5EF4-FFF2-40B4-BE49-F238E27FC236}">
              <a16:creationId xmlns:a16="http://schemas.microsoft.com/office/drawing/2014/main" id="{A4860AA6-A2C4-45D2-B82D-A428DA977487}"/>
            </a:ext>
          </a:extLst>
        </xdr:cNvPr>
        <xdr:cNvSpPr txBox="1"/>
      </xdr:nvSpPr>
      <xdr:spPr>
        <a:xfrm>
          <a:off x="35820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19067</xdr:rowOff>
    </xdr:from>
    <xdr:ext cx="405111" cy="259045"/>
    <xdr:sp macro="" textlink="">
      <xdr:nvSpPr>
        <xdr:cNvPr id="88" name="n_2mainValue【図書館】&#10;有形固定資産減価償却率">
          <a:extLst>
            <a:ext uri="{FF2B5EF4-FFF2-40B4-BE49-F238E27FC236}">
              <a16:creationId xmlns:a16="http://schemas.microsoft.com/office/drawing/2014/main" id="{F77A03DE-0ACE-4093-B28E-87FA26E3BA6A}"/>
            </a:ext>
          </a:extLst>
        </xdr:cNvPr>
        <xdr:cNvSpPr txBox="1"/>
      </xdr:nvSpPr>
      <xdr:spPr>
        <a:xfrm>
          <a:off x="270574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148607</xdr:rowOff>
    </xdr:from>
    <xdr:ext cx="405111" cy="259045"/>
    <xdr:sp macro="" textlink="">
      <xdr:nvSpPr>
        <xdr:cNvPr id="89" name="n_3mainValue【図書館】&#10;有形固定資産減価償却率">
          <a:extLst>
            <a:ext uri="{FF2B5EF4-FFF2-40B4-BE49-F238E27FC236}">
              <a16:creationId xmlns:a16="http://schemas.microsoft.com/office/drawing/2014/main" id="{EB5BAAF4-B708-4112-BE44-6C519DBAD303}"/>
            </a:ext>
          </a:extLst>
        </xdr:cNvPr>
        <xdr:cNvSpPr txBox="1"/>
      </xdr:nvSpPr>
      <xdr:spPr>
        <a:xfrm>
          <a:off x="1816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108602</xdr:rowOff>
    </xdr:from>
    <xdr:ext cx="405111" cy="259045"/>
    <xdr:sp macro="" textlink="">
      <xdr:nvSpPr>
        <xdr:cNvPr id="90" name="n_4mainValue【図書館】&#10;有形固定資産減価償却率">
          <a:extLst>
            <a:ext uri="{FF2B5EF4-FFF2-40B4-BE49-F238E27FC236}">
              <a16:creationId xmlns:a16="http://schemas.microsoft.com/office/drawing/2014/main" id="{BBF3852F-3763-46EA-9DC9-AF053F4869B8}"/>
            </a:ext>
          </a:extLst>
        </xdr:cNvPr>
        <xdr:cNvSpPr txBox="1"/>
      </xdr:nvSpPr>
      <xdr:spPr>
        <a:xfrm>
          <a:off x="9277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632C425-86FB-4242-A22B-1D2A5EBC4F7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EF40E97-D35C-4C48-B227-BD97DD52009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4F4B5E2-0050-43C6-8427-4659A3B6D16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B06092D-16B8-40EE-AE6B-D55136C595E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515A4EE-B161-4EEA-AF77-6F2B6750149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B045F4E-8477-45F1-9280-AF3A37B9A29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155DD140-E096-421C-BA50-76C197414FE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5CBD750D-A33E-4862-AD70-823547A50FA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8F85BA14-1F7A-4650-8149-3F098E40A44B}"/>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DF41AF2-D801-49BE-B851-22358B4BAAB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1" name="直線コネクタ 100">
          <a:extLst>
            <a:ext uri="{FF2B5EF4-FFF2-40B4-BE49-F238E27FC236}">
              <a16:creationId xmlns:a16="http://schemas.microsoft.com/office/drawing/2014/main" id="{A3FF00AC-877B-451D-865E-82E0FD90277D}"/>
            </a:ext>
          </a:extLst>
        </xdr:cNvPr>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2" name="テキスト ボックス 101">
          <a:extLst>
            <a:ext uri="{FF2B5EF4-FFF2-40B4-BE49-F238E27FC236}">
              <a16:creationId xmlns:a16="http://schemas.microsoft.com/office/drawing/2014/main" id="{01A7D6B4-F5A7-4D87-A422-0F7138287B59}"/>
            </a:ext>
          </a:extLst>
        </xdr:cNvPr>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3" name="直線コネクタ 102">
          <a:extLst>
            <a:ext uri="{FF2B5EF4-FFF2-40B4-BE49-F238E27FC236}">
              <a16:creationId xmlns:a16="http://schemas.microsoft.com/office/drawing/2014/main" id="{D6B7B6C6-A4E3-450B-994B-A7A39B882A5F}"/>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4" name="テキスト ボックス 103">
          <a:extLst>
            <a:ext uri="{FF2B5EF4-FFF2-40B4-BE49-F238E27FC236}">
              <a16:creationId xmlns:a16="http://schemas.microsoft.com/office/drawing/2014/main" id="{38D395FC-B94B-4406-B587-57DDBA53E227}"/>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5" name="直線コネクタ 104">
          <a:extLst>
            <a:ext uri="{FF2B5EF4-FFF2-40B4-BE49-F238E27FC236}">
              <a16:creationId xmlns:a16="http://schemas.microsoft.com/office/drawing/2014/main" id="{CC0731AD-1298-4EF1-8FCA-C715D4AC7BFD}"/>
            </a:ext>
          </a:extLst>
        </xdr:cNvPr>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6" name="テキスト ボックス 105">
          <a:extLst>
            <a:ext uri="{FF2B5EF4-FFF2-40B4-BE49-F238E27FC236}">
              <a16:creationId xmlns:a16="http://schemas.microsoft.com/office/drawing/2014/main" id="{992BACCC-EACD-4833-91D2-E35462E80ECA}"/>
            </a:ext>
          </a:extLst>
        </xdr:cNvPr>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7" name="直線コネクタ 106">
          <a:extLst>
            <a:ext uri="{FF2B5EF4-FFF2-40B4-BE49-F238E27FC236}">
              <a16:creationId xmlns:a16="http://schemas.microsoft.com/office/drawing/2014/main" id="{AF9BDEC6-D465-451A-940D-D3B269D4FEF7}"/>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8" name="テキスト ボックス 107">
          <a:extLst>
            <a:ext uri="{FF2B5EF4-FFF2-40B4-BE49-F238E27FC236}">
              <a16:creationId xmlns:a16="http://schemas.microsoft.com/office/drawing/2014/main" id="{9ED2C372-67BE-43A7-A040-CA71E2FD1AA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9" name="直線コネクタ 108">
          <a:extLst>
            <a:ext uri="{FF2B5EF4-FFF2-40B4-BE49-F238E27FC236}">
              <a16:creationId xmlns:a16="http://schemas.microsoft.com/office/drawing/2014/main" id="{484FAF60-C1B0-4128-8243-7499377DA1B4}"/>
            </a:ext>
          </a:extLst>
        </xdr:cNvPr>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0" name="テキスト ボックス 109">
          <a:extLst>
            <a:ext uri="{FF2B5EF4-FFF2-40B4-BE49-F238E27FC236}">
              <a16:creationId xmlns:a16="http://schemas.microsoft.com/office/drawing/2014/main" id="{2A055B3C-9566-44A0-87A5-07A0812F215B}"/>
            </a:ext>
          </a:extLst>
        </xdr:cNvPr>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1" name="直線コネクタ 110">
          <a:extLst>
            <a:ext uri="{FF2B5EF4-FFF2-40B4-BE49-F238E27FC236}">
              <a16:creationId xmlns:a16="http://schemas.microsoft.com/office/drawing/2014/main" id="{498E6928-6A70-4D15-AF33-1CBC98D76CC5}"/>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2" name="テキスト ボックス 111">
          <a:extLst>
            <a:ext uri="{FF2B5EF4-FFF2-40B4-BE49-F238E27FC236}">
              <a16:creationId xmlns:a16="http://schemas.microsoft.com/office/drawing/2014/main" id="{BE99DCBB-9C31-42D2-8C16-8E006ACDC8BA}"/>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3" name="直線コネクタ 112">
          <a:extLst>
            <a:ext uri="{FF2B5EF4-FFF2-40B4-BE49-F238E27FC236}">
              <a16:creationId xmlns:a16="http://schemas.microsoft.com/office/drawing/2014/main" id="{3C989773-05A0-40B2-93FB-A7FB4D3D415B}"/>
            </a:ext>
          </a:extLst>
        </xdr:cNvPr>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4" name="テキスト ボックス 113">
          <a:extLst>
            <a:ext uri="{FF2B5EF4-FFF2-40B4-BE49-F238E27FC236}">
              <a16:creationId xmlns:a16="http://schemas.microsoft.com/office/drawing/2014/main" id="{CBA952F5-ED92-4CAE-80A7-5766277B70B9}"/>
            </a:ext>
          </a:extLst>
        </xdr:cNvPr>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a:extLst>
            <a:ext uri="{FF2B5EF4-FFF2-40B4-BE49-F238E27FC236}">
              <a16:creationId xmlns:a16="http://schemas.microsoft.com/office/drawing/2014/main" id="{6C21DC81-087D-4800-B587-AA4A51C5B4D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6" name="テキスト ボックス 115">
          <a:extLst>
            <a:ext uri="{FF2B5EF4-FFF2-40B4-BE49-F238E27FC236}">
              <a16:creationId xmlns:a16="http://schemas.microsoft.com/office/drawing/2014/main" id="{FD2EBE59-D4AA-4C81-8D8A-03644930167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図書館】&#10;一人当たり面積グラフ枠">
          <a:extLst>
            <a:ext uri="{FF2B5EF4-FFF2-40B4-BE49-F238E27FC236}">
              <a16:creationId xmlns:a16="http://schemas.microsoft.com/office/drawing/2014/main" id="{2995A0EB-835D-450E-9288-F01AB3B8F18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41</xdr:row>
      <xdr:rowOff>133350</xdr:rowOff>
    </xdr:to>
    <xdr:cxnSp macro="">
      <xdr:nvCxnSpPr>
        <xdr:cNvPr id="118" name="直線コネクタ 117">
          <a:extLst>
            <a:ext uri="{FF2B5EF4-FFF2-40B4-BE49-F238E27FC236}">
              <a16:creationId xmlns:a16="http://schemas.microsoft.com/office/drawing/2014/main" id="{A1D29402-091A-4B3C-A616-03442B736675}"/>
            </a:ext>
          </a:extLst>
        </xdr:cNvPr>
        <xdr:cNvCxnSpPr/>
      </xdr:nvCxnSpPr>
      <xdr:spPr>
        <a:xfrm flipV="1">
          <a:off x="10476865" y="5791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9" name="【図書館】&#10;一人当たり面積最小値テキスト">
          <a:extLst>
            <a:ext uri="{FF2B5EF4-FFF2-40B4-BE49-F238E27FC236}">
              <a16:creationId xmlns:a16="http://schemas.microsoft.com/office/drawing/2014/main" id="{915C0FC6-741D-4B08-9C90-751286DD7D67}"/>
            </a:ext>
          </a:extLst>
        </xdr:cNvPr>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20" name="直線コネクタ 119">
          <a:extLst>
            <a:ext uri="{FF2B5EF4-FFF2-40B4-BE49-F238E27FC236}">
              <a16:creationId xmlns:a16="http://schemas.microsoft.com/office/drawing/2014/main" id="{D658D120-6011-49D6-AFFF-3B615CB52FDD}"/>
            </a:ext>
          </a:extLst>
        </xdr:cNvPr>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1" name="【図書館】&#10;一人当たり面積最大値テキスト">
          <a:extLst>
            <a:ext uri="{FF2B5EF4-FFF2-40B4-BE49-F238E27FC236}">
              <a16:creationId xmlns:a16="http://schemas.microsoft.com/office/drawing/2014/main" id="{3D3125CA-8C42-4BE6-9A44-E0BA2DF3CBE6}"/>
            </a:ext>
          </a:extLst>
        </xdr:cNvPr>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2" name="直線コネクタ 121">
          <a:extLst>
            <a:ext uri="{FF2B5EF4-FFF2-40B4-BE49-F238E27FC236}">
              <a16:creationId xmlns:a16="http://schemas.microsoft.com/office/drawing/2014/main" id="{CB460E16-D636-45E9-B333-DDE78504966C}"/>
            </a:ext>
          </a:extLst>
        </xdr:cNvPr>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23" name="【図書館】&#10;一人当たり面積平均値テキスト">
          <a:extLst>
            <a:ext uri="{FF2B5EF4-FFF2-40B4-BE49-F238E27FC236}">
              <a16:creationId xmlns:a16="http://schemas.microsoft.com/office/drawing/2014/main" id="{14F7577F-0044-4352-BC96-5E83526E5DC7}"/>
            </a:ext>
          </a:extLst>
        </xdr:cNvPr>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24" name="フローチャート: 判断 123">
          <a:extLst>
            <a:ext uri="{FF2B5EF4-FFF2-40B4-BE49-F238E27FC236}">
              <a16:creationId xmlns:a16="http://schemas.microsoft.com/office/drawing/2014/main" id="{B857078A-543F-45F4-8F01-E17EAEE2E640}"/>
            </a:ext>
          </a:extLst>
        </xdr:cNvPr>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25" name="フローチャート: 判断 124">
          <a:extLst>
            <a:ext uri="{FF2B5EF4-FFF2-40B4-BE49-F238E27FC236}">
              <a16:creationId xmlns:a16="http://schemas.microsoft.com/office/drawing/2014/main" id="{494327D5-9A7F-49BA-986A-D76051DADDB3}"/>
            </a:ext>
          </a:extLst>
        </xdr:cNvPr>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6" name="フローチャート: 判断 125">
          <a:extLst>
            <a:ext uri="{FF2B5EF4-FFF2-40B4-BE49-F238E27FC236}">
              <a16:creationId xmlns:a16="http://schemas.microsoft.com/office/drawing/2014/main" id="{8055C291-EA2D-41AF-BC92-20BC54BAF34D}"/>
            </a:ext>
          </a:extLst>
        </xdr:cNvPr>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53975</xdr:rowOff>
    </xdr:from>
    <xdr:to>
      <xdr:col>41</xdr:col>
      <xdr:colOff>101600</xdr:colOff>
      <xdr:row>38</xdr:row>
      <xdr:rowOff>155575</xdr:rowOff>
    </xdr:to>
    <xdr:sp macro="" textlink="">
      <xdr:nvSpPr>
        <xdr:cNvPr id="127" name="フローチャート: 判断 126">
          <a:extLst>
            <a:ext uri="{FF2B5EF4-FFF2-40B4-BE49-F238E27FC236}">
              <a16:creationId xmlns:a16="http://schemas.microsoft.com/office/drawing/2014/main" id="{78558996-3ACC-4259-8325-FCE7F4280635}"/>
            </a:ext>
          </a:extLst>
        </xdr:cNvPr>
        <xdr:cNvSpPr/>
      </xdr:nvSpPr>
      <xdr:spPr>
        <a:xfrm>
          <a:off x="7810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53975</xdr:rowOff>
    </xdr:from>
    <xdr:to>
      <xdr:col>36</xdr:col>
      <xdr:colOff>165100</xdr:colOff>
      <xdr:row>38</xdr:row>
      <xdr:rowOff>155575</xdr:rowOff>
    </xdr:to>
    <xdr:sp macro="" textlink="">
      <xdr:nvSpPr>
        <xdr:cNvPr id="128" name="フローチャート: 判断 127">
          <a:extLst>
            <a:ext uri="{FF2B5EF4-FFF2-40B4-BE49-F238E27FC236}">
              <a16:creationId xmlns:a16="http://schemas.microsoft.com/office/drawing/2014/main" id="{9548D166-6179-4AE0-A5E6-967BBB7D2227}"/>
            </a:ext>
          </a:extLst>
        </xdr:cNvPr>
        <xdr:cNvSpPr/>
      </xdr:nvSpPr>
      <xdr:spPr>
        <a:xfrm>
          <a:off x="6921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6A6F7A1-615A-46AF-83C5-C697EB4FFCB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E82CB75-1A92-4D9C-9CCE-EF0274ECB97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C34AB246-26CD-4EC4-B4CA-7F53CB1D612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58318FE8-92BF-47D4-8545-271577E0434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7D12ED5D-38DF-4108-A05E-16090D57D97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111125</xdr:rowOff>
    </xdr:from>
    <xdr:to>
      <xdr:col>55</xdr:col>
      <xdr:colOff>50800</xdr:colOff>
      <xdr:row>40</xdr:row>
      <xdr:rowOff>41275</xdr:rowOff>
    </xdr:to>
    <xdr:sp macro="" textlink="">
      <xdr:nvSpPr>
        <xdr:cNvPr id="134" name="楕円 133">
          <a:extLst>
            <a:ext uri="{FF2B5EF4-FFF2-40B4-BE49-F238E27FC236}">
              <a16:creationId xmlns:a16="http://schemas.microsoft.com/office/drawing/2014/main" id="{8CB71D7B-697D-4A90-9206-491EFC1DBD3F}"/>
            </a:ext>
          </a:extLst>
        </xdr:cNvPr>
        <xdr:cNvSpPr/>
      </xdr:nvSpPr>
      <xdr:spPr>
        <a:xfrm>
          <a:off x="104267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89552</xdr:rowOff>
    </xdr:from>
    <xdr:ext cx="469744" cy="259045"/>
    <xdr:sp macro="" textlink="">
      <xdr:nvSpPr>
        <xdr:cNvPr id="135" name="【図書館】&#10;一人当たり面積該当値テキスト">
          <a:extLst>
            <a:ext uri="{FF2B5EF4-FFF2-40B4-BE49-F238E27FC236}">
              <a16:creationId xmlns:a16="http://schemas.microsoft.com/office/drawing/2014/main" id="{35C20C44-9A0E-4D05-9294-53DE64623172}"/>
            </a:ext>
          </a:extLst>
        </xdr:cNvPr>
        <xdr:cNvSpPr txBox="1"/>
      </xdr:nvSpPr>
      <xdr:spPr>
        <a:xfrm>
          <a:off x="10515600" y="677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111125</xdr:rowOff>
    </xdr:from>
    <xdr:to>
      <xdr:col>50</xdr:col>
      <xdr:colOff>165100</xdr:colOff>
      <xdr:row>40</xdr:row>
      <xdr:rowOff>41275</xdr:rowOff>
    </xdr:to>
    <xdr:sp macro="" textlink="">
      <xdr:nvSpPr>
        <xdr:cNvPr id="136" name="楕円 135">
          <a:extLst>
            <a:ext uri="{FF2B5EF4-FFF2-40B4-BE49-F238E27FC236}">
              <a16:creationId xmlns:a16="http://schemas.microsoft.com/office/drawing/2014/main" id="{A9769EBF-02D7-4A25-B0CD-73A5BF681143}"/>
            </a:ext>
          </a:extLst>
        </xdr:cNvPr>
        <xdr:cNvSpPr/>
      </xdr:nvSpPr>
      <xdr:spPr>
        <a:xfrm>
          <a:off x="9588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161925</xdr:rowOff>
    </xdr:from>
    <xdr:to>
      <xdr:col>55</xdr:col>
      <xdr:colOff>0</xdr:colOff>
      <xdr:row>39</xdr:row>
      <xdr:rowOff>161925</xdr:rowOff>
    </xdr:to>
    <xdr:cxnSp macro="">
      <xdr:nvCxnSpPr>
        <xdr:cNvPr id="137" name="直線コネクタ 136">
          <a:extLst>
            <a:ext uri="{FF2B5EF4-FFF2-40B4-BE49-F238E27FC236}">
              <a16:creationId xmlns:a16="http://schemas.microsoft.com/office/drawing/2014/main" id="{06A96C2F-7A7A-4CD3-B8B4-1F5ADBA84092}"/>
            </a:ext>
          </a:extLst>
        </xdr:cNvPr>
        <xdr:cNvCxnSpPr/>
      </xdr:nvCxnSpPr>
      <xdr:spPr>
        <a:xfrm>
          <a:off x="9639300" y="68484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38" name="楕円 137">
          <a:extLst>
            <a:ext uri="{FF2B5EF4-FFF2-40B4-BE49-F238E27FC236}">
              <a16:creationId xmlns:a16="http://schemas.microsoft.com/office/drawing/2014/main" id="{57509BD7-70A1-44AB-81E8-339676A69FE6}"/>
            </a:ext>
          </a:extLst>
        </xdr:cNvPr>
        <xdr:cNvSpPr/>
      </xdr:nvSpPr>
      <xdr:spPr>
        <a:xfrm>
          <a:off x="8699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161925</xdr:rowOff>
    </xdr:from>
    <xdr:to>
      <xdr:col>50</xdr:col>
      <xdr:colOff>114300</xdr:colOff>
      <xdr:row>39</xdr:row>
      <xdr:rowOff>161925</xdr:rowOff>
    </xdr:to>
    <xdr:cxnSp macro="">
      <xdr:nvCxnSpPr>
        <xdr:cNvPr id="139" name="直線コネクタ 138">
          <a:extLst>
            <a:ext uri="{FF2B5EF4-FFF2-40B4-BE49-F238E27FC236}">
              <a16:creationId xmlns:a16="http://schemas.microsoft.com/office/drawing/2014/main" id="{7E136A06-9C27-4426-BEDC-71021A0D7E08}"/>
            </a:ext>
          </a:extLst>
        </xdr:cNvPr>
        <xdr:cNvCxnSpPr/>
      </xdr:nvCxnSpPr>
      <xdr:spPr>
        <a:xfrm>
          <a:off x="8750300" y="6848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111125</xdr:rowOff>
    </xdr:from>
    <xdr:to>
      <xdr:col>41</xdr:col>
      <xdr:colOff>101600</xdr:colOff>
      <xdr:row>40</xdr:row>
      <xdr:rowOff>41275</xdr:rowOff>
    </xdr:to>
    <xdr:sp macro="" textlink="">
      <xdr:nvSpPr>
        <xdr:cNvPr id="140" name="楕円 139">
          <a:extLst>
            <a:ext uri="{FF2B5EF4-FFF2-40B4-BE49-F238E27FC236}">
              <a16:creationId xmlns:a16="http://schemas.microsoft.com/office/drawing/2014/main" id="{E6D0269E-566A-4D8A-B89F-6B85E2D04B32}"/>
            </a:ext>
          </a:extLst>
        </xdr:cNvPr>
        <xdr:cNvSpPr/>
      </xdr:nvSpPr>
      <xdr:spPr>
        <a:xfrm>
          <a:off x="7810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161925</xdr:rowOff>
    </xdr:from>
    <xdr:to>
      <xdr:col>45</xdr:col>
      <xdr:colOff>177800</xdr:colOff>
      <xdr:row>39</xdr:row>
      <xdr:rowOff>161925</xdr:rowOff>
    </xdr:to>
    <xdr:cxnSp macro="">
      <xdr:nvCxnSpPr>
        <xdr:cNvPr id="141" name="直線コネクタ 140">
          <a:extLst>
            <a:ext uri="{FF2B5EF4-FFF2-40B4-BE49-F238E27FC236}">
              <a16:creationId xmlns:a16="http://schemas.microsoft.com/office/drawing/2014/main" id="{D9A466F8-6FD6-4061-B2BD-CBE408000768}"/>
            </a:ext>
          </a:extLst>
        </xdr:cNvPr>
        <xdr:cNvCxnSpPr/>
      </xdr:nvCxnSpPr>
      <xdr:spPr>
        <a:xfrm>
          <a:off x="7861300" y="6848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111125</xdr:rowOff>
    </xdr:from>
    <xdr:to>
      <xdr:col>36</xdr:col>
      <xdr:colOff>165100</xdr:colOff>
      <xdr:row>40</xdr:row>
      <xdr:rowOff>41275</xdr:rowOff>
    </xdr:to>
    <xdr:sp macro="" textlink="">
      <xdr:nvSpPr>
        <xdr:cNvPr id="142" name="楕円 141">
          <a:extLst>
            <a:ext uri="{FF2B5EF4-FFF2-40B4-BE49-F238E27FC236}">
              <a16:creationId xmlns:a16="http://schemas.microsoft.com/office/drawing/2014/main" id="{F10A4E66-808D-4950-8649-20F75D3A4C52}"/>
            </a:ext>
          </a:extLst>
        </xdr:cNvPr>
        <xdr:cNvSpPr/>
      </xdr:nvSpPr>
      <xdr:spPr>
        <a:xfrm>
          <a:off x="6921500" y="6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161925</xdr:rowOff>
    </xdr:from>
    <xdr:to>
      <xdr:col>41</xdr:col>
      <xdr:colOff>50800</xdr:colOff>
      <xdr:row>39</xdr:row>
      <xdr:rowOff>161925</xdr:rowOff>
    </xdr:to>
    <xdr:cxnSp macro="">
      <xdr:nvCxnSpPr>
        <xdr:cNvPr id="143" name="直線コネクタ 142">
          <a:extLst>
            <a:ext uri="{FF2B5EF4-FFF2-40B4-BE49-F238E27FC236}">
              <a16:creationId xmlns:a16="http://schemas.microsoft.com/office/drawing/2014/main" id="{D863CA7D-B9B9-4A92-9FB6-6A6512FC0722}"/>
            </a:ext>
          </a:extLst>
        </xdr:cNvPr>
        <xdr:cNvCxnSpPr/>
      </xdr:nvCxnSpPr>
      <xdr:spPr>
        <a:xfrm>
          <a:off x="6972300" y="6848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44" name="n_1aveValue【図書館】&#10;一人当たり面積">
          <a:extLst>
            <a:ext uri="{FF2B5EF4-FFF2-40B4-BE49-F238E27FC236}">
              <a16:creationId xmlns:a16="http://schemas.microsoft.com/office/drawing/2014/main" id="{0A5A9F46-3C51-42CE-B023-D1A0B1005CE2}"/>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45" name="n_2aveValue【図書館】&#10;一人当たり面積">
          <a:extLst>
            <a:ext uri="{FF2B5EF4-FFF2-40B4-BE49-F238E27FC236}">
              <a16:creationId xmlns:a16="http://schemas.microsoft.com/office/drawing/2014/main" id="{73C19190-D43C-42F4-B051-040184D3B6E7}"/>
            </a:ext>
          </a:extLst>
        </xdr:cNvPr>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652</xdr:rowOff>
    </xdr:from>
    <xdr:ext cx="469744" cy="259045"/>
    <xdr:sp macro="" textlink="">
      <xdr:nvSpPr>
        <xdr:cNvPr id="146" name="n_3aveValue【図書館】&#10;一人当たり面積">
          <a:extLst>
            <a:ext uri="{FF2B5EF4-FFF2-40B4-BE49-F238E27FC236}">
              <a16:creationId xmlns:a16="http://schemas.microsoft.com/office/drawing/2014/main" id="{8BE39B9D-B060-420F-B0D6-17713D3E7F3C}"/>
            </a:ext>
          </a:extLst>
        </xdr:cNvPr>
        <xdr:cNvSpPr txBox="1"/>
      </xdr:nvSpPr>
      <xdr:spPr>
        <a:xfrm>
          <a:off x="7626427"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652</xdr:rowOff>
    </xdr:from>
    <xdr:ext cx="469744" cy="259045"/>
    <xdr:sp macro="" textlink="">
      <xdr:nvSpPr>
        <xdr:cNvPr id="147" name="n_4aveValue【図書館】&#10;一人当たり面積">
          <a:extLst>
            <a:ext uri="{FF2B5EF4-FFF2-40B4-BE49-F238E27FC236}">
              <a16:creationId xmlns:a16="http://schemas.microsoft.com/office/drawing/2014/main" id="{49FBC158-930E-46CD-8832-159D4B0912E2}"/>
            </a:ext>
          </a:extLst>
        </xdr:cNvPr>
        <xdr:cNvSpPr txBox="1"/>
      </xdr:nvSpPr>
      <xdr:spPr>
        <a:xfrm>
          <a:off x="6737427"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32402</xdr:rowOff>
    </xdr:from>
    <xdr:ext cx="469744" cy="259045"/>
    <xdr:sp macro="" textlink="">
      <xdr:nvSpPr>
        <xdr:cNvPr id="148" name="n_1mainValue【図書館】&#10;一人当たり面積">
          <a:extLst>
            <a:ext uri="{FF2B5EF4-FFF2-40B4-BE49-F238E27FC236}">
              <a16:creationId xmlns:a16="http://schemas.microsoft.com/office/drawing/2014/main" id="{8EE7E219-0711-4B36-AA8F-3A7380869536}"/>
            </a:ext>
          </a:extLst>
        </xdr:cNvPr>
        <xdr:cNvSpPr txBox="1"/>
      </xdr:nvSpPr>
      <xdr:spPr>
        <a:xfrm>
          <a:off x="93917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49" name="n_2mainValue【図書館】&#10;一人当たり面積">
          <a:extLst>
            <a:ext uri="{FF2B5EF4-FFF2-40B4-BE49-F238E27FC236}">
              <a16:creationId xmlns:a16="http://schemas.microsoft.com/office/drawing/2014/main" id="{A813DBE3-1868-49FC-9B12-92D993DC8191}"/>
            </a:ext>
          </a:extLst>
        </xdr:cNvPr>
        <xdr:cNvSpPr txBox="1"/>
      </xdr:nvSpPr>
      <xdr:spPr>
        <a:xfrm>
          <a:off x="8515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50" name="n_3mainValue【図書館】&#10;一人当たり面積">
          <a:extLst>
            <a:ext uri="{FF2B5EF4-FFF2-40B4-BE49-F238E27FC236}">
              <a16:creationId xmlns:a16="http://schemas.microsoft.com/office/drawing/2014/main" id="{A8F13FCD-EC5E-4FEF-8B4E-2CF9AB76E91A}"/>
            </a:ext>
          </a:extLst>
        </xdr:cNvPr>
        <xdr:cNvSpPr txBox="1"/>
      </xdr:nvSpPr>
      <xdr:spPr>
        <a:xfrm>
          <a:off x="7626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32402</xdr:rowOff>
    </xdr:from>
    <xdr:ext cx="469744" cy="259045"/>
    <xdr:sp macro="" textlink="">
      <xdr:nvSpPr>
        <xdr:cNvPr id="151" name="n_4mainValue【図書館】&#10;一人当たり面積">
          <a:extLst>
            <a:ext uri="{FF2B5EF4-FFF2-40B4-BE49-F238E27FC236}">
              <a16:creationId xmlns:a16="http://schemas.microsoft.com/office/drawing/2014/main" id="{8C8D313D-8065-4771-BF05-59ECB6E4D3FF}"/>
            </a:ext>
          </a:extLst>
        </xdr:cNvPr>
        <xdr:cNvSpPr txBox="1"/>
      </xdr:nvSpPr>
      <xdr:spPr>
        <a:xfrm>
          <a:off x="6737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a:extLst>
            <a:ext uri="{FF2B5EF4-FFF2-40B4-BE49-F238E27FC236}">
              <a16:creationId xmlns:a16="http://schemas.microsoft.com/office/drawing/2014/main" id="{12AF9888-8ABD-498C-A390-59D8A7453D3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a:extLst>
            <a:ext uri="{FF2B5EF4-FFF2-40B4-BE49-F238E27FC236}">
              <a16:creationId xmlns:a16="http://schemas.microsoft.com/office/drawing/2014/main" id="{26CEABC0-4391-4FD8-9F06-D260D28A33B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a:extLst>
            <a:ext uri="{FF2B5EF4-FFF2-40B4-BE49-F238E27FC236}">
              <a16:creationId xmlns:a16="http://schemas.microsoft.com/office/drawing/2014/main" id="{8A0F80E6-9F2D-4FE4-A602-F5A2A7C94C4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a:extLst>
            <a:ext uri="{FF2B5EF4-FFF2-40B4-BE49-F238E27FC236}">
              <a16:creationId xmlns:a16="http://schemas.microsoft.com/office/drawing/2014/main" id="{A20F8EA6-8A66-4681-BC2E-8FE493EB694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a:extLst>
            <a:ext uri="{FF2B5EF4-FFF2-40B4-BE49-F238E27FC236}">
              <a16:creationId xmlns:a16="http://schemas.microsoft.com/office/drawing/2014/main" id="{63E95D1B-4132-4D32-8021-8AAB43B8D94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a:extLst>
            <a:ext uri="{FF2B5EF4-FFF2-40B4-BE49-F238E27FC236}">
              <a16:creationId xmlns:a16="http://schemas.microsoft.com/office/drawing/2014/main" id="{160F5CC6-D52C-4705-BA51-6322F5FE624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a:extLst>
            <a:ext uri="{FF2B5EF4-FFF2-40B4-BE49-F238E27FC236}">
              <a16:creationId xmlns:a16="http://schemas.microsoft.com/office/drawing/2014/main" id="{A430CAC1-5560-48D0-9441-75D472653DC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a:extLst>
            <a:ext uri="{FF2B5EF4-FFF2-40B4-BE49-F238E27FC236}">
              <a16:creationId xmlns:a16="http://schemas.microsoft.com/office/drawing/2014/main" id="{AF0CA330-EFCF-4D8F-9BB9-958F6E349EE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a:extLst>
            <a:ext uri="{FF2B5EF4-FFF2-40B4-BE49-F238E27FC236}">
              <a16:creationId xmlns:a16="http://schemas.microsoft.com/office/drawing/2014/main" id="{23EA843B-CDB7-404F-B408-9A5B26B7658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a:extLst>
            <a:ext uri="{FF2B5EF4-FFF2-40B4-BE49-F238E27FC236}">
              <a16:creationId xmlns:a16="http://schemas.microsoft.com/office/drawing/2014/main" id="{9F5D3FBE-C72D-4D9F-9242-9FCC4233094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a:extLst>
            <a:ext uri="{FF2B5EF4-FFF2-40B4-BE49-F238E27FC236}">
              <a16:creationId xmlns:a16="http://schemas.microsoft.com/office/drawing/2014/main" id="{09F4B822-0C87-4099-B984-FAF914B867B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a:extLst>
            <a:ext uri="{FF2B5EF4-FFF2-40B4-BE49-F238E27FC236}">
              <a16:creationId xmlns:a16="http://schemas.microsoft.com/office/drawing/2014/main" id="{BDFF1972-DE8D-47F7-8D65-5354BD4F99A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4" name="テキスト ボックス 163">
          <a:extLst>
            <a:ext uri="{FF2B5EF4-FFF2-40B4-BE49-F238E27FC236}">
              <a16:creationId xmlns:a16="http://schemas.microsoft.com/office/drawing/2014/main" id="{0794DCF9-9123-409C-99F6-899979FE863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a:extLst>
            <a:ext uri="{FF2B5EF4-FFF2-40B4-BE49-F238E27FC236}">
              <a16:creationId xmlns:a16="http://schemas.microsoft.com/office/drawing/2014/main" id="{E2B90831-6642-4012-8085-0E44375239C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a:extLst>
            <a:ext uri="{FF2B5EF4-FFF2-40B4-BE49-F238E27FC236}">
              <a16:creationId xmlns:a16="http://schemas.microsoft.com/office/drawing/2014/main" id="{D5964C4E-8477-43C9-B42F-E0A3662636BD}"/>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a:extLst>
            <a:ext uri="{FF2B5EF4-FFF2-40B4-BE49-F238E27FC236}">
              <a16:creationId xmlns:a16="http://schemas.microsoft.com/office/drawing/2014/main" id="{316FBA00-008D-449D-A7BA-5604AD9F6B47}"/>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a:extLst>
            <a:ext uri="{FF2B5EF4-FFF2-40B4-BE49-F238E27FC236}">
              <a16:creationId xmlns:a16="http://schemas.microsoft.com/office/drawing/2014/main" id="{5A892BB6-D3A6-458D-A602-92E51E21753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a:extLst>
            <a:ext uri="{FF2B5EF4-FFF2-40B4-BE49-F238E27FC236}">
              <a16:creationId xmlns:a16="http://schemas.microsoft.com/office/drawing/2014/main" id="{14BC6FD3-C948-4005-803A-673C3272C52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a:extLst>
            <a:ext uri="{FF2B5EF4-FFF2-40B4-BE49-F238E27FC236}">
              <a16:creationId xmlns:a16="http://schemas.microsoft.com/office/drawing/2014/main" id="{71F81A3F-4033-4401-A553-802C30DAE87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a:extLst>
            <a:ext uri="{FF2B5EF4-FFF2-40B4-BE49-F238E27FC236}">
              <a16:creationId xmlns:a16="http://schemas.microsoft.com/office/drawing/2014/main" id="{4BD8BA1E-2460-4FF1-9C33-563360A6D55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2" name="テキスト ボックス 171">
          <a:extLst>
            <a:ext uri="{FF2B5EF4-FFF2-40B4-BE49-F238E27FC236}">
              <a16:creationId xmlns:a16="http://schemas.microsoft.com/office/drawing/2014/main" id="{0964A581-E873-4DF3-A239-829AA6729C2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AE0D31E1-D457-48FA-91D5-020F9CB0CE2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4" name="テキスト ボックス 173">
          <a:extLst>
            <a:ext uri="{FF2B5EF4-FFF2-40B4-BE49-F238E27FC236}">
              <a16:creationId xmlns:a16="http://schemas.microsoft.com/office/drawing/2014/main" id="{309D04FD-9FCC-434F-8678-0A4FB33AC2E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A4ACD38F-DE80-41CC-A5B6-5691403AFE6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85725</xdr:rowOff>
    </xdr:from>
    <xdr:to>
      <xdr:col>24</xdr:col>
      <xdr:colOff>62865</xdr:colOff>
      <xdr:row>64</xdr:row>
      <xdr:rowOff>57150</xdr:rowOff>
    </xdr:to>
    <xdr:cxnSp macro="">
      <xdr:nvCxnSpPr>
        <xdr:cNvPr id="176" name="直線コネクタ 175">
          <a:extLst>
            <a:ext uri="{FF2B5EF4-FFF2-40B4-BE49-F238E27FC236}">
              <a16:creationId xmlns:a16="http://schemas.microsoft.com/office/drawing/2014/main" id="{42D20C4F-CE96-43A0-8461-3AE56F8A933D}"/>
            </a:ext>
          </a:extLst>
        </xdr:cNvPr>
        <xdr:cNvCxnSpPr/>
      </xdr:nvCxnSpPr>
      <xdr:spPr>
        <a:xfrm flipV="1">
          <a:off x="4634865" y="968692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7" name="【体育館・プール】&#10;有形固定資産減価償却率最小値テキスト">
          <a:extLst>
            <a:ext uri="{FF2B5EF4-FFF2-40B4-BE49-F238E27FC236}">
              <a16:creationId xmlns:a16="http://schemas.microsoft.com/office/drawing/2014/main" id="{D860FCAB-6936-40C1-8A2A-D565C9FF108E}"/>
            </a:ext>
          </a:extLst>
        </xdr:cNvPr>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8" name="直線コネクタ 177">
          <a:extLst>
            <a:ext uri="{FF2B5EF4-FFF2-40B4-BE49-F238E27FC236}">
              <a16:creationId xmlns:a16="http://schemas.microsoft.com/office/drawing/2014/main" id="{7F5E6CD3-707D-4E5B-9E34-8A317CD258C8}"/>
            </a:ext>
          </a:extLst>
        </xdr:cNvPr>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32402</xdr:rowOff>
    </xdr:from>
    <xdr:ext cx="405111" cy="259045"/>
    <xdr:sp macro="" textlink="">
      <xdr:nvSpPr>
        <xdr:cNvPr id="179" name="【体育館・プール】&#10;有形固定資産減価償却率最大値テキスト">
          <a:extLst>
            <a:ext uri="{FF2B5EF4-FFF2-40B4-BE49-F238E27FC236}">
              <a16:creationId xmlns:a16="http://schemas.microsoft.com/office/drawing/2014/main" id="{36604658-1951-401B-9D08-29E6CB79E5AB}"/>
            </a:ext>
          </a:extLst>
        </xdr:cNvPr>
        <xdr:cNvSpPr txBox="1"/>
      </xdr:nvSpPr>
      <xdr:spPr>
        <a:xfrm>
          <a:off x="4673600" y="946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85725</xdr:rowOff>
    </xdr:from>
    <xdr:to>
      <xdr:col>24</xdr:col>
      <xdr:colOff>152400</xdr:colOff>
      <xdr:row>56</xdr:row>
      <xdr:rowOff>85725</xdr:rowOff>
    </xdr:to>
    <xdr:cxnSp macro="">
      <xdr:nvCxnSpPr>
        <xdr:cNvPr id="180" name="直線コネクタ 179">
          <a:extLst>
            <a:ext uri="{FF2B5EF4-FFF2-40B4-BE49-F238E27FC236}">
              <a16:creationId xmlns:a16="http://schemas.microsoft.com/office/drawing/2014/main" id="{3D93AF84-31A7-4A17-9578-84B7C16A68A1}"/>
            </a:ext>
          </a:extLst>
        </xdr:cNvPr>
        <xdr:cNvCxnSpPr/>
      </xdr:nvCxnSpPr>
      <xdr:spPr>
        <a:xfrm>
          <a:off x="4546600" y="968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50182</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C8FF546E-89D2-4EA5-AA13-1DB5C4A956C9}"/>
            </a:ext>
          </a:extLst>
        </xdr:cNvPr>
        <xdr:cNvSpPr txBox="1"/>
      </xdr:nvSpPr>
      <xdr:spPr>
        <a:xfrm>
          <a:off x="46736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27305</xdr:rowOff>
    </xdr:from>
    <xdr:to>
      <xdr:col>24</xdr:col>
      <xdr:colOff>114300</xdr:colOff>
      <xdr:row>59</xdr:row>
      <xdr:rowOff>128905</xdr:rowOff>
    </xdr:to>
    <xdr:sp macro="" textlink="">
      <xdr:nvSpPr>
        <xdr:cNvPr id="182" name="フローチャート: 判断 181">
          <a:extLst>
            <a:ext uri="{FF2B5EF4-FFF2-40B4-BE49-F238E27FC236}">
              <a16:creationId xmlns:a16="http://schemas.microsoft.com/office/drawing/2014/main" id="{4443731C-5B4B-40A6-BD7A-497350540E4C}"/>
            </a:ext>
          </a:extLst>
        </xdr:cNvPr>
        <xdr:cNvSpPr/>
      </xdr:nvSpPr>
      <xdr:spPr>
        <a:xfrm>
          <a:off x="4584700" y="1014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10160</xdr:rowOff>
    </xdr:from>
    <xdr:to>
      <xdr:col>20</xdr:col>
      <xdr:colOff>38100</xdr:colOff>
      <xdr:row>59</xdr:row>
      <xdr:rowOff>111760</xdr:rowOff>
    </xdr:to>
    <xdr:sp macro="" textlink="">
      <xdr:nvSpPr>
        <xdr:cNvPr id="183" name="フローチャート: 判断 182">
          <a:extLst>
            <a:ext uri="{FF2B5EF4-FFF2-40B4-BE49-F238E27FC236}">
              <a16:creationId xmlns:a16="http://schemas.microsoft.com/office/drawing/2014/main" id="{64887DAD-5421-4EE1-81DF-53EB89C24E98}"/>
            </a:ext>
          </a:extLst>
        </xdr:cNvPr>
        <xdr:cNvSpPr/>
      </xdr:nvSpPr>
      <xdr:spPr>
        <a:xfrm>
          <a:off x="3746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156845</xdr:rowOff>
    </xdr:from>
    <xdr:to>
      <xdr:col>15</xdr:col>
      <xdr:colOff>101600</xdr:colOff>
      <xdr:row>59</xdr:row>
      <xdr:rowOff>86995</xdr:rowOff>
    </xdr:to>
    <xdr:sp macro="" textlink="">
      <xdr:nvSpPr>
        <xdr:cNvPr id="184" name="フローチャート: 判断 183">
          <a:extLst>
            <a:ext uri="{FF2B5EF4-FFF2-40B4-BE49-F238E27FC236}">
              <a16:creationId xmlns:a16="http://schemas.microsoft.com/office/drawing/2014/main" id="{4A85CD88-EB7E-42B0-8711-8BA37CBBF8D0}"/>
            </a:ext>
          </a:extLst>
        </xdr:cNvPr>
        <xdr:cNvSpPr/>
      </xdr:nvSpPr>
      <xdr:spPr>
        <a:xfrm>
          <a:off x="2857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85" name="フローチャート: 判断 184">
          <a:extLst>
            <a:ext uri="{FF2B5EF4-FFF2-40B4-BE49-F238E27FC236}">
              <a16:creationId xmlns:a16="http://schemas.microsoft.com/office/drawing/2014/main" id="{BDF7E093-51FC-46D5-94CA-021F5677D9EF}"/>
            </a:ext>
          </a:extLst>
        </xdr:cNvPr>
        <xdr:cNvSpPr/>
      </xdr:nvSpPr>
      <xdr:spPr>
        <a:xfrm>
          <a:off x="1968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139700</xdr:rowOff>
    </xdr:from>
    <xdr:to>
      <xdr:col>6</xdr:col>
      <xdr:colOff>38100</xdr:colOff>
      <xdr:row>59</xdr:row>
      <xdr:rowOff>69850</xdr:rowOff>
    </xdr:to>
    <xdr:sp macro="" textlink="">
      <xdr:nvSpPr>
        <xdr:cNvPr id="186" name="フローチャート: 判断 185">
          <a:extLst>
            <a:ext uri="{FF2B5EF4-FFF2-40B4-BE49-F238E27FC236}">
              <a16:creationId xmlns:a16="http://schemas.microsoft.com/office/drawing/2014/main" id="{C6D5445B-9CD0-47F7-8F72-BA12A0FA7791}"/>
            </a:ext>
          </a:extLst>
        </xdr:cNvPr>
        <xdr:cNvSpPr/>
      </xdr:nvSpPr>
      <xdr:spPr>
        <a:xfrm>
          <a:off x="1079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7EEBF0E-1757-41B1-9136-68D71CB031A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AA5B36B-1AB3-4D81-8387-6922B7E996D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15363175-97B9-4080-A66F-CFF01B947E2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55C88D5-40F1-4838-BC17-BEC50C26C94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62A67BD7-9EBC-4DE7-8DF5-71D1EA6ACE2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76835</xdr:rowOff>
    </xdr:from>
    <xdr:to>
      <xdr:col>24</xdr:col>
      <xdr:colOff>114300</xdr:colOff>
      <xdr:row>61</xdr:row>
      <xdr:rowOff>6985</xdr:rowOff>
    </xdr:to>
    <xdr:sp macro="" textlink="">
      <xdr:nvSpPr>
        <xdr:cNvPr id="192" name="楕円 191">
          <a:extLst>
            <a:ext uri="{FF2B5EF4-FFF2-40B4-BE49-F238E27FC236}">
              <a16:creationId xmlns:a16="http://schemas.microsoft.com/office/drawing/2014/main" id="{EE5844F0-5190-4372-BEDF-CA18B2BE9950}"/>
            </a:ext>
          </a:extLst>
        </xdr:cNvPr>
        <xdr:cNvSpPr/>
      </xdr:nvSpPr>
      <xdr:spPr>
        <a:xfrm>
          <a:off x="45847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55262</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644AFEC7-3DE4-4DB1-B6C5-F7C5A4FEE551}"/>
            </a:ext>
          </a:extLst>
        </xdr:cNvPr>
        <xdr:cNvSpPr txBox="1"/>
      </xdr:nvSpPr>
      <xdr:spPr>
        <a:xfrm>
          <a:off x="4673600"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34925</xdr:rowOff>
    </xdr:from>
    <xdr:to>
      <xdr:col>20</xdr:col>
      <xdr:colOff>38100</xdr:colOff>
      <xdr:row>60</xdr:row>
      <xdr:rowOff>136525</xdr:rowOff>
    </xdr:to>
    <xdr:sp macro="" textlink="">
      <xdr:nvSpPr>
        <xdr:cNvPr id="194" name="楕円 193">
          <a:extLst>
            <a:ext uri="{FF2B5EF4-FFF2-40B4-BE49-F238E27FC236}">
              <a16:creationId xmlns:a16="http://schemas.microsoft.com/office/drawing/2014/main" id="{E8F1A023-BA1A-4B94-8A15-D551F0B15DAA}"/>
            </a:ext>
          </a:extLst>
        </xdr:cNvPr>
        <xdr:cNvSpPr/>
      </xdr:nvSpPr>
      <xdr:spPr>
        <a:xfrm>
          <a:off x="37465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85725</xdr:rowOff>
    </xdr:from>
    <xdr:to>
      <xdr:col>24</xdr:col>
      <xdr:colOff>63500</xdr:colOff>
      <xdr:row>60</xdr:row>
      <xdr:rowOff>127635</xdr:rowOff>
    </xdr:to>
    <xdr:cxnSp macro="">
      <xdr:nvCxnSpPr>
        <xdr:cNvPr id="195" name="直線コネクタ 194">
          <a:extLst>
            <a:ext uri="{FF2B5EF4-FFF2-40B4-BE49-F238E27FC236}">
              <a16:creationId xmlns:a16="http://schemas.microsoft.com/office/drawing/2014/main" id="{CD754FD7-BAE3-4DDE-92F7-93987785FCFF}"/>
            </a:ext>
          </a:extLst>
        </xdr:cNvPr>
        <xdr:cNvCxnSpPr/>
      </xdr:nvCxnSpPr>
      <xdr:spPr>
        <a:xfrm>
          <a:off x="3797300" y="1037272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4445</xdr:rowOff>
    </xdr:from>
    <xdr:to>
      <xdr:col>15</xdr:col>
      <xdr:colOff>101600</xdr:colOff>
      <xdr:row>60</xdr:row>
      <xdr:rowOff>106045</xdr:rowOff>
    </xdr:to>
    <xdr:sp macro="" textlink="">
      <xdr:nvSpPr>
        <xdr:cNvPr id="196" name="楕円 195">
          <a:extLst>
            <a:ext uri="{FF2B5EF4-FFF2-40B4-BE49-F238E27FC236}">
              <a16:creationId xmlns:a16="http://schemas.microsoft.com/office/drawing/2014/main" id="{AEC274AD-EC69-47BE-B2CD-BAD3FBB2D61B}"/>
            </a:ext>
          </a:extLst>
        </xdr:cNvPr>
        <xdr:cNvSpPr/>
      </xdr:nvSpPr>
      <xdr:spPr>
        <a:xfrm>
          <a:off x="2857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55245</xdr:rowOff>
    </xdr:from>
    <xdr:to>
      <xdr:col>19</xdr:col>
      <xdr:colOff>177800</xdr:colOff>
      <xdr:row>60</xdr:row>
      <xdr:rowOff>85725</xdr:rowOff>
    </xdr:to>
    <xdr:cxnSp macro="">
      <xdr:nvCxnSpPr>
        <xdr:cNvPr id="197" name="直線コネクタ 196">
          <a:extLst>
            <a:ext uri="{FF2B5EF4-FFF2-40B4-BE49-F238E27FC236}">
              <a16:creationId xmlns:a16="http://schemas.microsoft.com/office/drawing/2014/main" id="{4B970B1E-EC80-445E-98A3-22D572F34AFA}"/>
            </a:ext>
          </a:extLst>
        </xdr:cNvPr>
        <xdr:cNvCxnSpPr/>
      </xdr:nvCxnSpPr>
      <xdr:spPr>
        <a:xfrm>
          <a:off x="2908300" y="103422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133985</xdr:rowOff>
    </xdr:from>
    <xdr:to>
      <xdr:col>10</xdr:col>
      <xdr:colOff>165100</xdr:colOff>
      <xdr:row>60</xdr:row>
      <xdr:rowOff>64135</xdr:rowOff>
    </xdr:to>
    <xdr:sp macro="" textlink="">
      <xdr:nvSpPr>
        <xdr:cNvPr id="198" name="楕円 197">
          <a:extLst>
            <a:ext uri="{FF2B5EF4-FFF2-40B4-BE49-F238E27FC236}">
              <a16:creationId xmlns:a16="http://schemas.microsoft.com/office/drawing/2014/main" id="{F28C9E36-A29F-44D6-B156-5E9659EC92B4}"/>
            </a:ext>
          </a:extLst>
        </xdr:cNvPr>
        <xdr:cNvSpPr/>
      </xdr:nvSpPr>
      <xdr:spPr>
        <a:xfrm>
          <a:off x="19685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13335</xdr:rowOff>
    </xdr:from>
    <xdr:to>
      <xdr:col>15</xdr:col>
      <xdr:colOff>50800</xdr:colOff>
      <xdr:row>60</xdr:row>
      <xdr:rowOff>55245</xdr:rowOff>
    </xdr:to>
    <xdr:cxnSp macro="">
      <xdr:nvCxnSpPr>
        <xdr:cNvPr id="199" name="直線コネクタ 198">
          <a:extLst>
            <a:ext uri="{FF2B5EF4-FFF2-40B4-BE49-F238E27FC236}">
              <a16:creationId xmlns:a16="http://schemas.microsoft.com/office/drawing/2014/main" id="{A65C37CF-F299-444B-8CB2-27C55E2355B9}"/>
            </a:ext>
          </a:extLst>
        </xdr:cNvPr>
        <xdr:cNvCxnSpPr/>
      </xdr:nvCxnSpPr>
      <xdr:spPr>
        <a:xfrm>
          <a:off x="2019300" y="103003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92075</xdr:rowOff>
    </xdr:from>
    <xdr:to>
      <xdr:col>6</xdr:col>
      <xdr:colOff>38100</xdr:colOff>
      <xdr:row>60</xdr:row>
      <xdr:rowOff>22225</xdr:rowOff>
    </xdr:to>
    <xdr:sp macro="" textlink="">
      <xdr:nvSpPr>
        <xdr:cNvPr id="200" name="楕円 199">
          <a:extLst>
            <a:ext uri="{FF2B5EF4-FFF2-40B4-BE49-F238E27FC236}">
              <a16:creationId xmlns:a16="http://schemas.microsoft.com/office/drawing/2014/main" id="{CE6742C9-557C-48FF-B6B2-B3ADEF46E4ED}"/>
            </a:ext>
          </a:extLst>
        </xdr:cNvPr>
        <xdr:cNvSpPr/>
      </xdr:nvSpPr>
      <xdr:spPr>
        <a:xfrm>
          <a:off x="1079500" y="1020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142875</xdr:rowOff>
    </xdr:from>
    <xdr:to>
      <xdr:col>10</xdr:col>
      <xdr:colOff>114300</xdr:colOff>
      <xdr:row>60</xdr:row>
      <xdr:rowOff>13335</xdr:rowOff>
    </xdr:to>
    <xdr:cxnSp macro="">
      <xdr:nvCxnSpPr>
        <xdr:cNvPr id="201" name="直線コネクタ 200">
          <a:extLst>
            <a:ext uri="{FF2B5EF4-FFF2-40B4-BE49-F238E27FC236}">
              <a16:creationId xmlns:a16="http://schemas.microsoft.com/office/drawing/2014/main" id="{A3F522AB-636B-4A69-A75E-C5867F985736}"/>
            </a:ext>
          </a:extLst>
        </xdr:cNvPr>
        <xdr:cNvCxnSpPr/>
      </xdr:nvCxnSpPr>
      <xdr:spPr>
        <a:xfrm>
          <a:off x="1130300" y="102584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128287</xdr:rowOff>
    </xdr:from>
    <xdr:ext cx="405111" cy="259045"/>
    <xdr:sp macro="" textlink="">
      <xdr:nvSpPr>
        <xdr:cNvPr id="202" name="n_1aveValue【体育館・プール】&#10;有形固定資産減価償却率">
          <a:extLst>
            <a:ext uri="{FF2B5EF4-FFF2-40B4-BE49-F238E27FC236}">
              <a16:creationId xmlns:a16="http://schemas.microsoft.com/office/drawing/2014/main" id="{63AECAD5-478D-45CB-9B70-E77E7B3B0E01}"/>
            </a:ext>
          </a:extLst>
        </xdr:cNvPr>
        <xdr:cNvSpPr txBox="1"/>
      </xdr:nvSpPr>
      <xdr:spPr>
        <a:xfrm>
          <a:off x="35820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103522</xdr:rowOff>
    </xdr:from>
    <xdr:ext cx="405111" cy="259045"/>
    <xdr:sp macro="" textlink="">
      <xdr:nvSpPr>
        <xdr:cNvPr id="203" name="n_2aveValue【体育館・プール】&#10;有形固定資産減価償却率">
          <a:extLst>
            <a:ext uri="{FF2B5EF4-FFF2-40B4-BE49-F238E27FC236}">
              <a16:creationId xmlns:a16="http://schemas.microsoft.com/office/drawing/2014/main" id="{71CE5241-239B-4C6F-8CAF-CC11CCF997DA}"/>
            </a:ext>
          </a:extLst>
        </xdr:cNvPr>
        <xdr:cNvSpPr txBox="1"/>
      </xdr:nvSpPr>
      <xdr:spPr>
        <a:xfrm>
          <a:off x="2705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92092</xdr:rowOff>
    </xdr:from>
    <xdr:ext cx="405111" cy="259045"/>
    <xdr:sp macro="" textlink="">
      <xdr:nvSpPr>
        <xdr:cNvPr id="204" name="n_3aveValue【体育館・プール】&#10;有形固定資産減価償却率">
          <a:extLst>
            <a:ext uri="{FF2B5EF4-FFF2-40B4-BE49-F238E27FC236}">
              <a16:creationId xmlns:a16="http://schemas.microsoft.com/office/drawing/2014/main" id="{5D37AA59-6258-43CB-8282-C217EE822102}"/>
            </a:ext>
          </a:extLst>
        </xdr:cNvPr>
        <xdr:cNvSpPr txBox="1"/>
      </xdr:nvSpPr>
      <xdr:spPr>
        <a:xfrm>
          <a:off x="1816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86377</xdr:rowOff>
    </xdr:from>
    <xdr:ext cx="405111" cy="259045"/>
    <xdr:sp macro="" textlink="">
      <xdr:nvSpPr>
        <xdr:cNvPr id="205" name="n_4aveValue【体育館・プール】&#10;有形固定資産減価償却率">
          <a:extLst>
            <a:ext uri="{FF2B5EF4-FFF2-40B4-BE49-F238E27FC236}">
              <a16:creationId xmlns:a16="http://schemas.microsoft.com/office/drawing/2014/main" id="{0AA5F491-6914-4A11-B067-46F0D8FC5267}"/>
            </a:ext>
          </a:extLst>
        </xdr:cNvPr>
        <xdr:cNvSpPr txBox="1"/>
      </xdr:nvSpPr>
      <xdr:spPr>
        <a:xfrm>
          <a:off x="927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127652</xdr:rowOff>
    </xdr:from>
    <xdr:ext cx="405111" cy="259045"/>
    <xdr:sp macro="" textlink="">
      <xdr:nvSpPr>
        <xdr:cNvPr id="206" name="n_1mainValue【体育館・プール】&#10;有形固定資産減価償却率">
          <a:extLst>
            <a:ext uri="{FF2B5EF4-FFF2-40B4-BE49-F238E27FC236}">
              <a16:creationId xmlns:a16="http://schemas.microsoft.com/office/drawing/2014/main" id="{FBD198D5-037F-4867-9D9C-D73BFAF9CFDA}"/>
            </a:ext>
          </a:extLst>
        </xdr:cNvPr>
        <xdr:cNvSpPr txBox="1"/>
      </xdr:nvSpPr>
      <xdr:spPr>
        <a:xfrm>
          <a:off x="35820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97172</xdr:rowOff>
    </xdr:from>
    <xdr:ext cx="405111" cy="259045"/>
    <xdr:sp macro="" textlink="">
      <xdr:nvSpPr>
        <xdr:cNvPr id="207" name="n_2mainValue【体育館・プール】&#10;有形固定資産減価償却率">
          <a:extLst>
            <a:ext uri="{FF2B5EF4-FFF2-40B4-BE49-F238E27FC236}">
              <a16:creationId xmlns:a16="http://schemas.microsoft.com/office/drawing/2014/main" id="{FB485BA5-2514-4A0D-9B3D-62C04818F1C3}"/>
            </a:ext>
          </a:extLst>
        </xdr:cNvPr>
        <xdr:cNvSpPr txBox="1"/>
      </xdr:nvSpPr>
      <xdr:spPr>
        <a:xfrm>
          <a:off x="2705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55262</xdr:rowOff>
    </xdr:from>
    <xdr:ext cx="405111" cy="259045"/>
    <xdr:sp macro="" textlink="">
      <xdr:nvSpPr>
        <xdr:cNvPr id="208" name="n_3mainValue【体育館・プール】&#10;有形固定資産減価償却率">
          <a:extLst>
            <a:ext uri="{FF2B5EF4-FFF2-40B4-BE49-F238E27FC236}">
              <a16:creationId xmlns:a16="http://schemas.microsoft.com/office/drawing/2014/main" id="{832E3B35-1DFF-41B3-8BE9-214C12DDC9ED}"/>
            </a:ext>
          </a:extLst>
        </xdr:cNvPr>
        <xdr:cNvSpPr txBox="1"/>
      </xdr:nvSpPr>
      <xdr:spPr>
        <a:xfrm>
          <a:off x="18167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13352</xdr:rowOff>
    </xdr:from>
    <xdr:ext cx="405111" cy="259045"/>
    <xdr:sp macro="" textlink="">
      <xdr:nvSpPr>
        <xdr:cNvPr id="209" name="n_4mainValue【体育館・プール】&#10;有形固定資産減価償却率">
          <a:extLst>
            <a:ext uri="{FF2B5EF4-FFF2-40B4-BE49-F238E27FC236}">
              <a16:creationId xmlns:a16="http://schemas.microsoft.com/office/drawing/2014/main" id="{DD921795-E268-4AE0-8B44-B1B63DC3F938}"/>
            </a:ext>
          </a:extLst>
        </xdr:cNvPr>
        <xdr:cNvSpPr txBox="1"/>
      </xdr:nvSpPr>
      <xdr:spPr>
        <a:xfrm>
          <a:off x="927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73E83E42-599C-4CFD-84FF-4FD88AD7784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F0430723-D7C3-4D48-A5D9-364FBAE6410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BCF26F80-1716-415A-8AE7-A12AEB736AD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3B3B2493-48D8-49EC-B913-D0F810406D5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929948CD-1FF2-4C0A-9806-1F6EEDD6852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4B7450BF-375E-4A24-980E-8326E1086FB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6EEAE8DA-0C8D-4F83-927E-BF17034CCC9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876EEEC2-65DC-4D8A-83FD-DC7CF634445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0136502B-A286-4E2D-9A6F-E23901A8968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47C64F44-9CA2-4CB3-8041-59D72845D57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20" name="直線コネクタ 219">
          <a:extLst>
            <a:ext uri="{FF2B5EF4-FFF2-40B4-BE49-F238E27FC236}">
              <a16:creationId xmlns:a16="http://schemas.microsoft.com/office/drawing/2014/main" id="{BA0BEBCA-CB16-4068-BCA0-BEEDAF0959CD}"/>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21" name="テキスト ボックス 220">
          <a:extLst>
            <a:ext uri="{FF2B5EF4-FFF2-40B4-BE49-F238E27FC236}">
              <a16:creationId xmlns:a16="http://schemas.microsoft.com/office/drawing/2014/main" id="{20712F39-06D0-4AA2-8DAE-C01E9C10620C}"/>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2" name="直線コネクタ 221">
          <a:extLst>
            <a:ext uri="{FF2B5EF4-FFF2-40B4-BE49-F238E27FC236}">
              <a16:creationId xmlns:a16="http://schemas.microsoft.com/office/drawing/2014/main" id="{890EB017-8776-47EF-B5BF-585169B60CB5}"/>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23" name="テキスト ボックス 222">
          <a:extLst>
            <a:ext uri="{FF2B5EF4-FFF2-40B4-BE49-F238E27FC236}">
              <a16:creationId xmlns:a16="http://schemas.microsoft.com/office/drawing/2014/main" id="{3A8EB3A9-847D-4DFC-96A5-D785618DF08C}"/>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4" name="直線コネクタ 223">
          <a:extLst>
            <a:ext uri="{FF2B5EF4-FFF2-40B4-BE49-F238E27FC236}">
              <a16:creationId xmlns:a16="http://schemas.microsoft.com/office/drawing/2014/main" id="{041E0296-E692-4261-9B59-9886FA33AA22}"/>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5" name="テキスト ボックス 224">
          <a:extLst>
            <a:ext uri="{FF2B5EF4-FFF2-40B4-BE49-F238E27FC236}">
              <a16:creationId xmlns:a16="http://schemas.microsoft.com/office/drawing/2014/main" id="{ACF50AB7-13DE-4080-8046-37940F436652}"/>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6" name="直線コネクタ 225">
          <a:extLst>
            <a:ext uri="{FF2B5EF4-FFF2-40B4-BE49-F238E27FC236}">
              <a16:creationId xmlns:a16="http://schemas.microsoft.com/office/drawing/2014/main" id="{FE2FFADF-5465-470F-B7FC-8BEBF1EEE236}"/>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7" name="テキスト ボックス 226">
          <a:extLst>
            <a:ext uri="{FF2B5EF4-FFF2-40B4-BE49-F238E27FC236}">
              <a16:creationId xmlns:a16="http://schemas.microsoft.com/office/drawing/2014/main" id="{27B6A6C8-B70C-4255-870D-57BC8E7B7FE5}"/>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23AC652E-27CD-40AC-951F-6E05F71CF0C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19E3BCCB-876F-45EB-9FEA-9D5556C426DF}"/>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187BD249-E67E-4D9B-B503-23D9663D104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114300</xdr:rowOff>
    </xdr:from>
    <xdr:to>
      <xdr:col>54</xdr:col>
      <xdr:colOff>189865</xdr:colOff>
      <xdr:row>63</xdr:row>
      <xdr:rowOff>157734</xdr:rowOff>
    </xdr:to>
    <xdr:cxnSp macro="">
      <xdr:nvCxnSpPr>
        <xdr:cNvPr id="231" name="直線コネクタ 230">
          <a:extLst>
            <a:ext uri="{FF2B5EF4-FFF2-40B4-BE49-F238E27FC236}">
              <a16:creationId xmlns:a16="http://schemas.microsoft.com/office/drawing/2014/main" id="{721A09F9-3F7A-4630-9583-23758BE6F04C}"/>
            </a:ext>
          </a:extLst>
        </xdr:cNvPr>
        <xdr:cNvCxnSpPr/>
      </xdr:nvCxnSpPr>
      <xdr:spPr>
        <a:xfrm flipV="1">
          <a:off x="10476865" y="9715500"/>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32" name="【体育館・プール】&#10;一人当たり面積最小値テキスト">
          <a:extLst>
            <a:ext uri="{FF2B5EF4-FFF2-40B4-BE49-F238E27FC236}">
              <a16:creationId xmlns:a16="http://schemas.microsoft.com/office/drawing/2014/main" id="{8E02D242-1BF9-4254-8349-3BC4177C5A12}"/>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33" name="直線コネクタ 232">
          <a:extLst>
            <a:ext uri="{FF2B5EF4-FFF2-40B4-BE49-F238E27FC236}">
              <a16:creationId xmlns:a16="http://schemas.microsoft.com/office/drawing/2014/main" id="{391F0458-3E72-42D4-9C7C-3645FD7008B1}"/>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60977</xdr:rowOff>
    </xdr:from>
    <xdr:ext cx="469744" cy="259045"/>
    <xdr:sp macro="" textlink="">
      <xdr:nvSpPr>
        <xdr:cNvPr id="234" name="【体育館・プール】&#10;一人当たり面積最大値テキスト">
          <a:extLst>
            <a:ext uri="{FF2B5EF4-FFF2-40B4-BE49-F238E27FC236}">
              <a16:creationId xmlns:a16="http://schemas.microsoft.com/office/drawing/2014/main" id="{4CB922AC-C3D7-43C4-86DB-15BDDFDB881F}"/>
            </a:ext>
          </a:extLst>
        </xdr:cNvPr>
        <xdr:cNvSpPr txBox="1"/>
      </xdr:nvSpPr>
      <xdr:spPr>
        <a:xfrm>
          <a:off x="10515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114300</xdr:rowOff>
    </xdr:from>
    <xdr:to>
      <xdr:col>55</xdr:col>
      <xdr:colOff>88900</xdr:colOff>
      <xdr:row>56</xdr:row>
      <xdr:rowOff>114300</xdr:rowOff>
    </xdr:to>
    <xdr:cxnSp macro="">
      <xdr:nvCxnSpPr>
        <xdr:cNvPr id="235" name="直線コネクタ 234">
          <a:extLst>
            <a:ext uri="{FF2B5EF4-FFF2-40B4-BE49-F238E27FC236}">
              <a16:creationId xmlns:a16="http://schemas.microsoft.com/office/drawing/2014/main" id="{CDB71CCB-FFE5-471E-B06F-C5B2A10FD3AA}"/>
            </a:ext>
          </a:extLst>
        </xdr:cNvPr>
        <xdr:cNvCxnSpPr/>
      </xdr:nvCxnSpPr>
      <xdr:spPr>
        <a:xfrm>
          <a:off x="10388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49801</xdr:rowOff>
    </xdr:from>
    <xdr:ext cx="469744" cy="259045"/>
    <xdr:sp macro="" textlink="">
      <xdr:nvSpPr>
        <xdr:cNvPr id="236" name="【体育館・プール】&#10;一人当たり面積平均値テキスト">
          <a:extLst>
            <a:ext uri="{FF2B5EF4-FFF2-40B4-BE49-F238E27FC236}">
              <a16:creationId xmlns:a16="http://schemas.microsoft.com/office/drawing/2014/main" id="{1CB17E21-6427-47C5-8658-FDAAE0A3BD39}"/>
            </a:ext>
          </a:extLst>
        </xdr:cNvPr>
        <xdr:cNvSpPr txBox="1"/>
      </xdr:nvSpPr>
      <xdr:spPr>
        <a:xfrm>
          <a:off x="10515600" y="10508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26924</xdr:rowOff>
    </xdr:from>
    <xdr:to>
      <xdr:col>55</xdr:col>
      <xdr:colOff>50800</xdr:colOff>
      <xdr:row>62</xdr:row>
      <xdr:rowOff>128524</xdr:rowOff>
    </xdr:to>
    <xdr:sp macro="" textlink="">
      <xdr:nvSpPr>
        <xdr:cNvPr id="237" name="フローチャート: 判断 236">
          <a:extLst>
            <a:ext uri="{FF2B5EF4-FFF2-40B4-BE49-F238E27FC236}">
              <a16:creationId xmlns:a16="http://schemas.microsoft.com/office/drawing/2014/main" id="{BBABB252-83EE-476B-8295-F10EF7A8705F}"/>
            </a:ext>
          </a:extLst>
        </xdr:cNvPr>
        <xdr:cNvSpPr/>
      </xdr:nvSpPr>
      <xdr:spPr>
        <a:xfrm>
          <a:off x="104267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8" name="フローチャート: 判断 237">
          <a:extLst>
            <a:ext uri="{FF2B5EF4-FFF2-40B4-BE49-F238E27FC236}">
              <a16:creationId xmlns:a16="http://schemas.microsoft.com/office/drawing/2014/main" id="{B16D76B8-B311-41AB-818A-0F8360E59954}"/>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33782</xdr:rowOff>
    </xdr:from>
    <xdr:to>
      <xdr:col>46</xdr:col>
      <xdr:colOff>38100</xdr:colOff>
      <xdr:row>62</xdr:row>
      <xdr:rowOff>135382</xdr:rowOff>
    </xdr:to>
    <xdr:sp macro="" textlink="">
      <xdr:nvSpPr>
        <xdr:cNvPr id="239" name="フローチャート: 判断 238">
          <a:extLst>
            <a:ext uri="{FF2B5EF4-FFF2-40B4-BE49-F238E27FC236}">
              <a16:creationId xmlns:a16="http://schemas.microsoft.com/office/drawing/2014/main" id="{F9FD2D61-F4EE-495A-9266-FB92B837C280}"/>
            </a:ext>
          </a:extLst>
        </xdr:cNvPr>
        <xdr:cNvSpPr/>
      </xdr:nvSpPr>
      <xdr:spPr>
        <a:xfrm>
          <a:off x="8699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40" name="フローチャート: 判断 239">
          <a:extLst>
            <a:ext uri="{FF2B5EF4-FFF2-40B4-BE49-F238E27FC236}">
              <a16:creationId xmlns:a16="http://schemas.microsoft.com/office/drawing/2014/main" id="{634145C4-C3B5-4E35-8D08-1B0D41A4B238}"/>
            </a:ext>
          </a:extLst>
        </xdr:cNvPr>
        <xdr:cNvSpPr/>
      </xdr:nvSpPr>
      <xdr:spPr>
        <a:xfrm>
          <a:off x="7810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41" name="フローチャート: 判断 240">
          <a:extLst>
            <a:ext uri="{FF2B5EF4-FFF2-40B4-BE49-F238E27FC236}">
              <a16:creationId xmlns:a16="http://schemas.microsoft.com/office/drawing/2014/main" id="{D68EF7D0-EBE5-45E2-A9FB-A358BAE8FDBA}"/>
            </a:ext>
          </a:extLst>
        </xdr:cNvPr>
        <xdr:cNvSpPr/>
      </xdr:nvSpPr>
      <xdr:spPr>
        <a:xfrm>
          <a:off x="6921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AF57AE0-AC26-4FA9-8309-5AD4035D3AD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51EE55C-40DE-4557-87CC-831A7B1D0E5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FB9DBFD-EABE-44B9-9611-E2F8D9722EE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FE565D0-3013-4B37-8075-987DAAB6C09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C2CE145-2046-4F1F-AE7D-C2284BDBED7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148082</xdr:rowOff>
    </xdr:from>
    <xdr:to>
      <xdr:col>55</xdr:col>
      <xdr:colOff>50800</xdr:colOff>
      <xdr:row>63</xdr:row>
      <xdr:rowOff>78232</xdr:rowOff>
    </xdr:to>
    <xdr:sp macro="" textlink="">
      <xdr:nvSpPr>
        <xdr:cNvPr id="247" name="楕円 246">
          <a:extLst>
            <a:ext uri="{FF2B5EF4-FFF2-40B4-BE49-F238E27FC236}">
              <a16:creationId xmlns:a16="http://schemas.microsoft.com/office/drawing/2014/main" id="{B6099650-5F2C-4398-A7C6-D462E7C7093B}"/>
            </a:ext>
          </a:extLst>
        </xdr:cNvPr>
        <xdr:cNvSpPr/>
      </xdr:nvSpPr>
      <xdr:spPr>
        <a:xfrm>
          <a:off x="104267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126509</xdr:rowOff>
    </xdr:from>
    <xdr:ext cx="469744" cy="259045"/>
    <xdr:sp macro="" textlink="">
      <xdr:nvSpPr>
        <xdr:cNvPr id="248" name="【体育館・プール】&#10;一人当たり面積該当値テキスト">
          <a:extLst>
            <a:ext uri="{FF2B5EF4-FFF2-40B4-BE49-F238E27FC236}">
              <a16:creationId xmlns:a16="http://schemas.microsoft.com/office/drawing/2014/main" id="{AA2AB411-7765-479B-9482-1CD7DAFA699D}"/>
            </a:ext>
          </a:extLst>
        </xdr:cNvPr>
        <xdr:cNvSpPr txBox="1"/>
      </xdr:nvSpPr>
      <xdr:spPr>
        <a:xfrm>
          <a:off x="10515600" y="1075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148082</xdr:rowOff>
    </xdr:from>
    <xdr:to>
      <xdr:col>50</xdr:col>
      <xdr:colOff>165100</xdr:colOff>
      <xdr:row>63</xdr:row>
      <xdr:rowOff>78232</xdr:rowOff>
    </xdr:to>
    <xdr:sp macro="" textlink="">
      <xdr:nvSpPr>
        <xdr:cNvPr id="249" name="楕円 248">
          <a:extLst>
            <a:ext uri="{FF2B5EF4-FFF2-40B4-BE49-F238E27FC236}">
              <a16:creationId xmlns:a16="http://schemas.microsoft.com/office/drawing/2014/main" id="{7059B929-8986-4143-82D8-290881B21C56}"/>
            </a:ext>
          </a:extLst>
        </xdr:cNvPr>
        <xdr:cNvSpPr/>
      </xdr:nvSpPr>
      <xdr:spPr>
        <a:xfrm>
          <a:off x="9588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27432</xdr:rowOff>
    </xdr:from>
    <xdr:to>
      <xdr:col>55</xdr:col>
      <xdr:colOff>0</xdr:colOff>
      <xdr:row>63</xdr:row>
      <xdr:rowOff>27432</xdr:rowOff>
    </xdr:to>
    <xdr:cxnSp macro="">
      <xdr:nvCxnSpPr>
        <xdr:cNvPr id="250" name="直線コネクタ 249">
          <a:extLst>
            <a:ext uri="{FF2B5EF4-FFF2-40B4-BE49-F238E27FC236}">
              <a16:creationId xmlns:a16="http://schemas.microsoft.com/office/drawing/2014/main" id="{6A594FD1-E4F1-4948-B831-F68DC6034055}"/>
            </a:ext>
          </a:extLst>
        </xdr:cNvPr>
        <xdr:cNvCxnSpPr/>
      </xdr:nvCxnSpPr>
      <xdr:spPr>
        <a:xfrm>
          <a:off x="9639300" y="108287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148082</xdr:rowOff>
    </xdr:from>
    <xdr:to>
      <xdr:col>46</xdr:col>
      <xdr:colOff>38100</xdr:colOff>
      <xdr:row>63</xdr:row>
      <xdr:rowOff>78232</xdr:rowOff>
    </xdr:to>
    <xdr:sp macro="" textlink="">
      <xdr:nvSpPr>
        <xdr:cNvPr id="251" name="楕円 250">
          <a:extLst>
            <a:ext uri="{FF2B5EF4-FFF2-40B4-BE49-F238E27FC236}">
              <a16:creationId xmlns:a16="http://schemas.microsoft.com/office/drawing/2014/main" id="{2B4E8945-6DAE-445A-8335-6173D13D8CE4}"/>
            </a:ext>
          </a:extLst>
        </xdr:cNvPr>
        <xdr:cNvSpPr/>
      </xdr:nvSpPr>
      <xdr:spPr>
        <a:xfrm>
          <a:off x="8699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27432</xdr:rowOff>
    </xdr:from>
    <xdr:to>
      <xdr:col>50</xdr:col>
      <xdr:colOff>114300</xdr:colOff>
      <xdr:row>63</xdr:row>
      <xdr:rowOff>27432</xdr:rowOff>
    </xdr:to>
    <xdr:cxnSp macro="">
      <xdr:nvCxnSpPr>
        <xdr:cNvPr id="252" name="直線コネクタ 251">
          <a:extLst>
            <a:ext uri="{FF2B5EF4-FFF2-40B4-BE49-F238E27FC236}">
              <a16:creationId xmlns:a16="http://schemas.microsoft.com/office/drawing/2014/main" id="{1CF1CB22-BEEA-4114-AA76-9AD0141BFB63}"/>
            </a:ext>
          </a:extLst>
        </xdr:cNvPr>
        <xdr:cNvCxnSpPr/>
      </xdr:nvCxnSpPr>
      <xdr:spPr>
        <a:xfrm>
          <a:off x="8750300" y="1082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148082</xdr:rowOff>
    </xdr:from>
    <xdr:to>
      <xdr:col>41</xdr:col>
      <xdr:colOff>101600</xdr:colOff>
      <xdr:row>63</xdr:row>
      <xdr:rowOff>78232</xdr:rowOff>
    </xdr:to>
    <xdr:sp macro="" textlink="">
      <xdr:nvSpPr>
        <xdr:cNvPr id="253" name="楕円 252">
          <a:extLst>
            <a:ext uri="{FF2B5EF4-FFF2-40B4-BE49-F238E27FC236}">
              <a16:creationId xmlns:a16="http://schemas.microsoft.com/office/drawing/2014/main" id="{F53F2D37-D1F2-4391-88FB-0A60D95CC2A5}"/>
            </a:ext>
          </a:extLst>
        </xdr:cNvPr>
        <xdr:cNvSpPr/>
      </xdr:nvSpPr>
      <xdr:spPr>
        <a:xfrm>
          <a:off x="7810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27432</xdr:rowOff>
    </xdr:from>
    <xdr:to>
      <xdr:col>45</xdr:col>
      <xdr:colOff>177800</xdr:colOff>
      <xdr:row>63</xdr:row>
      <xdr:rowOff>27432</xdr:rowOff>
    </xdr:to>
    <xdr:cxnSp macro="">
      <xdr:nvCxnSpPr>
        <xdr:cNvPr id="254" name="直線コネクタ 253">
          <a:extLst>
            <a:ext uri="{FF2B5EF4-FFF2-40B4-BE49-F238E27FC236}">
              <a16:creationId xmlns:a16="http://schemas.microsoft.com/office/drawing/2014/main" id="{C55A83FC-4877-4851-BDBF-FC16D654B068}"/>
            </a:ext>
          </a:extLst>
        </xdr:cNvPr>
        <xdr:cNvCxnSpPr/>
      </xdr:nvCxnSpPr>
      <xdr:spPr>
        <a:xfrm>
          <a:off x="7861300" y="1082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148082</xdr:rowOff>
    </xdr:from>
    <xdr:to>
      <xdr:col>36</xdr:col>
      <xdr:colOff>165100</xdr:colOff>
      <xdr:row>63</xdr:row>
      <xdr:rowOff>78232</xdr:rowOff>
    </xdr:to>
    <xdr:sp macro="" textlink="">
      <xdr:nvSpPr>
        <xdr:cNvPr id="255" name="楕円 254">
          <a:extLst>
            <a:ext uri="{FF2B5EF4-FFF2-40B4-BE49-F238E27FC236}">
              <a16:creationId xmlns:a16="http://schemas.microsoft.com/office/drawing/2014/main" id="{137FB5BF-D81B-4BC1-B653-34F1094055BA}"/>
            </a:ext>
          </a:extLst>
        </xdr:cNvPr>
        <xdr:cNvSpPr/>
      </xdr:nvSpPr>
      <xdr:spPr>
        <a:xfrm>
          <a:off x="6921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27432</xdr:rowOff>
    </xdr:from>
    <xdr:to>
      <xdr:col>41</xdr:col>
      <xdr:colOff>50800</xdr:colOff>
      <xdr:row>63</xdr:row>
      <xdr:rowOff>27432</xdr:rowOff>
    </xdr:to>
    <xdr:cxnSp macro="">
      <xdr:nvCxnSpPr>
        <xdr:cNvPr id="256" name="直線コネクタ 255">
          <a:extLst>
            <a:ext uri="{FF2B5EF4-FFF2-40B4-BE49-F238E27FC236}">
              <a16:creationId xmlns:a16="http://schemas.microsoft.com/office/drawing/2014/main" id="{35EF721C-D5F6-4801-938D-2F698C2E4EF4}"/>
            </a:ext>
          </a:extLst>
        </xdr:cNvPr>
        <xdr:cNvCxnSpPr/>
      </xdr:nvCxnSpPr>
      <xdr:spPr>
        <a:xfrm>
          <a:off x="6972300" y="1082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7" name="n_1aveValue【体育館・プール】&#10;一人当たり面積">
          <a:extLst>
            <a:ext uri="{FF2B5EF4-FFF2-40B4-BE49-F238E27FC236}">
              <a16:creationId xmlns:a16="http://schemas.microsoft.com/office/drawing/2014/main" id="{F2AB21CD-AF7D-45C5-9707-57F0243BFBBF}"/>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151909</xdr:rowOff>
    </xdr:from>
    <xdr:ext cx="469744" cy="259045"/>
    <xdr:sp macro="" textlink="">
      <xdr:nvSpPr>
        <xdr:cNvPr id="258" name="n_2aveValue【体育館・プール】&#10;一人当たり面積">
          <a:extLst>
            <a:ext uri="{FF2B5EF4-FFF2-40B4-BE49-F238E27FC236}">
              <a16:creationId xmlns:a16="http://schemas.microsoft.com/office/drawing/2014/main" id="{24368201-8C23-45F1-8EC7-ACB84BC81BCF}"/>
            </a:ext>
          </a:extLst>
        </xdr:cNvPr>
        <xdr:cNvSpPr txBox="1"/>
      </xdr:nvSpPr>
      <xdr:spPr>
        <a:xfrm>
          <a:off x="8515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9" name="n_3aveValue【体育館・プール】&#10;一人当たり面積">
          <a:extLst>
            <a:ext uri="{FF2B5EF4-FFF2-40B4-BE49-F238E27FC236}">
              <a16:creationId xmlns:a16="http://schemas.microsoft.com/office/drawing/2014/main" id="{61BDC35D-FDF1-4CBE-A258-5B70C9379DDF}"/>
            </a:ext>
          </a:extLst>
        </xdr:cNvPr>
        <xdr:cNvSpPr txBox="1"/>
      </xdr:nvSpPr>
      <xdr:spPr>
        <a:xfrm>
          <a:off x="7626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60" name="n_4aveValue【体育館・プール】&#10;一人当たり面積">
          <a:extLst>
            <a:ext uri="{FF2B5EF4-FFF2-40B4-BE49-F238E27FC236}">
              <a16:creationId xmlns:a16="http://schemas.microsoft.com/office/drawing/2014/main" id="{037DB891-D7D3-4CE5-9140-CE43C4358986}"/>
            </a:ext>
          </a:extLst>
        </xdr:cNvPr>
        <xdr:cNvSpPr txBox="1"/>
      </xdr:nvSpPr>
      <xdr:spPr>
        <a:xfrm>
          <a:off x="6737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69359</xdr:rowOff>
    </xdr:from>
    <xdr:ext cx="469744" cy="259045"/>
    <xdr:sp macro="" textlink="">
      <xdr:nvSpPr>
        <xdr:cNvPr id="261" name="n_1mainValue【体育館・プール】&#10;一人当たり面積">
          <a:extLst>
            <a:ext uri="{FF2B5EF4-FFF2-40B4-BE49-F238E27FC236}">
              <a16:creationId xmlns:a16="http://schemas.microsoft.com/office/drawing/2014/main" id="{30C2468E-F0AC-4E8A-B4DE-BCA100E7707E}"/>
            </a:ext>
          </a:extLst>
        </xdr:cNvPr>
        <xdr:cNvSpPr txBox="1"/>
      </xdr:nvSpPr>
      <xdr:spPr>
        <a:xfrm>
          <a:off x="93917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69359</xdr:rowOff>
    </xdr:from>
    <xdr:ext cx="469744" cy="259045"/>
    <xdr:sp macro="" textlink="">
      <xdr:nvSpPr>
        <xdr:cNvPr id="262" name="n_2mainValue【体育館・プール】&#10;一人当たり面積">
          <a:extLst>
            <a:ext uri="{FF2B5EF4-FFF2-40B4-BE49-F238E27FC236}">
              <a16:creationId xmlns:a16="http://schemas.microsoft.com/office/drawing/2014/main" id="{4F6FD416-EB41-470C-98A0-276F1A7C0315}"/>
            </a:ext>
          </a:extLst>
        </xdr:cNvPr>
        <xdr:cNvSpPr txBox="1"/>
      </xdr:nvSpPr>
      <xdr:spPr>
        <a:xfrm>
          <a:off x="85154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69359</xdr:rowOff>
    </xdr:from>
    <xdr:ext cx="469744" cy="259045"/>
    <xdr:sp macro="" textlink="">
      <xdr:nvSpPr>
        <xdr:cNvPr id="263" name="n_3mainValue【体育館・プール】&#10;一人当たり面積">
          <a:extLst>
            <a:ext uri="{FF2B5EF4-FFF2-40B4-BE49-F238E27FC236}">
              <a16:creationId xmlns:a16="http://schemas.microsoft.com/office/drawing/2014/main" id="{995D18F4-9278-423B-9E3E-3C6DD946387F}"/>
            </a:ext>
          </a:extLst>
        </xdr:cNvPr>
        <xdr:cNvSpPr txBox="1"/>
      </xdr:nvSpPr>
      <xdr:spPr>
        <a:xfrm>
          <a:off x="76264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69359</xdr:rowOff>
    </xdr:from>
    <xdr:ext cx="469744" cy="259045"/>
    <xdr:sp macro="" textlink="">
      <xdr:nvSpPr>
        <xdr:cNvPr id="264" name="n_4mainValue【体育館・プール】&#10;一人当たり面積">
          <a:extLst>
            <a:ext uri="{FF2B5EF4-FFF2-40B4-BE49-F238E27FC236}">
              <a16:creationId xmlns:a16="http://schemas.microsoft.com/office/drawing/2014/main" id="{6E8E8579-5977-4E22-9FCE-4918F911E605}"/>
            </a:ext>
          </a:extLst>
        </xdr:cNvPr>
        <xdr:cNvSpPr txBox="1"/>
      </xdr:nvSpPr>
      <xdr:spPr>
        <a:xfrm>
          <a:off x="67374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DB31DB05-344D-4EA0-9FA6-FD594D3F6F1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1BC35079-BB51-4445-8BFE-E830A59A81C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7724EB8-FE83-4025-AC2F-6E465947C43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B54ABE76-2855-4837-9B94-C7C1E8F456D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C8FE550B-0AE0-4EA8-8851-69CAF3AFFBD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7B5E37CF-DC2D-4461-BAB8-DE64D506684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CB2F0DA5-74AD-4CDB-B285-3C901807869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FFA94C4-B3EE-4B77-AC24-BEA0D1CF3FD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2AC6063A-6D28-4759-A37B-55C6E828D3F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731182FC-A44D-400E-AF29-4A9C569B713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5AF4879E-A9DC-48AE-BC41-2C7B014D3A0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45A41009-6DA5-4133-8D6B-606F12CCBAFB}"/>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7" name="テキスト ボックス 276">
          <a:extLst>
            <a:ext uri="{FF2B5EF4-FFF2-40B4-BE49-F238E27FC236}">
              <a16:creationId xmlns:a16="http://schemas.microsoft.com/office/drawing/2014/main" id="{F6A2E31B-220F-4F14-A6C4-7EAA80346881}"/>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D63547B7-4B55-402C-999C-32427A4F1F2A}"/>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9" name="テキスト ボックス 278">
          <a:extLst>
            <a:ext uri="{FF2B5EF4-FFF2-40B4-BE49-F238E27FC236}">
              <a16:creationId xmlns:a16="http://schemas.microsoft.com/office/drawing/2014/main" id="{6904FD69-0BA2-4E2C-B804-0FAAF01A2945}"/>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7D4BF62E-B541-49F0-9817-549CD5D2D8C2}"/>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1" name="テキスト ボックス 280">
          <a:extLst>
            <a:ext uri="{FF2B5EF4-FFF2-40B4-BE49-F238E27FC236}">
              <a16:creationId xmlns:a16="http://schemas.microsoft.com/office/drawing/2014/main" id="{0C169536-1C2B-408C-AE74-B6DB5C23C54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72886365-5DEC-4548-8E02-A3C51ECE2625}"/>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3" name="テキスト ボックス 282">
          <a:extLst>
            <a:ext uri="{FF2B5EF4-FFF2-40B4-BE49-F238E27FC236}">
              <a16:creationId xmlns:a16="http://schemas.microsoft.com/office/drawing/2014/main" id="{4679F599-F164-47E6-BA55-4E26669DD9AB}"/>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D77AD59-1394-465A-B01C-D51D6C5FA65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F2B1D010-36B1-4126-BD7D-AADEE51D2F69}"/>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6608AC27-8208-48C3-8717-8DC019D41F0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85</xdr:row>
      <xdr:rowOff>33528</xdr:rowOff>
    </xdr:to>
    <xdr:cxnSp macro="">
      <xdr:nvCxnSpPr>
        <xdr:cNvPr id="287" name="直線コネクタ 286">
          <a:extLst>
            <a:ext uri="{FF2B5EF4-FFF2-40B4-BE49-F238E27FC236}">
              <a16:creationId xmlns:a16="http://schemas.microsoft.com/office/drawing/2014/main" id="{439E625A-1668-4005-9E05-D712EC236448}"/>
            </a:ext>
          </a:extLst>
        </xdr:cNvPr>
        <xdr:cNvCxnSpPr/>
      </xdr:nvCxnSpPr>
      <xdr:spPr>
        <a:xfrm flipV="1">
          <a:off x="4634865" y="13319761"/>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37355</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1B25836E-B1CD-43E9-98E6-251C2A5D07BD}"/>
            </a:ext>
          </a:extLst>
        </xdr:cNvPr>
        <xdr:cNvSpPr txBox="1"/>
      </xdr:nvSpPr>
      <xdr:spPr>
        <a:xfrm>
          <a:off x="4673600" y="1461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33528</xdr:rowOff>
    </xdr:from>
    <xdr:to>
      <xdr:col>24</xdr:col>
      <xdr:colOff>152400</xdr:colOff>
      <xdr:row>85</xdr:row>
      <xdr:rowOff>33528</xdr:rowOff>
    </xdr:to>
    <xdr:cxnSp macro="">
      <xdr:nvCxnSpPr>
        <xdr:cNvPr id="289" name="直線コネクタ 288">
          <a:extLst>
            <a:ext uri="{FF2B5EF4-FFF2-40B4-BE49-F238E27FC236}">
              <a16:creationId xmlns:a16="http://schemas.microsoft.com/office/drawing/2014/main" id="{03A82250-C1C5-48DB-BD3C-878209FFDB49}"/>
            </a:ext>
          </a:extLst>
        </xdr:cNvPr>
        <xdr:cNvCxnSpPr/>
      </xdr:nvCxnSpPr>
      <xdr:spPr>
        <a:xfrm>
          <a:off x="4546600" y="1460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3F43685-0C50-4347-844A-9780D7AC18F0}"/>
            </a:ext>
          </a:extLst>
        </xdr:cNvPr>
        <xdr:cNvSpPr txBox="1"/>
      </xdr:nvSpPr>
      <xdr:spPr>
        <a:xfrm>
          <a:off x="4673600" y="130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91" name="直線コネクタ 290">
          <a:extLst>
            <a:ext uri="{FF2B5EF4-FFF2-40B4-BE49-F238E27FC236}">
              <a16:creationId xmlns:a16="http://schemas.microsoft.com/office/drawing/2014/main" id="{545FAAC0-18CF-480F-A451-BFB18FAAB211}"/>
            </a:ext>
          </a:extLst>
        </xdr:cNvPr>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62755</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E22A546E-A96D-4CB1-BC80-3A28842CA2D7}"/>
            </a:ext>
          </a:extLst>
        </xdr:cNvPr>
        <xdr:cNvSpPr txBox="1"/>
      </xdr:nvSpPr>
      <xdr:spPr>
        <a:xfrm>
          <a:off x="4673600" y="136073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39878</xdr:rowOff>
    </xdr:from>
    <xdr:to>
      <xdr:col>24</xdr:col>
      <xdr:colOff>114300</xdr:colOff>
      <xdr:row>80</xdr:row>
      <xdr:rowOff>141478</xdr:rowOff>
    </xdr:to>
    <xdr:sp macro="" textlink="">
      <xdr:nvSpPr>
        <xdr:cNvPr id="293" name="フローチャート: 判断 292">
          <a:extLst>
            <a:ext uri="{FF2B5EF4-FFF2-40B4-BE49-F238E27FC236}">
              <a16:creationId xmlns:a16="http://schemas.microsoft.com/office/drawing/2014/main" id="{C020DF5B-C8A1-4003-B2A3-25BCD4018916}"/>
            </a:ext>
          </a:extLst>
        </xdr:cNvPr>
        <xdr:cNvSpPr/>
      </xdr:nvSpPr>
      <xdr:spPr>
        <a:xfrm>
          <a:off x="4584700" y="1375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xdr:rowOff>
    </xdr:from>
    <xdr:to>
      <xdr:col>20</xdr:col>
      <xdr:colOff>38100</xdr:colOff>
      <xdr:row>80</xdr:row>
      <xdr:rowOff>114046</xdr:rowOff>
    </xdr:to>
    <xdr:sp macro="" textlink="">
      <xdr:nvSpPr>
        <xdr:cNvPr id="294" name="フローチャート: 判断 293">
          <a:extLst>
            <a:ext uri="{FF2B5EF4-FFF2-40B4-BE49-F238E27FC236}">
              <a16:creationId xmlns:a16="http://schemas.microsoft.com/office/drawing/2014/main" id="{18300899-CA69-4107-9D91-671616D737D5}"/>
            </a:ext>
          </a:extLst>
        </xdr:cNvPr>
        <xdr:cNvSpPr/>
      </xdr:nvSpPr>
      <xdr:spPr>
        <a:xfrm>
          <a:off x="37465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147320</xdr:rowOff>
    </xdr:from>
    <xdr:to>
      <xdr:col>15</xdr:col>
      <xdr:colOff>101600</xdr:colOff>
      <xdr:row>80</xdr:row>
      <xdr:rowOff>77470</xdr:rowOff>
    </xdr:to>
    <xdr:sp macro="" textlink="">
      <xdr:nvSpPr>
        <xdr:cNvPr id="295" name="フローチャート: 判断 294">
          <a:extLst>
            <a:ext uri="{FF2B5EF4-FFF2-40B4-BE49-F238E27FC236}">
              <a16:creationId xmlns:a16="http://schemas.microsoft.com/office/drawing/2014/main" id="{049C6BA2-6BEA-41D4-9034-BFF8DDABFF23}"/>
            </a:ext>
          </a:extLst>
        </xdr:cNvPr>
        <xdr:cNvSpPr/>
      </xdr:nvSpPr>
      <xdr:spPr>
        <a:xfrm>
          <a:off x="2857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110744</xdr:rowOff>
    </xdr:from>
    <xdr:to>
      <xdr:col>10</xdr:col>
      <xdr:colOff>165100</xdr:colOff>
      <xdr:row>80</xdr:row>
      <xdr:rowOff>40894</xdr:rowOff>
    </xdr:to>
    <xdr:sp macro="" textlink="">
      <xdr:nvSpPr>
        <xdr:cNvPr id="296" name="フローチャート: 判断 295">
          <a:extLst>
            <a:ext uri="{FF2B5EF4-FFF2-40B4-BE49-F238E27FC236}">
              <a16:creationId xmlns:a16="http://schemas.microsoft.com/office/drawing/2014/main" id="{40148982-4104-400F-AC79-EC948733520F}"/>
            </a:ext>
          </a:extLst>
        </xdr:cNvPr>
        <xdr:cNvSpPr/>
      </xdr:nvSpPr>
      <xdr:spPr>
        <a:xfrm>
          <a:off x="1968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90170</xdr:rowOff>
    </xdr:from>
    <xdr:to>
      <xdr:col>6</xdr:col>
      <xdr:colOff>38100</xdr:colOff>
      <xdr:row>80</xdr:row>
      <xdr:rowOff>20320</xdr:rowOff>
    </xdr:to>
    <xdr:sp macro="" textlink="">
      <xdr:nvSpPr>
        <xdr:cNvPr id="297" name="フローチャート: 判断 296">
          <a:extLst>
            <a:ext uri="{FF2B5EF4-FFF2-40B4-BE49-F238E27FC236}">
              <a16:creationId xmlns:a16="http://schemas.microsoft.com/office/drawing/2014/main" id="{EB7ACBB7-46E4-4971-9C96-305CCAE497CE}"/>
            </a:ext>
          </a:extLst>
        </xdr:cNvPr>
        <xdr:cNvSpPr/>
      </xdr:nvSpPr>
      <xdr:spPr>
        <a:xfrm>
          <a:off x="1079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0CFFA11-3668-4812-B150-5A2DB80DF94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4615EB4-6F2B-489E-8177-C6E7267FF32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77DF062-4D0B-4D49-9FB3-25AFFFD036D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ACA47D4-80AD-4B1B-9613-8B6B4A58973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C71992F-952D-46BD-9917-3B12729131F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10161</xdr:rowOff>
    </xdr:from>
    <xdr:to>
      <xdr:col>24</xdr:col>
      <xdr:colOff>114300</xdr:colOff>
      <xdr:row>81</xdr:row>
      <xdr:rowOff>111761</xdr:rowOff>
    </xdr:to>
    <xdr:sp macro="" textlink="">
      <xdr:nvSpPr>
        <xdr:cNvPr id="303" name="楕円 302">
          <a:extLst>
            <a:ext uri="{FF2B5EF4-FFF2-40B4-BE49-F238E27FC236}">
              <a16:creationId xmlns:a16="http://schemas.microsoft.com/office/drawing/2014/main" id="{ABF88F1D-F08A-4842-BE9D-DEE0AD853D83}"/>
            </a:ext>
          </a:extLst>
        </xdr:cNvPr>
        <xdr:cNvSpPr/>
      </xdr:nvSpPr>
      <xdr:spPr>
        <a:xfrm>
          <a:off x="45847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160038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96562F98-85A6-436B-9541-4D65944BAC0B}"/>
            </a:ext>
          </a:extLst>
        </xdr:cNvPr>
        <xdr:cNvSpPr txBox="1"/>
      </xdr:nvSpPr>
      <xdr:spPr>
        <a:xfrm>
          <a:off x="4673600" y="1387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129032</xdr:rowOff>
    </xdr:from>
    <xdr:to>
      <xdr:col>20</xdr:col>
      <xdr:colOff>38100</xdr:colOff>
      <xdr:row>81</xdr:row>
      <xdr:rowOff>59182</xdr:rowOff>
    </xdr:to>
    <xdr:sp macro="" textlink="">
      <xdr:nvSpPr>
        <xdr:cNvPr id="305" name="楕円 304">
          <a:extLst>
            <a:ext uri="{FF2B5EF4-FFF2-40B4-BE49-F238E27FC236}">
              <a16:creationId xmlns:a16="http://schemas.microsoft.com/office/drawing/2014/main" id="{BE665138-91E6-479C-AE82-85BCF59556EC}"/>
            </a:ext>
          </a:extLst>
        </xdr:cNvPr>
        <xdr:cNvSpPr/>
      </xdr:nvSpPr>
      <xdr:spPr>
        <a:xfrm>
          <a:off x="3746500" y="1384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8382</xdr:rowOff>
    </xdr:from>
    <xdr:to>
      <xdr:col>24</xdr:col>
      <xdr:colOff>63500</xdr:colOff>
      <xdr:row>81</xdr:row>
      <xdr:rowOff>60961</xdr:rowOff>
    </xdr:to>
    <xdr:cxnSp macro="">
      <xdr:nvCxnSpPr>
        <xdr:cNvPr id="306" name="直線コネクタ 305">
          <a:extLst>
            <a:ext uri="{FF2B5EF4-FFF2-40B4-BE49-F238E27FC236}">
              <a16:creationId xmlns:a16="http://schemas.microsoft.com/office/drawing/2014/main" id="{C89F1C11-5DB8-4474-955A-91A85BCEEE72}"/>
            </a:ext>
          </a:extLst>
        </xdr:cNvPr>
        <xdr:cNvCxnSpPr/>
      </xdr:nvCxnSpPr>
      <xdr:spPr>
        <a:xfrm>
          <a:off x="3797300" y="13895832"/>
          <a:ext cx="838200" cy="5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83313</xdr:rowOff>
    </xdr:from>
    <xdr:to>
      <xdr:col>15</xdr:col>
      <xdr:colOff>101600</xdr:colOff>
      <xdr:row>81</xdr:row>
      <xdr:rowOff>13463</xdr:rowOff>
    </xdr:to>
    <xdr:sp macro="" textlink="">
      <xdr:nvSpPr>
        <xdr:cNvPr id="307" name="楕円 306">
          <a:extLst>
            <a:ext uri="{FF2B5EF4-FFF2-40B4-BE49-F238E27FC236}">
              <a16:creationId xmlns:a16="http://schemas.microsoft.com/office/drawing/2014/main" id="{8710B80B-42D9-43FF-83BD-7FDB0B69DE62}"/>
            </a:ext>
          </a:extLst>
        </xdr:cNvPr>
        <xdr:cNvSpPr/>
      </xdr:nvSpPr>
      <xdr:spPr>
        <a:xfrm>
          <a:off x="2857500" y="137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134113</xdr:rowOff>
    </xdr:from>
    <xdr:to>
      <xdr:col>19</xdr:col>
      <xdr:colOff>177800</xdr:colOff>
      <xdr:row>81</xdr:row>
      <xdr:rowOff>8382</xdr:rowOff>
    </xdr:to>
    <xdr:cxnSp macro="">
      <xdr:nvCxnSpPr>
        <xdr:cNvPr id="308" name="直線コネクタ 307">
          <a:extLst>
            <a:ext uri="{FF2B5EF4-FFF2-40B4-BE49-F238E27FC236}">
              <a16:creationId xmlns:a16="http://schemas.microsoft.com/office/drawing/2014/main" id="{BB0EF854-F28D-436B-964B-C9E8591D2BB7}"/>
            </a:ext>
          </a:extLst>
        </xdr:cNvPr>
        <xdr:cNvCxnSpPr/>
      </xdr:nvCxnSpPr>
      <xdr:spPr>
        <a:xfrm>
          <a:off x="2908300" y="1385011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30735</xdr:rowOff>
    </xdr:from>
    <xdr:to>
      <xdr:col>10</xdr:col>
      <xdr:colOff>165100</xdr:colOff>
      <xdr:row>80</xdr:row>
      <xdr:rowOff>132335</xdr:rowOff>
    </xdr:to>
    <xdr:sp macro="" textlink="">
      <xdr:nvSpPr>
        <xdr:cNvPr id="309" name="楕円 308">
          <a:extLst>
            <a:ext uri="{FF2B5EF4-FFF2-40B4-BE49-F238E27FC236}">
              <a16:creationId xmlns:a16="http://schemas.microsoft.com/office/drawing/2014/main" id="{596C7241-F4AF-4499-9DD4-8EB868964D90}"/>
            </a:ext>
          </a:extLst>
        </xdr:cNvPr>
        <xdr:cNvSpPr/>
      </xdr:nvSpPr>
      <xdr:spPr>
        <a:xfrm>
          <a:off x="19685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81535</xdr:rowOff>
    </xdr:from>
    <xdr:to>
      <xdr:col>15</xdr:col>
      <xdr:colOff>50800</xdr:colOff>
      <xdr:row>80</xdr:row>
      <xdr:rowOff>134113</xdr:rowOff>
    </xdr:to>
    <xdr:cxnSp macro="">
      <xdr:nvCxnSpPr>
        <xdr:cNvPr id="310" name="直線コネクタ 309">
          <a:extLst>
            <a:ext uri="{FF2B5EF4-FFF2-40B4-BE49-F238E27FC236}">
              <a16:creationId xmlns:a16="http://schemas.microsoft.com/office/drawing/2014/main" id="{6337FDC4-F2A0-4B1E-B28B-9A3993EAEE75}"/>
            </a:ext>
          </a:extLst>
        </xdr:cNvPr>
        <xdr:cNvCxnSpPr/>
      </xdr:nvCxnSpPr>
      <xdr:spPr>
        <a:xfrm>
          <a:off x="2019300" y="13797535"/>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147320</xdr:rowOff>
    </xdr:from>
    <xdr:to>
      <xdr:col>6</xdr:col>
      <xdr:colOff>38100</xdr:colOff>
      <xdr:row>80</xdr:row>
      <xdr:rowOff>77470</xdr:rowOff>
    </xdr:to>
    <xdr:sp macro="" textlink="">
      <xdr:nvSpPr>
        <xdr:cNvPr id="311" name="楕円 310">
          <a:extLst>
            <a:ext uri="{FF2B5EF4-FFF2-40B4-BE49-F238E27FC236}">
              <a16:creationId xmlns:a16="http://schemas.microsoft.com/office/drawing/2014/main" id="{A55F7139-416B-48F2-84D2-80975DFFEBF2}"/>
            </a:ext>
          </a:extLst>
        </xdr:cNvPr>
        <xdr:cNvSpPr/>
      </xdr:nvSpPr>
      <xdr:spPr>
        <a:xfrm>
          <a:off x="1079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26670</xdr:rowOff>
    </xdr:from>
    <xdr:to>
      <xdr:col>10</xdr:col>
      <xdr:colOff>114300</xdr:colOff>
      <xdr:row>80</xdr:row>
      <xdr:rowOff>81535</xdr:rowOff>
    </xdr:to>
    <xdr:cxnSp macro="">
      <xdr:nvCxnSpPr>
        <xdr:cNvPr id="312" name="直線コネクタ 311">
          <a:extLst>
            <a:ext uri="{FF2B5EF4-FFF2-40B4-BE49-F238E27FC236}">
              <a16:creationId xmlns:a16="http://schemas.microsoft.com/office/drawing/2014/main" id="{8C9E7991-00F3-45C1-B319-E5C9674A7BCF}"/>
            </a:ext>
          </a:extLst>
        </xdr:cNvPr>
        <xdr:cNvCxnSpPr/>
      </xdr:nvCxnSpPr>
      <xdr:spPr>
        <a:xfrm>
          <a:off x="1130300" y="13742670"/>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130573</xdr:rowOff>
    </xdr:from>
    <xdr:ext cx="405111" cy="259045"/>
    <xdr:sp macro="" textlink="">
      <xdr:nvSpPr>
        <xdr:cNvPr id="313" name="n_1aveValue【福祉施設】&#10;有形固定資産減価償却率">
          <a:extLst>
            <a:ext uri="{FF2B5EF4-FFF2-40B4-BE49-F238E27FC236}">
              <a16:creationId xmlns:a16="http://schemas.microsoft.com/office/drawing/2014/main" id="{B8F92BDB-6072-46F1-8846-D864C1084C67}"/>
            </a:ext>
          </a:extLst>
        </xdr:cNvPr>
        <xdr:cNvSpPr txBox="1"/>
      </xdr:nvSpPr>
      <xdr:spPr>
        <a:xfrm>
          <a:off x="3582044" y="1350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C7B43BB9-4E73-4121-8DD7-27B8D65CBAB3}"/>
            </a:ext>
          </a:extLst>
        </xdr:cNvPr>
        <xdr:cNvSpPr txBox="1"/>
      </xdr:nvSpPr>
      <xdr:spPr>
        <a:xfrm>
          <a:off x="2705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57421</xdr:rowOff>
    </xdr:from>
    <xdr:ext cx="405111" cy="259045"/>
    <xdr:sp macro="" textlink="">
      <xdr:nvSpPr>
        <xdr:cNvPr id="315" name="n_3aveValue【福祉施設】&#10;有形固定資産減価償却率">
          <a:extLst>
            <a:ext uri="{FF2B5EF4-FFF2-40B4-BE49-F238E27FC236}">
              <a16:creationId xmlns:a16="http://schemas.microsoft.com/office/drawing/2014/main" id="{5F67A92C-F3CA-4B76-B43B-CEC0F0DD68F9}"/>
            </a:ext>
          </a:extLst>
        </xdr:cNvPr>
        <xdr:cNvSpPr txBox="1"/>
      </xdr:nvSpPr>
      <xdr:spPr>
        <a:xfrm>
          <a:off x="1816744" y="134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36847</xdr:rowOff>
    </xdr:from>
    <xdr:ext cx="405111" cy="259045"/>
    <xdr:sp macro="" textlink="">
      <xdr:nvSpPr>
        <xdr:cNvPr id="316" name="n_4aveValue【福祉施設】&#10;有形固定資産減価償却率">
          <a:extLst>
            <a:ext uri="{FF2B5EF4-FFF2-40B4-BE49-F238E27FC236}">
              <a16:creationId xmlns:a16="http://schemas.microsoft.com/office/drawing/2014/main" id="{6522733A-B9E6-4E90-AD6A-56086278D019}"/>
            </a:ext>
          </a:extLst>
        </xdr:cNvPr>
        <xdr:cNvSpPr txBox="1"/>
      </xdr:nvSpPr>
      <xdr:spPr>
        <a:xfrm>
          <a:off x="927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50309</xdr:rowOff>
    </xdr:from>
    <xdr:ext cx="405111" cy="259045"/>
    <xdr:sp macro="" textlink="">
      <xdr:nvSpPr>
        <xdr:cNvPr id="317" name="n_1mainValue【福祉施設】&#10;有形固定資産減価償却率">
          <a:extLst>
            <a:ext uri="{FF2B5EF4-FFF2-40B4-BE49-F238E27FC236}">
              <a16:creationId xmlns:a16="http://schemas.microsoft.com/office/drawing/2014/main" id="{B8FA6209-E67D-4390-910C-2A8E6163B06B}"/>
            </a:ext>
          </a:extLst>
        </xdr:cNvPr>
        <xdr:cNvSpPr txBox="1"/>
      </xdr:nvSpPr>
      <xdr:spPr>
        <a:xfrm>
          <a:off x="3582044" y="1393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4590</xdr:rowOff>
    </xdr:from>
    <xdr:ext cx="405111" cy="259045"/>
    <xdr:sp macro="" textlink="">
      <xdr:nvSpPr>
        <xdr:cNvPr id="318" name="n_2mainValue【福祉施設】&#10;有形固定資産減価償却率">
          <a:extLst>
            <a:ext uri="{FF2B5EF4-FFF2-40B4-BE49-F238E27FC236}">
              <a16:creationId xmlns:a16="http://schemas.microsoft.com/office/drawing/2014/main" id="{F5C813A7-6947-4B2E-97EB-2E944EC1BA7B}"/>
            </a:ext>
          </a:extLst>
        </xdr:cNvPr>
        <xdr:cNvSpPr txBox="1"/>
      </xdr:nvSpPr>
      <xdr:spPr>
        <a:xfrm>
          <a:off x="2705744" y="1389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123462</xdr:rowOff>
    </xdr:from>
    <xdr:ext cx="405111" cy="259045"/>
    <xdr:sp macro="" textlink="">
      <xdr:nvSpPr>
        <xdr:cNvPr id="319" name="n_3mainValue【福祉施設】&#10;有形固定資産減価償却率">
          <a:extLst>
            <a:ext uri="{FF2B5EF4-FFF2-40B4-BE49-F238E27FC236}">
              <a16:creationId xmlns:a16="http://schemas.microsoft.com/office/drawing/2014/main" id="{1703F24D-32EC-4FD9-9BBA-B85F6748FD89}"/>
            </a:ext>
          </a:extLst>
        </xdr:cNvPr>
        <xdr:cNvSpPr txBox="1"/>
      </xdr:nvSpPr>
      <xdr:spPr>
        <a:xfrm>
          <a:off x="1816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68597</xdr:rowOff>
    </xdr:from>
    <xdr:ext cx="405111" cy="259045"/>
    <xdr:sp macro="" textlink="">
      <xdr:nvSpPr>
        <xdr:cNvPr id="320" name="n_4mainValue【福祉施設】&#10;有形固定資産減価償却率">
          <a:extLst>
            <a:ext uri="{FF2B5EF4-FFF2-40B4-BE49-F238E27FC236}">
              <a16:creationId xmlns:a16="http://schemas.microsoft.com/office/drawing/2014/main" id="{992C74A9-3403-4D60-B583-E6CB609974BF}"/>
            </a:ext>
          </a:extLst>
        </xdr:cNvPr>
        <xdr:cNvSpPr txBox="1"/>
      </xdr:nvSpPr>
      <xdr:spPr>
        <a:xfrm>
          <a:off x="927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043B0BA-EBF0-42AF-AAD3-A83B7709F7E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32EE81E-161A-4BD5-A80E-83423584475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AC58883-FE3D-4970-A6DD-9F641DD262D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942D664-251E-4B6B-A5D9-44D323165B5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D8F05B1-E458-472E-B3B4-073B690E38B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3E9F18CE-00EF-478C-BF0B-958BC03526F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8EC7CABA-C564-4E11-815C-0500D875AB4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37A3E636-2C7E-42F5-97FA-D6FC9077B13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E8EB1F6-2599-4035-8A72-CABC21A0CF0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CB4E2452-EE73-48C7-9E03-C69BF790613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425853A-BE53-422F-A122-15719C00FE43}"/>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F2429010-99E9-425A-ACDB-AFD6286B056C}"/>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1DF5144D-03A6-4C5D-B5D6-54969E43B7F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619C5057-D810-47AE-9DA0-FEC7449F8285}"/>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CFF85CA-391A-44F0-9B62-4CA6D5C3F39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13349F25-8D61-41AF-817D-04923776E96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1C03DF54-D4FB-444F-B9CD-F900EEDC170B}"/>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876BA647-6A8F-41CF-AAE6-92FE71BE28F3}"/>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4E247F5E-C021-4800-B6D6-3D65071A7A33}"/>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6E98DFD-3786-4D75-968D-8EF823A4BEE7}"/>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63B10932-F4B7-4A54-AF71-9BF4625EC229}"/>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EA363892-C384-4380-A482-EFCF47567D38}"/>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A8540A5E-4BC3-4D7D-806D-D27D1568DCF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3EDE93CA-5BB4-46B1-BFE1-E7369F4F9B4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3596367B-7541-4A3B-A286-D293909B9B2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48986</xdr:rowOff>
    </xdr:from>
    <xdr:to>
      <xdr:col>54</xdr:col>
      <xdr:colOff>189865</xdr:colOff>
      <xdr:row>86</xdr:row>
      <xdr:rowOff>81643</xdr:rowOff>
    </xdr:to>
    <xdr:cxnSp macro="">
      <xdr:nvCxnSpPr>
        <xdr:cNvPr id="346" name="直線コネクタ 345">
          <a:extLst>
            <a:ext uri="{FF2B5EF4-FFF2-40B4-BE49-F238E27FC236}">
              <a16:creationId xmlns:a16="http://schemas.microsoft.com/office/drawing/2014/main" id="{E39AE642-0C04-4118-A956-E242B61D06FA}"/>
            </a:ext>
          </a:extLst>
        </xdr:cNvPr>
        <xdr:cNvCxnSpPr/>
      </xdr:nvCxnSpPr>
      <xdr:spPr>
        <a:xfrm flipV="1">
          <a:off x="10476865" y="13422086"/>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7" name="【福祉施設】&#10;一人当たり面積最小値テキスト">
          <a:extLst>
            <a:ext uri="{FF2B5EF4-FFF2-40B4-BE49-F238E27FC236}">
              <a16:creationId xmlns:a16="http://schemas.microsoft.com/office/drawing/2014/main" id="{5B6353CB-2C59-49A1-9ED3-613C708A8A3F}"/>
            </a:ext>
          </a:extLst>
        </xdr:cNvPr>
        <xdr:cNvSpPr txBox="1"/>
      </xdr:nvSpPr>
      <xdr:spPr>
        <a:xfrm>
          <a:off x="10515600" y="1483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8" name="直線コネクタ 347">
          <a:extLst>
            <a:ext uri="{FF2B5EF4-FFF2-40B4-BE49-F238E27FC236}">
              <a16:creationId xmlns:a16="http://schemas.microsoft.com/office/drawing/2014/main" id="{EC029097-2FCA-4317-9E80-620FD70F74A8}"/>
            </a:ext>
          </a:extLst>
        </xdr:cNvPr>
        <xdr:cNvCxnSpPr/>
      </xdr:nvCxnSpPr>
      <xdr:spPr>
        <a:xfrm>
          <a:off x="10388600" y="1482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167113</xdr:rowOff>
    </xdr:from>
    <xdr:ext cx="469744" cy="259045"/>
    <xdr:sp macro="" textlink="">
      <xdr:nvSpPr>
        <xdr:cNvPr id="349" name="【福祉施設】&#10;一人当たり面積最大値テキスト">
          <a:extLst>
            <a:ext uri="{FF2B5EF4-FFF2-40B4-BE49-F238E27FC236}">
              <a16:creationId xmlns:a16="http://schemas.microsoft.com/office/drawing/2014/main" id="{C65DC7CA-1762-4B62-9A90-C66262284288}"/>
            </a:ext>
          </a:extLst>
        </xdr:cNvPr>
        <xdr:cNvSpPr txBox="1"/>
      </xdr:nvSpPr>
      <xdr:spPr>
        <a:xfrm>
          <a:off x="10515600"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48986</xdr:rowOff>
    </xdr:from>
    <xdr:to>
      <xdr:col>55</xdr:col>
      <xdr:colOff>88900</xdr:colOff>
      <xdr:row>78</xdr:row>
      <xdr:rowOff>48986</xdr:rowOff>
    </xdr:to>
    <xdr:cxnSp macro="">
      <xdr:nvCxnSpPr>
        <xdr:cNvPr id="350" name="直線コネクタ 349">
          <a:extLst>
            <a:ext uri="{FF2B5EF4-FFF2-40B4-BE49-F238E27FC236}">
              <a16:creationId xmlns:a16="http://schemas.microsoft.com/office/drawing/2014/main" id="{0446508D-4568-417F-AB04-B8D6E0E4F48D}"/>
            </a:ext>
          </a:extLst>
        </xdr:cNvPr>
        <xdr:cNvCxnSpPr/>
      </xdr:nvCxnSpPr>
      <xdr:spPr>
        <a:xfrm>
          <a:off x="10388600" y="1342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78213</xdr:rowOff>
    </xdr:from>
    <xdr:ext cx="469744" cy="259045"/>
    <xdr:sp macro="" textlink="">
      <xdr:nvSpPr>
        <xdr:cNvPr id="351" name="【福祉施設】&#10;一人当たり面積平均値テキスト">
          <a:extLst>
            <a:ext uri="{FF2B5EF4-FFF2-40B4-BE49-F238E27FC236}">
              <a16:creationId xmlns:a16="http://schemas.microsoft.com/office/drawing/2014/main" id="{73DA81EE-AABE-4915-987D-78A0F4F61DB5}"/>
            </a:ext>
          </a:extLst>
        </xdr:cNvPr>
        <xdr:cNvSpPr txBox="1"/>
      </xdr:nvSpPr>
      <xdr:spPr>
        <a:xfrm>
          <a:off x="10515600" y="14137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52" name="フローチャート: 判断 351">
          <a:extLst>
            <a:ext uri="{FF2B5EF4-FFF2-40B4-BE49-F238E27FC236}">
              <a16:creationId xmlns:a16="http://schemas.microsoft.com/office/drawing/2014/main" id="{624BF7E4-DA28-47D5-8CAE-247ABB855619}"/>
            </a:ext>
          </a:extLst>
        </xdr:cNvPr>
        <xdr:cNvSpPr/>
      </xdr:nvSpPr>
      <xdr:spPr>
        <a:xfrm>
          <a:off x="104267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3" name="フローチャート: 判断 352">
          <a:extLst>
            <a:ext uri="{FF2B5EF4-FFF2-40B4-BE49-F238E27FC236}">
              <a16:creationId xmlns:a16="http://schemas.microsoft.com/office/drawing/2014/main" id="{1188095C-8D5F-4233-AFD2-98B677D6940E}"/>
            </a:ext>
          </a:extLst>
        </xdr:cNvPr>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77107</xdr:rowOff>
    </xdr:from>
    <xdr:to>
      <xdr:col>46</xdr:col>
      <xdr:colOff>38100</xdr:colOff>
      <xdr:row>84</xdr:row>
      <xdr:rowOff>7257</xdr:rowOff>
    </xdr:to>
    <xdr:sp macro="" textlink="">
      <xdr:nvSpPr>
        <xdr:cNvPr id="354" name="フローチャート: 判断 353">
          <a:extLst>
            <a:ext uri="{FF2B5EF4-FFF2-40B4-BE49-F238E27FC236}">
              <a16:creationId xmlns:a16="http://schemas.microsoft.com/office/drawing/2014/main" id="{86524C75-E839-478E-8915-144582FED5C9}"/>
            </a:ext>
          </a:extLst>
        </xdr:cNvPr>
        <xdr:cNvSpPr/>
      </xdr:nvSpPr>
      <xdr:spPr>
        <a:xfrm>
          <a:off x="8699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55" name="フローチャート: 判断 354">
          <a:extLst>
            <a:ext uri="{FF2B5EF4-FFF2-40B4-BE49-F238E27FC236}">
              <a16:creationId xmlns:a16="http://schemas.microsoft.com/office/drawing/2014/main" id="{B5FAAA1C-17BE-4295-B38D-8A2F2677EF03}"/>
            </a:ext>
          </a:extLst>
        </xdr:cNvPr>
        <xdr:cNvSpPr/>
      </xdr:nvSpPr>
      <xdr:spPr>
        <a:xfrm>
          <a:off x="7810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87993</xdr:rowOff>
    </xdr:from>
    <xdr:to>
      <xdr:col>36</xdr:col>
      <xdr:colOff>165100</xdr:colOff>
      <xdr:row>84</xdr:row>
      <xdr:rowOff>18143</xdr:rowOff>
    </xdr:to>
    <xdr:sp macro="" textlink="">
      <xdr:nvSpPr>
        <xdr:cNvPr id="356" name="フローチャート: 判断 355">
          <a:extLst>
            <a:ext uri="{FF2B5EF4-FFF2-40B4-BE49-F238E27FC236}">
              <a16:creationId xmlns:a16="http://schemas.microsoft.com/office/drawing/2014/main" id="{C636E00C-45DB-4D7B-B505-77C7522E3BB4}"/>
            </a:ext>
          </a:extLst>
        </xdr:cNvPr>
        <xdr:cNvSpPr/>
      </xdr:nvSpPr>
      <xdr:spPr>
        <a:xfrm>
          <a:off x="6921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07B5B44-A32D-4B95-9A4D-B7359ADEFBA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5EB8C55-02D9-4B10-BC27-E16087A4C25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457408B-4D3D-461A-A366-8C20FC4C6C6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BD3598B-5C8C-4B99-97D4-D6EC4AC07D4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0E76541-93C6-4524-88DD-0FA136DF026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14514</xdr:rowOff>
    </xdr:from>
    <xdr:to>
      <xdr:col>55</xdr:col>
      <xdr:colOff>50800</xdr:colOff>
      <xdr:row>84</xdr:row>
      <xdr:rowOff>116114</xdr:rowOff>
    </xdr:to>
    <xdr:sp macro="" textlink="">
      <xdr:nvSpPr>
        <xdr:cNvPr id="362" name="楕円 361">
          <a:extLst>
            <a:ext uri="{FF2B5EF4-FFF2-40B4-BE49-F238E27FC236}">
              <a16:creationId xmlns:a16="http://schemas.microsoft.com/office/drawing/2014/main" id="{AD494B53-6C88-4D38-AFC9-A9AA45ED2883}"/>
            </a:ext>
          </a:extLst>
        </xdr:cNvPr>
        <xdr:cNvSpPr/>
      </xdr:nvSpPr>
      <xdr:spPr>
        <a:xfrm>
          <a:off x="104267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164391</xdr:rowOff>
    </xdr:from>
    <xdr:ext cx="469744" cy="259045"/>
    <xdr:sp macro="" textlink="">
      <xdr:nvSpPr>
        <xdr:cNvPr id="363" name="【福祉施設】&#10;一人当たり面積該当値テキスト">
          <a:extLst>
            <a:ext uri="{FF2B5EF4-FFF2-40B4-BE49-F238E27FC236}">
              <a16:creationId xmlns:a16="http://schemas.microsoft.com/office/drawing/2014/main" id="{CB2D3F80-5960-48A2-A167-196D5C56A110}"/>
            </a:ext>
          </a:extLst>
        </xdr:cNvPr>
        <xdr:cNvSpPr txBox="1"/>
      </xdr:nvSpPr>
      <xdr:spPr>
        <a:xfrm>
          <a:off x="10515600" y="1439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164193</xdr:rowOff>
    </xdr:from>
    <xdr:to>
      <xdr:col>50</xdr:col>
      <xdr:colOff>165100</xdr:colOff>
      <xdr:row>84</xdr:row>
      <xdr:rowOff>94343</xdr:rowOff>
    </xdr:to>
    <xdr:sp macro="" textlink="">
      <xdr:nvSpPr>
        <xdr:cNvPr id="364" name="楕円 363">
          <a:extLst>
            <a:ext uri="{FF2B5EF4-FFF2-40B4-BE49-F238E27FC236}">
              <a16:creationId xmlns:a16="http://schemas.microsoft.com/office/drawing/2014/main" id="{526A253B-A5A1-4E9F-BE23-DB9006513482}"/>
            </a:ext>
          </a:extLst>
        </xdr:cNvPr>
        <xdr:cNvSpPr/>
      </xdr:nvSpPr>
      <xdr:spPr>
        <a:xfrm>
          <a:off x="9588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43543</xdr:rowOff>
    </xdr:from>
    <xdr:to>
      <xdr:col>55</xdr:col>
      <xdr:colOff>0</xdr:colOff>
      <xdr:row>84</xdr:row>
      <xdr:rowOff>65314</xdr:rowOff>
    </xdr:to>
    <xdr:cxnSp macro="">
      <xdr:nvCxnSpPr>
        <xdr:cNvPr id="365" name="直線コネクタ 364">
          <a:extLst>
            <a:ext uri="{FF2B5EF4-FFF2-40B4-BE49-F238E27FC236}">
              <a16:creationId xmlns:a16="http://schemas.microsoft.com/office/drawing/2014/main" id="{8038A3FA-F173-4C06-906E-18CBE844B056}"/>
            </a:ext>
          </a:extLst>
        </xdr:cNvPr>
        <xdr:cNvCxnSpPr/>
      </xdr:nvCxnSpPr>
      <xdr:spPr>
        <a:xfrm>
          <a:off x="9639300" y="14445343"/>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164193</xdr:rowOff>
    </xdr:from>
    <xdr:to>
      <xdr:col>46</xdr:col>
      <xdr:colOff>38100</xdr:colOff>
      <xdr:row>84</xdr:row>
      <xdr:rowOff>94343</xdr:rowOff>
    </xdr:to>
    <xdr:sp macro="" textlink="">
      <xdr:nvSpPr>
        <xdr:cNvPr id="366" name="楕円 365">
          <a:extLst>
            <a:ext uri="{FF2B5EF4-FFF2-40B4-BE49-F238E27FC236}">
              <a16:creationId xmlns:a16="http://schemas.microsoft.com/office/drawing/2014/main" id="{F56F49D2-F05A-4F64-B161-DF4761D08B80}"/>
            </a:ext>
          </a:extLst>
        </xdr:cNvPr>
        <xdr:cNvSpPr/>
      </xdr:nvSpPr>
      <xdr:spPr>
        <a:xfrm>
          <a:off x="8699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43543</xdr:rowOff>
    </xdr:from>
    <xdr:to>
      <xdr:col>50</xdr:col>
      <xdr:colOff>114300</xdr:colOff>
      <xdr:row>84</xdr:row>
      <xdr:rowOff>43543</xdr:rowOff>
    </xdr:to>
    <xdr:cxnSp macro="">
      <xdr:nvCxnSpPr>
        <xdr:cNvPr id="367" name="直線コネクタ 366">
          <a:extLst>
            <a:ext uri="{FF2B5EF4-FFF2-40B4-BE49-F238E27FC236}">
              <a16:creationId xmlns:a16="http://schemas.microsoft.com/office/drawing/2014/main" id="{8204765E-F109-486E-94EB-B272A673A037}"/>
            </a:ext>
          </a:extLst>
        </xdr:cNvPr>
        <xdr:cNvCxnSpPr/>
      </xdr:nvCxnSpPr>
      <xdr:spPr>
        <a:xfrm>
          <a:off x="8750300" y="14445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164193</xdr:rowOff>
    </xdr:from>
    <xdr:to>
      <xdr:col>41</xdr:col>
      <xdr:colOff>101600</xdr:colOff>
      <xdr:row>84</xdr:row>
      <xdr:rowOff>94343</xdr:rowOff>
    </xdr:to>
    <xdr:sp macro="" textlink="">
      <xdr:nvSpPr>
        <xdr:cNvPr id="368" name="楕円 367">
          <a:extLst>
            <a:ext uri="{FF2B5EF4-FFF2-40B4-BE49-F238E27FC236}">
              <a16:creationId xmlns:a16="http://schemas.microsoft.com/office/drawing/2014/main" id="{2F02F83B-8239-4B04-BE98-E4FE46A25F8C}"/>
            </a:ext>
          </a:extLst>
        </xdr:cNvPr>
        <xdr:cNvSpPr/>
      </xdr:nvSpPr>
      <xdr:spPr>
        <a:xfrm>
          <a:off x="7810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43543</xdr:rowOff>
    </xdr:from>
    <xdr:to>
      <xdr:col>45</xdr:col>
      <xdr:colOff>177800</xdr:colOff>
      <xdr:row>84</xdr:row>
      <xdr:rowOff>43543</xdr:rowOff>
    </xdr:to>
    <xdr:cxnSp macro="">
      <xdr:nvCxnSpPr>
        <xdr:cNvPr id="369" name="直線コネクタ 368">
          <a:extLst>
            <a:ext uri="{FF2B5EF4-FFF2-40B4-BE49-F238E27FC236}">
              <a16:creationId xmlns:a16="http://schemas.microsoft.com/office/drawing/2014/main" id="{C589F6CD-7007-4F48-84DD-34F5D1F8DD24}"/>
            </a:ext>
          </a:extLst>
        </xdr:cNvPr>
        <xdr:cNvCxnSpPr/>
      </xdr:nvCxnSpPr>
      <xdr:spPr>
        <a:xfrm>
          <a:off x="7861300" y="14445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164193</xdr:rowOff>
    </xdr:from>
    <xdr:to>
      <xdr:col>36</xdr:col>
      <xdr:colOff>165100</xdr:colOff>
      <xdr:row>84</xdr:row>
      <xdr:rowOff>94343</xdr:rowOff>
    </xdr:to>
    <xdr:sp macro="" textlink="">
      <xdr:nvSpPr>
        <xdr:cNvPr id="370" name="楕円 369">
          <a:extLst>
            <a:ext uri="{FF2B5EF4-FFF2-40B4-BE49-F238E27FC236}">
              <a16:creationId xmlns:a16="http://schemas.microsoft.com/office/drawing/2014/main" id="{8E845E73-5103-4034-8F89-C83BC81DAC9C}"/>
            </a:ext>
          </a:extLst>
        </xdr:cNvPr>
        <xdr:cNvSpPr/>
      </xdr:nvSpPr>
      <xdr:spPr>
        <a:xfrm>
          <a:off x="6921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43543</xdr:rowOff>
    </xdr:from>
    <xdr:to>
      <xdr:col>41</xdr:col>
      <xdr:colOff>50800</xdr:colOff>
      <xdr:row>84</xdr:row>
      <xdr:rowOff>43543</xdr:rowOff>
    </xdr:to>
    <xdr:cxnSp macro="">
      <xdr:nvCxnSpPr>
        <xdr:cNvPr id="371" name="直線コネクタ 370">
          <a:extLst>
            <a:ext uri="{FF2B5EF4-FFF2-40B4-BE49-F238E27FC236}">
              <a16:creationId xmlns:a16="http://schemas.microsoft.com/office/drawing/2014/main" id="{B1695EC9-2206-4162-88EF-1D1EDE503990}"/>
            </a:ext>
          </a:extLst>
        </xdr:cNvPr>
        <xdr:cNvCxnSpPr/>
      </xdr:nvCxnSpPr>
      <xdr:spPr>
        <a:xfrm>
          <a:off x="6972300" y="14445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72" name="n_1aveValue【福祉施設】&#10;一人当たり面積">
          <a:extLst>
            <a:ext uri="{FF2B5EF4-FFF2-40B4-BE49-F238E27FC236}">
              <a16:creationId xmlns:a16="http://schemas.microsoft.com/office/drawing/2014/main" id="{8B9951BE-27EB-4FD0-82D5-2F18EA2641CE}"/>
            </a:ext>
          </a:extLst>
        </xdr:cNvPr>
        <xdr:cNvSpPr txBox="1"/>
      </xdr:nvSpPr>
      <xdr:spPr>
        <a:xfrm>
          <a:off x="93917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23784</xdr:rowOff>
    </xdr:from>
    <xdr:ext cx="469744" cy="259045"/>
    <xdr:sp macro="" textlink="">
      <xdr:nvSpPr>
        <xdr:cNvPr id="373" name="n_2aveValue【福祉施設】&#10;一人当たり面積">
          <a:extLst>
            <a:ext uri="{FF2B5EF4-FFF2-40B4-BE49-F238E27FC236}">
              <a16:creationId xmlns:a16="http://schemas.microsoft.com/office/drawing/2014/main" id="{C1FE98C4-F6FA-40FD-BF3B-3740C9D39800}"/>
            </a:ext>
          </a:extLst>
        </xdr:cNvPr>
        <xdr:cNvSpPr txBox="1"/>
      </xdr:nvSpPr>
      <xdr:spPr>
        <a:xfrm>
          <a:off x="8515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74" name="n_3aveValue【福祉施設】&#10;一人当たり面積">
          <a:extLst>
            <a:ext uri="{FF2B5EF4-FFF2-40B4-BE49-F238E27FC236}">
              <a16:creationId xmlns:a16="http://schemas.microsoft.com/office/drawing/2014/main" id="{39F7175E-DED5-4231-87A1-6510C7727545}"/>
            </a:ext>
          </a:extLst>
        </xdr:cNvPr>
        <xdr:cNvSpPr txBox="1"/>
      </xdr:nvSpPr>
      <xdr:spPr>
        <a:xfrm>
          <a:off x="7626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34670</xdr:rowOff>
    </xdr:from>
    <xdr:ext cx="469744" cy="259045"/>
    <xdr:sp macro="" textlink="">
      <xdr:nvSpPr>
        <xdr:cNvPr id="375" name="n_4aveValue【福祉施設】&#10;一人当たり面積">
          <a:extLst>
            <a:ext uri="{FF2B5EF4-FFF2-40B4-BE49-F238E27FC236}">
              <a16:creationId xmlns:a16="http://schemas.microsoft.com/office/drawing/2014/main" id="{E6B1E1D2-9626-4D7B-A6F4-E7613A559B54}"/>
            </a:ext>
          </a:extLst>
        </xdr:cNvPr>
        <xdr:cNvSpPr txBox="1"/>
      </xdr:nvSpPr>
      <xdr:spPr>
        <a:xfrm>
          <a:off x="6737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85470</xdr:rowOff>
    </xdr:from>
    <xdr:ext cx="469744" cy="259045"/>
    <xdr:sp macro="" textlink="">
      <xdr:nvSpPr>
        <xdr:cNvPr id="376" name="n_1mainValue【福祉施設】&#10;一人当たり面積">
          <a:extLst>
            <a:ext uri="{FF2B5EF4-FFF2-40B4-BE49-F238E27FC236}">
              <a16:creationId xmlns:a16="http://schemas.microsoft.com/office/drawing/2014/main" id="{B16AE47A-5626-4D33-A7B6-1DBA256CD390}"/>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85470</xdr:rowOff>
    </xdr:from>
    <xdr:ext cx="469744" cy="259045"/>
    <xdr:sp macro="" textlink="">
      <xdr:nvSpPr>
        <xdr:cNvPr id="377" name="n_2mainValue【福祉施設】&#10;一人当たり面積">
          <a:extLst>
            <a:ext uri="{FF2B5EF4-FFF2-40B4-BE49-F238E27FC236}">
              <a16:creationId xmlns:a16="http://schemas.microsoft.com/office/drawing/2014/main" id="{6BC320AB-318D-465A-A557-992F3F192B60}"/>
            </a:ext>
          </a:extLst>
        </xdr:cNvPr>
        <xdr:cNvSpPr txBox="1"/>
      </xdr:nvSpPr>
      <xdr:spPr>
        <a:xfrm>
          <a:off x="85154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85470</xdr:rowOff>
    </xdr:from>
    <xdr:ext cx="469744" cy="259045"/>
    <xdr:sp macro="" textlink="">
      <xdr:nvSpPr>
        <xdr:cNvPr id="378" name="n_3mainValue【福祉施設】&#10;一人当たり面積">
          <a:extLst>
            <a:ext uri="{FF2B5EF4-FFF2-40B4-BE49-F238E27FC236}">
              <a16:creationId xmlns:a16="http://schemas.microsoft.com/office/drawing/2014/main" id="{AA9C05E9-41C3-4973-A436-84C15ED7B16D}"/>
            </a:ext>
          </a:extLst>
        </xdr:cNvPr>
        <xdr:cNvSpPr txBox="1"/>
      </xdr:nvSpPr>
      <xdr:spPr>
        <a:xfrm>
          <a:off x="76264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85470</xdr:rowOff>
    </xdr:from>
    <xdr:ext cx="469744" cy="259045"/>
    <xdr:sp macro="" textlink="">
      <xdr:nvSpPr>
        <xdr:cNvPr id="379" name="n_4mainValue【福祉施設】&#10;一人当たり面積">
          <a:extLst>
            <a:ext uri="{FF2B5EF4-FFF2-40B4-BE49-F238E27FC236}">
              <a16:creationId xmlns:a16="http://schemas.microsoft.com/office/drawing/2014/main" id="{700B9867-757A-491F-99BC-C56E5248D02C}"/>
            </a:ext>
          </a:extLst>
        </xdr:cNvPr>
        <xdr:cNvSpPr txBox="1"/>
      </xdr:nvSpPr>
      <xdr:spPr>
        <a:xfrm>
          <a:off x="67374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6528BAE-3F35-43DA-BBB5-9E158A52D1B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9A4DFDEB-39D5-4D7F-9117-7BA7C3EAD6C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E3FFFE0F-E0B3-42EF-977B-AB86BD25446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8200A898-4940-46AB-BDAE-03868F41A36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377B2EE2-B49C-4ED8-A944-33932677CB0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7ED28F14-AC61-4BE1-86A4-D2494745E05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8AFF1A52-5C64-497A-A756-10A2F97AD8F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52C71E59-5E9A-40B6-A162-8DB861E9467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8FDAC2F7-8C16-4E7E-BBAD-55D56F96E78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BD78DDCB-B2AE-4A42-A078-E5736F9D0DA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F0796339-2A40-4C51-B5D9-C79BACEC8A9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760F0844-BD6F-48B2-9C76-6F3BE8914D3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3C04B6E5-8DC7-4704-BB2B-286B49139C2C}"/>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4031F71A-26BB-4C9E-B51A-8C54055C1C01}"/>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8C90816A-315D-4D14-9A23-AF1EB0B89C44}"/>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48FEFCDB-0A15-4832-9A28-FCEE7FBBD2D6}"/>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D2D0F413-AB19-451E-9C94-564959A8C2D7}"/>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A191C74F-9BC6-4283-AC07-39D4EED174C8}"/>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A8474CAC-08F5-43EF-8AB3-138278F2358A}"/>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A0D58E08-6946-4F8F-9A39-569BFDB4350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B9CD7A0D-8123-4E12-A096-7A818C129965}"/>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B0111FEE-5FE0-4E8B-BE6B-E577C717BA25}"/>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CC62654D-4E47-48FF-966E-BAFEFDC8DAB9}"/>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17857A6D-8C06-4345-A43A-F4D9340AC51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152400</xdr:rowOff>
    </xdr:to>
    <xdr:cxnSp macro="">
      <xdr:nvCxnSpPr>
        <xdr:cNvPr id="404" name="直線コネクタ 403">
          <a:extLst>
            <a:ext uri="{FF2B5EF4-FFF2-40B4-BE49-F238E27FC236}">
              <a16:creationId xmlns:a16="http://schemas.microsoft.com/office/drawing/2014/main" id="{242D8C36-A767-4353-9ECB-C1CC8B9DFF4B}"/>
            </a:ext>
          </a:extLst>
        </xdr:cNvPr>
        <xdr:cNvCxnSpPr/>
      </xdr:nvCxnSpPr>
      <xdr:spPr>
        <a:xfrm flipV="1">
          <a:off x="4634865" y="1714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5" name="【市民会館】&#10;有形固定資産減価償却率最小値テキスト">
          <a:extLst>
            <a:ext uri="{FF2B5EF4-FFF2-40B4-BE49-F238E27FC236}">
              <a16:creationId xmlns:a16="http://schemas.microsoft.com/office/drawing/2014/main" id="{40575B1A-2DD8-4712-8860-E4BA9665407C}"/>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6" name="直線コネクタ 405">
          <a:extLst>
            <a:ext uri="{FF2B5EF4-FFF2-40B4-BE49-F238E27FC236}">
              <a16:creationId xmlns:a16="http://schemas.microsoft.com/office/drawing/2014/main" id="{6AED9C3F-0E6E-4A03-A714-E9DD27F2047A}"/>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56E4B942-0A5F-4B3A-B3DA-B91011433B85}"/>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8" name="直線コネクタ 407">
          <a:extLst>
            <a:ext uri="{FF2B5EF4-FFF2-40B4-BE49-F238E27FC236}">
              <a16:creationId xmlns:a16="http://schemas.microsoft.com/office/drawing/2014/main" id="{9634F683-0878-4960-9596-B8C1175A11EA}"/>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36847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D06D0F98-4822-434E-AF82-09F215E19BBB}"/>
            </a:ext>
          </a:extLst>
        </xdr:cNvPr>
        <xdr:cNvSpPr txBox="1"/>
      </xdr:nvSpPr>
      <xdr:spPr>
        <a:xfrm>
          <a:off x="4673600" y="1752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10" name="フローチャート: 判断 409">
          <a:extLst>
            <a:ext uri="{FF2B5EF4-FFF2-40B4-BE49-F238E27FC236}">
              <a16:creationId xmlns:a16="http://schemas.microsoft.com/office/drawing/2014/main" id="{5B20BE2B-54BA-4515-9836-7B038EC941AD}"/>
            </a:ext>
          </a:extLst>
        </xdr:cNvPr>
        <xdr:cNvSpPr/>
      </xdr:nvSpPr>
      <xdr:spPr>
        <a:xfrm>
          <a:off x="4584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25400</xdr:rowOff>
    </xdr:from>
    <xdr:to>
      <xdr:col>20</xdr:col>
      <xdr:colOff>38100</xdr:colOff>
      <xdr:row>103</xdr:row>
      <xdr:rowOff>127000</xdr:rowOff>
    </xdr:to>
    <xdr:sp macro="" textlink="">
      <xdr:nvSpPr>
        <xdr:cNvPr id="411" name="フローチャート: 判断 410">
          <a:extLst>
            <a:ext uri="{FF2B5EF4-FFF2-40B4-BE49-F238E27FC236}">
              <a16:creationId xmlns:a16="http://schemas.microsoft.com/office/drawing/2014/main" id="{66397AB3-D19B-4530-9174-388446D4AC4E}"/>
            </a:ext>
          </a:extLst>
        </xdr:cNvPr>
        <xdr:cNvSpPr/>
      </xdr:nvSpPr>
      <xdr:spPr>
        <a:xfrm>
          <a:off x="3746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23495</xdr:rowOff>
    </xdr:from>
    <xdr:to>
      <xdr:col>15</xdr:col>
      <xdr:colOff>101600</xdr:colOff>
      <xdr:row>103</xdr:row>
      <xdr:rowOff>125095</xdr:rowOff>
    </xdr:to>
    <xdr:sp macro="" textlink="">
      <xdr:nvSpPr>
        <xdr:cNvPr id="412" name="フローチャート: 判断 411">
          <a:extLst>
            <a:ext uri="{FF2B5EF4-FFF2-40B4-BE49-F238E27FC236}">
              <a16:creationId xmlns:a16="http://schemas.microsoft.com/office/drawing/2014/main" id="{72F9F868-CBA3-443F-AF48-479A572BF332}"/>
            </a:ext>
          </a:extLst>
        </xdr:cNvPr>
        <xdr:cNvSpPr/>
      </xdr:nvSpPr>
      <xdr:spPr>
        <a:xfrm>
          <a:off x="2857500" y="1768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170180</xdr:rowOff>
    </xdr:from>
    <xdr:to>
      <xdr:col>10</xdr:col>
      <xdr:colOff>165100</xdr:colOff>
      <xdr:row>103</xdr:row>
      <xdr:rowOff>100330</xdr:rowOff>
    </xdr:to>
    <xdr:sp macro="" textlink="">
      <xdr:nvSpPr>
        <xdr:cNvPr id="413" name="フローチャート: 判断 412">
          <a:extLst>
            <a:ext uri="{FF2B5EF4-FFF2-40B4-BE49-F238E27FC236}">
              <a16:creationId xmlns:a16="http://schemas.microsoft.com/office/drawing/2014/main" id="{8619C692-68FD-4D21-85A1-02596F7E6067}"/>
            </a:ext>
          </a:extLst>
        </xdr:cNvPr>
        <xdr:cNvSpPr/>
      </xdr:nvSpPr>
      <xdr:spPr>
        <a:xfrm>
          <a:off x="19685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52070</xdr:rowOff>
    </xdr:from>
    <xdr:to>
      <xdr:col>6</xdr:col>
      <xdr:colOff>38100</xdr:colOff>
      <xdr:row>103</xdr:row>
      <xdr:rowOff>153670</xdr:rowOff>
    </xdr:to>
    <xdr:sp macro="" textlink="">
      <xdr:nvSpPr>
        <xdr:cNvPr id="414" name="フローチャート: 判断 413">
          <a:extLst>
            <a:ext uri="{FF2B5EF4-FFF2-40B4-BE49-F238E27FC236}">
              <a16:creationId xmlns:a16="http://schemas.microsoft.com/office/drawing/2014/main" id="{DD6460F9-8AF0-498B-AFE5-AD12DEC972E6}"/>
            </a:ext>
          </a:extLst>
        </xdr:cNvPr>
        <xdr:cNvSpPr/>
      </xdr:nvSpPr>
      <xdr:spPr>
        <a:xfrm>
          <a:off x="1079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A57EB75-B9EB-45F5-9E6B-1461B2B9EC1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7CCE397-C37C-479E-903D-30F17F8EB7C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529A3D36-B000-4B50-AC05-AD338C5FA0B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232A23A-4C20-4A02-B440-34835352308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3DFEFA4D-FD56-4321-8787-42290837DB4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48261</xdr:rowOff>
    </xdr:from>
    <xdr:to>
      <xdr:col>24</xdr:col>
      <xdr:colOff>114300</xdr:colOff>
      <xdr:row>106</xdr:row>
      <xdr:rowOff>149861</xdr:rowOff>
    </xdr:to>
    <xdr:sp macro="" textlink="">
      <xdr:nvSpPr>
        <xdr:cNvPr id="420" name="楕円 419">
          <a:extLst>
            <a:ext uri="{FF2B5EF4-FFF2-40B4-BE49-F238E27FC236}">
              <a16:creationId xmlns:a16="http://schemas.microsoft.com/office/drawing/2014/main" id="{31D629C9-91C8-4000-97A9-B1E7DC5D84C5}"/>
            </a:ext>
          </a:extLst>
        </xdr:cNvPr>
        <xdr:cNvSpPr/>
      </xdr:nvSpPr>
      <xdr:spPr>
        <a:xfrm>
          <a:off x="4584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26688</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E447A5AD-DCFB-4E13-8848-29FC87CDC8A2}"/>
            </a:ext>
          </a:extLst>
        </xdr:cNvPr>
        <xdr:cNvSpPr txBox="1"/>
      </xdr:nvSpPr>
      <xdr:spPr>
        <a:xfrm>
          <a:off x="4673600"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2539</xdr:rowOff>
    </xdr:from>
    <xdr:to>
      <xdr:col>20</xdr:col>
      <xdr:colOff>38100</xdr:colOff>
      <xdr:row>106</xdr:row>
      <xdr:rowOff>104139</xdr:rowOff>
    </xdr:to>
    <xdr:sp macro="" textlink="">
      <xdr:nvSpPr>
        <xdr:cNvPr id="422" name="楕円 421">
          <a:extLst>
            <a:ext uri="{FF2B5EF4-FFF2-40B4-BE49-F238E27FC236}">
              <a16:creationId xmlns:a16="http://schemas.microsoft.com/office/drawing/2014/main" id="{C50DAAE4-D4EF-464E-8488-8BF0ED439473}"/>
            </a:ext>
          </a:extLst>
        </xdr:cNvPr>
        <xdr:cNvSpPr/>
      </xdr:nvSpPr>
      <xdr:spPr>
        <a:xfrm>
          <a:off x="3746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53339</xdr:rowOff>
    </xdr:from>
    <xdr:to>
      <xdr:col>24</xdr:col>
      <xdr:colOff>63500</xdr:colOff>
      <xdr:row>106</xdr:row>
      <xdr:rowOff>99061</xdr:rowOff>
    </xdr:to>
    <xdr:cxnSp macro="">
      <xdr:nvCxnSpPr>
        <xdr:cNvPr id="423" name="直線コネクタ 422">
          <a:extLst>
            <a:ext uri="{FF2B5EF4-FFF2-40B4-BE49-F238E27FC236}">
              <a16:creationId xmlns:a16="http://schemas.microsoft.com/office/drawing/2014/main" id="{C6A9FCC2-EF31-42E3-B56B-D7042F88D333}"/>
            </a:ext>
          </a:extLst>
        </xdr:cNvPr>
        <xdr:cNvCxnSpPr/>
      </xdr:nvCxnSpPr>
      <xdr:spPr>
        <a:xfrm>
          <a:off x="3797300" y="182270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124461</xdr:rowOff>
    </xdr:from>
    <xdr:to>
      <xdr:col>15</xdr:col>
      <xdr:colOff>101600</xdr:colOff>
      <xdr:row>106</xdr:row>
      <xdr:rowOff>54611</xdr:rowOff>
    </xdr:to>
    <xdr:sp macro="" textlink="">
      <xdr:nvSpPr>
        <xdr:cNvPr id="424" name="楕円 423">
          <a:extLst>
            <a:ext uri="{FF2B5EF4-FFF2-40B4-BE49-F238E27FC236}">
              <a16:creationId xmlns:a16="http://schemas.microsoft.com/office/drawing/2014/main" id="{C37569FD-5597-41CF-93A8-42F1416D4AB6}"/>
            </a:ext>
          </a:extLst>
        </xdr:cNvPr>
        <xdr:cNvSpPr/>
      </xdr:nvSpPr>
      <xdr:spPr>
        <a:xfrm>
          <a:off x="2857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3811</xdr:rowOff>
    </xdr:from>
    <xdr:to>
      <xdr:col>19</xdr:col>
      <xdr:colOff>177800</xdr:colOff>
      <xdr:row>106</xdr:row>
      <xdr:rowOff>53339</xdr:rowOff>
    </xdr:to>
    <xdr:cxnSp macro="">
      <xdr:nvCxnSpPr>
        <xdr:cNvPr id="425" name="直線コネクタ 424">
          <a:extLst>
            <a:ext uri="{FF2B5EF4-FFF2-40B4-BE49-F238E27FC236}">
              <a16:creationId xmlns:a16="http://schemas.microsoft.com/office/drawing/2014/main" id="{131BC6D8-E977-4AAB-99CB-824DFA8B4686}"/>
            </a:ext>
          </a:extLst>
        </xdr:cNvPr>
        <xdr:cNvCxnSpPr/>
      </xdr:nvCxnSpPr>
      <xdr:spPr>
        <a:xfrm>
          <a:off x="2908300" y="181775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90170</xdr:rowOff>
    </xdr:from>
    <xdr:to>
      <xdr:col>10</xdr:col>
      <xdr:colOff>165100</xdr:colOff>
      <xdr:row>106</xdr:row>
      <xdr:rowOff>20320</xdr:rowOff>
    </xdr:to>
    <xdr:sp macro="" textlink="">
      <xdr:nvSpPr>
        <xdr:cNvPr id="426" name="楕円 425">
          <a:extLst>
            <a:ext uri="{FF2B5EF4-FFF2-40B4-BE49-F238E27FC236}">
              <a16:creationId xmlns:a16="http://schemas.microsoft.com/office/drawing/2014/main" id="{8A47BBBB-40FE-49A7-A325-B714D9426FCE}"/>
            </a:ext>
          </a:extLst>
        </xdr:cNvPr>
        <xdr:cNvSpPr/>
      </xdr:nvSpPr>
      <xdr:spPr>
        <a:xfrm>
          <a:off x="1968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140970</xdr:rowOff>
    </xdr:from>
    <xdr:to>
      <xdr:col>15</xdr:col>
      <xdr:colOff>50800</xdr:colOff>
      <xdr:row>106</xdr:row>
      <xdr:rowOff>3811</xdr:rowOff>
    </xdr:to>
    <xdr:cxnSp macro="">
      <xdr:nvCxnSpPr>
        <xdr:cNvPr id="427" name="直線コネクタ 426">
          <a:extLst>
            <a:ext uri="{FF2B5EF4-FFF2-40B4-BE49-F238E27FC236}">
              <a16:creationId xmlns:a16="http://schemas.microsoft.com/office/drawing/2014/main" id="{DDA21A6D-55A7-4CE7-96B7-98C92636B86C}"/>
            </a:ext>
          </a:extLst>
        </xdr:cNvPr>
        <xdr:cNvCxnSpPr/>
      </xdr:nvCxnSpPr>
      <xdr:spPr>
        <a:xfrm>
          <a:off x="2019300" y="181432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46355</xdr:rowOff>
    </xdr:from>
    <xdr:to>
      <xdr:col>6</xdr:col>
      <xdr:colOff>38100</xdr:colOff>
      <xdr:row>105</xdr:row>
      <xdr:rowOff>147955</xdr:rowOff>
    </xdr:to>
    <xdr:sp macro="" textlink="">
      <xdr:nvSpPr>
        <xdr:cNvPr id="428" name="楕円 427">
          <a:extLst>
            <a:ext uri="{FF2B5EF4-FFF2-40B4-BE49-F238E27FC236}">
              <a16:creationId xmlns:a16="http://schemas.microsoft.com/office/drawing/2014/main" id="{2904B6B1-E00D-48E0-ADB5-D7AF36A71214}"/>
            </a:ext>
          </a:extLst>
        </xdr:cNvPr>
        <xdr:cNvSpPr/>
      </xdr:nvSpPr>
      <xdr:spPr>
        <a:xfrm>
          <a:off x="1079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97155</xdr:rowOff>
    </xdr:from>
    <xdr:to>
      <xdr:col>10</xdr:col>
      <xdr:colOff>114300</xdr:colOff>
      <xdr:row>105</xdr:row>
      <xdr:rowOff>140970</xdr:rowOff>
    </xdr:to>
    <xdr:cxnSp macro="">
      <xdr:nvCxnSpPr>
        <xdr:cNvPr id="429" name="直線コネクタ 428">
          <a:extLst>
            <a:ext uri="{FF2B5EF4-FFF2-40B4-BE49-F238E27FC236}">
              <a16:creationId xmlns:a16="http://schemas.microsoft.com/office/drawing/2014/main" id="{88D154C2-84F8-4F68-B1B6-5FFE7BB123B7}"/>
            </a:ext>
          </a:extLst>
        </xdr:cNvPr>
        <xdr:cNvCxnSpPr/>
      </xdr:nvCxnSpPr>
      <xdr:spPr>
        <a:xfrm>
          <a:off x="1130300" y="180994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143527</xdr:rowOff>
    </xdr:from>
    <xdr:ext cx="405111" cy="259045"/>
    <xdr:sp macro="" textlink="">
      <xdr:nvSpPr>
        <xdr:cNvPr id="430" name="n_1aveValue【市民会館】&#10;有形固定資産減価償却率">
          <a:extLst>
            <a:ext uri="{FF2B5EF4-FFF2-40B4-BE49-F238E27FC236}">
              <a16:creationId xmlns:a16="http://schemas.microsoft.com/office/drawing/2014/main" id="{15C821DD-E4BB-471F-BECA-FB758F90FBCD}"/>
            </a:ext>
          </a:extLst>
        </xdr:cNvPr>
        <xdr:cNvSpPr txBox="1"/>
      </xdr:nvSpPr>
      <xdr:spPr>
        <a:xfrm>
          <a:off x="35820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141622</xdr:rowOff>
    </xdr:from>
    <xdr:ext cx="405111" cy="259045"/>
    <xdr:sp macro="" textlink="">
      <xdr:nvSpPr>
        <xdr:cNvPr id="431" name="n_2aveValue【市民会館】&#10;有形固定資産減価償却率">
          <a:extLst>
            <a:ext uri="{FF2B5EF4-FFF2-40B4-BE49-F238E27FC236}">
              <a16:creationId xmlns:a16="http://schemas.microsoft.com/office/drawing/2014/main" id="{824DB29D-8C09-430C-9710-5A6542C45049}"/>
            </a:ext>
          </a:extLst>
        </xdr:cNvPr>
        <xdr:cNvSpPr txBox="1"/>
      </xdr:nvSpPr>
      <xdr:spPr>
        <a:xfrm>
          <a:off x="270574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116857</xdr:rowOff>
    </xdr:from>
    <xdr:ext cx="405111" cy="259045"/>
    <xdr:sp macro="" textlink="">
      <xdr:nvSpPr>
        <xdr:cNvPr id="432" name="n_3aveValue【市民会館】&#10;有形固定資産減価償却率">
          <a:extLst>
            <a:ext uri="{FF2B5EF4-FFF2-40B4-BE49-F238E27FC236}">
              <a16:creationId xmlns:a16="http://schemas.microsoft.com/office/drawing/2014/main" id="{A3932DD1-0704-452A-964E-A74267AD33C7}"/>
            </a:ext>
          </a:extLst>
        </xdr:cNvPr>
        <xdr:cNvSpPr txBox="1"/>
      </xdr:nvSpPr>
      <xdr:spPr>
        <a:xfrm>
          <a:off x="1816744" y="1743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170197</xdr:rowOff>
    </xdr:from>
    <xdr:ext cx="405111" cy="259045"/>
    <xdr:sp macro="" textlink="">
      <xdr:nvSpPr>
        <xdr:cNvPr id="433" name="n_4aveValue【市民会館】&#10;有形固定資産減価償却率">
          <a:extLst>
            <a:ext uri="{FF2B5EF4-FFF2-40B4-BE49-F238E27FC236}">
              <a16:creationId xmlns:a16="http://schemas.microsoft.com/office/drawing/2014/main" id="{75668817-406A-497E-9DFA-EDD40DCDF26E}"/>
            </a:ext>
          </a:extLst>
        </xdr:cNvPr>
        <xdr:cNvSpPr txBox="1"/>
      </xdr:nvSpPr>
      <xdr:spPr>
        <a:xfrm>
          <a:off x="927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95266</xdr:rowOff>
    </xdr:from>
    <xdr:ext cx="405111" cy="259045"/>
    <xdr:sp macro="" textlink="">
      <xdr:nvSpPr>
        <xdr:cNvPr id="434" name="n_1mainValue【市民会館】&#10;有形固定資産減価償却率">
          <a:extLst>
            <a:ext uri="{FF2B5EF4-FFF2-40B4-BE49-F238E27FC236}">
              <a16:creationId xmlns:a16="http://schemas.microsoft.com/office/drawing/2014/main" id="{18FE5FBC-5B13-449C-88E9-20FCA124BF38}"/>
            </a:ext>
          </a:extLst>
        </xdr:cNvPr>
        <xdr:cNvSpPr txBox="1"/>
      </xdr:nvSpPr>
      <xdr:spPr>
        <a:xfrm>
          <a:off x="35820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45738</xdr:rowOff>
    </xdr:from>
    <xdr:ext cx="405111" cy="259045"/>
    <xdr:sp macro="" textlink="">
      <xdr:nvSpPr>
        <xdr:cNvPr id="435" name="n_2mainValue【市民会館】&#10;有形固定資産減価償却率">
          <a:extLst>
            <a:ext uri="{FF2B5EF4-FFF2-40B4-BE49-F238E27FC236}">
              <a16:creationId xmlns:a16="http://schemas.microsoft.com/office/drawing/2014/main" id="{3EB4C6A8-E2E6-43AB-893F-CA6554AA52BA}"/>
            </a:ext>
          </a:extLst>
        </xdr:cNvPr>
        <xdr:cNvSpPr txBox="1"/>
      </xdr:nvSpPr>
      <xdr:spPr>
        <a:xfrm>
          <a:off x="2705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11447</xdr:rowOff>
    </xdr:from>
    <xdr:ext cx="405111" cy="259045"/>
    <xdr:sp macro="" textlink="">
      <xdr:nvSpPr>
        <xdr:cNvPr id="436" name="n_3mainValue【市民会館】&#10;有形固定資産減価償却率">
          <a:extLst>
            <a:ext uri="{FF2B5EF4-FFF2-40B4-BE49-F238E27FC236}">
              <a16:creationId xmlns:a16="http://schemas.microsoft.com/office/drawing/2014/main" id="{F5BC0596-5E53-4565-B742-E13BA78A04A2}"/>
            </a:ext>
          </a:extLst>
        </xdr:cNvPr>
        <xdr:cNvSpPr txBox="1"/>
      </xdr:nvSpPr>
      <xdr:spPr>
        <a:xfrm>
          <a:off x="18167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139082</xdr:rowOff>
    </xdr:from>
    <xdr:ext cx="405111" cy="259045"/>
    <xdr:sp macro="" textlink="">
      <xdr:nvSpPr>
        <xdr:cNvPr id="437" name="n_4mainValue【市民会館】&#10;有形固定資産減価償却率">
          <a:extLst>
            <a:ext uri="{FF2B5EF4-FFF2-40B4-BE49-F238E27FC236}">
              <a16:creationId xmlns:a16="http://schemas.microsoft.com/office/drawing/2014/main" id="{BA270737-45E8-4E53-A588-851B1ADD794C}"/>
            </a:ext>
          </a:extLst>
        </xdr:cNvPr>
        <xdr:cNvSpPr txBox="1"/>
      </xdr:nvSpPr>
      <xdr:spPr>
        <a:xfrm>
          <a:off x="9277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D666EAE7-7EBB-4C06-87B1-7E1DFD6E416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F2431EF1-F5E1-4D44-B080-1C631A6261A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3BA02A6B-A82F-468B-A12A-36EFA15AA25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EA5BA63C-CE31-4D8A-A92B-A5B7DE175B9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C02D1A30-DC1E-4C42-B5BC-654AD60ED69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9B367BB2-5C2B-47F5-87B3-1325673D9DB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F0468206-7165-4182-AFFE-7E3E40EACD9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1F636CBA-76D5-48CA-B031-178AB05117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E2449D37-D6BD-47EF-B4B9-BCFB29572A55}"/>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D856DAED-F05D-40D4-B2B8-2A28108CB63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8" name="直線コネクタ 447">
          <a:extLst>
            <a:ext uri="{FF2B5EF4-FFF2-40B4-BE49-F238E27FC236}">
              <a16:creationId xmlns:a16="http://schemas.microsoft.com/office/drawing/2014/main" id="{ACA2DC00-336C-4901-857A-1E452DBA98EA}"/>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9" name="テキスト ボックス 448">
          <a:extLst>
            <a:ext uri="{FF2B5EF4-FFF2-40B4-BE49-F238E27FC236}">
              <a16:creationId xmlns:a16="http://schemas.microsoft.com/office/drawing/2014/main" id="{EF701911-1483-48BB-BC9A-5DD045FC03C3}"/>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F0779244-6F2F-462C-8CE3-F0EAE6FFC78C}"/>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EB8CCFA2-6BC9-4ED3-B3F8-3A9ADB5EE96F}"/>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52" name="直線コネクタ 451">
          <a:extLst>
            <a:ext uri="{FF2B5EF4-FFF2-40B4-BE49-F238E27FC236}">
              <a16:creationId xmlns:a16="http://schemas.microsoft.com/office/drawing/2014/main" id="{7195B22F-860D-4D40-B762-5ED74BC023C6}"/>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53" name="テキスト ボックス 452">
          <a:extLst>
            <a:ext uri="{FF2B5EF4-FFF2-40B4-BE49-F238E27FC236}">
              <a16:creationId xmlns:a16="http://schemas.microsoft.com/office/drawing/2014/main" id="{3379AF26-504E-436D-881B-2B0284EF5DB4}"/>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889040D0-F4B5-44C4-A6DB-1CC52945126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FF8344E3-99E1-4662-A348-77BF2B23198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FA458D09-A706-47E1-B447-4FEBDF66801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104775</xdr:rowOff>
    </xdr:from>
    <xdr:to>
      <xdr:col>54</xdr:col>
      <xdr:colOff>189865</xdr:colOff>
      <xdr:row>107</xdr:row>
      <xdr:rowOff>104775</xdr:rowOff>
    </xdr:to>
    <xdr:cxnSp macro="">
      <xdr:nvCxnSpPr>
        <xdr:cNvPr id="457" name="直線コネクタ 456">
          <a:extLst>
            <a:ext uri="{FF2B5EF4-FFF2-40B4-BE49-F238E27FC236}">
              <a16:creationId xmlns:a16="http://schemas.microsoft.com/office/drawing/2014/main" id="{E26E0415-1B8C-49DD-83E6-7FA0D4439392}"/>
            </a:ext>
          </a:extLst>
        </xdr:cNvPr>
        <xdr:cNvCxnSpPr/>
      </xdr:nvCxnSpPr>
      <xdr:spPr>
        <a:xfrm flipV="1">
          <a:off x="10476865" y="1724977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8" name="【市民会館】&#10;一人当たり面積最小値テキスト">
          <a:extLst>
            <a:ext uri="{FF2B5EF4-FFF2-40B4-BE49-F238E27FC236}">
              <a16:creationId xmlns:a16="http://schemas.microsoft.com/office/drawing/2014/main" id="{B114EB07-D5D4-4132-9972-577501C21F3B}"/>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9" name="直線コネクタ 458">
          <a:extLst>
            <a:ext uri="{FF2B5EF4-FFF2-40B4-BE49-F238E27FC236}">
              <a16:creationId xmlns:a16="http://schemas.microsoft.com/office/drawing/2014/main" id="{8C4BC356-E38B-48EB-A9A8-DA2D0FDE93BD}"/>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51452</xdr:rowOff>
    </xdr:from>
    <xdr:ext cx="469744" cy="259045"/>
    <xdr:sp macro="" textlink="">
      <xdr:nvSpPr>
        <xdr:cNvPr id="460" name="【市民会館】&#10;一人当たり面積最大値テキスト">
          <a:extLst>
            <a:ext uri="{FF2B5EF4-FFF2-40B4-BE49-F238E27FC236}">
              <a16:creationId xmlns:a16="http://schemas.microsoft.com/office/drawing/2014/main" id="{331CFEA6-8BED-4897-A20C-7059D7B20F06}"/>
            </a:ext>
          </a:extLst>
        </xdr:cNvPr>
        <xdr:cNvSpPr txBox="1"/>
      </xdr:nvSpPr>
      <xdr:spPr>
        <a:xfrm>
          <a:off x="10515600" y="1702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104775</xdr:rowOff>
    </xdr:from>
    <xdr:to>
      <xdr:col>55</xdr:col>
      <xdr:colOff>88900</xdr:colOff>
      <xdr:row>100</xdr:row>
      <xdr:rowOff>104775</xdr:rowOff>
    </xdr:to>
    <xdr:cxnSp macro="">
      <xdr:nvCxnSpPr>
        <xdr:cNvPr id="461" name="直線コネクタ 460">
          <a:extLst>
            <a:ext uri="{FF2B5EF4-FFF2-40B4-BE49-F238E27FC236}">
              <a16:creationId xmlns:a16="http://schemas.microsoft.com/office/drawing/2014/main" id="{848B82B8-D858-4367-9C78-E41F6107079C}"/>
            </a:ext>
          </a:extLst>
        </xdr:cNvPr>
        <xdr:cNvCxnSpPr/>
      </xdr:nvCxnSpPr>
      <xdr:spPr>
        <a:xfrm>
          <a:off x="10388600" y="1724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62" name="【市民会館】&#10;一人当たり面積平均値テキスト">
          <a:extLst>
            <a:ext uri="{FF2B5EF4-FFF2-40B4-BE49-F238E27FC236}">
              <a16:creationId xmlns:a16="http://schemas.microsoft.com/office/drawing/2014/main" id="{23B3787E-C680-48DF-9010-DD661FE97CB7}"/>
            </a:ext>
          </a:extLst>
        </xdr:cNvPr>
        <xdr:cNvSpPr txBox="1"/>
      </xdr:nvSpPr>
      <xdr:spPr>
        <a:xfrm>
          <a:off x="10515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63" name="フローチャート: 判断 462">
          <a:extLst>
            <a:ext uri="{FF2B5EF4-FFF2-40B4-BE49-F238E27FC236}">
              <a16:creationId xmlns:a16="http://schemas.microsoft.com/office/drawing/2014/main" id="{EF0D75C5-3D68-4C1E-B346-F8A51307657D}"/>
            </a:ext>
          </a:extLst>
        </xdr:cNvPr>
        <xdr:cNvSpPr/>
      </xdr:nvSpPr>
      <xdr:spPr>
        <a:xfrm>
          <a:off x="10426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64" name="フローチャート: 判断 463">
          <a:extLst>
            <a:ext uri="{FF2B5EF4-FFF2-40B4-BE49-F238E27FC236}">
              <a16:creationId xmlns:a16="http://schemas.microsoft.com/office/drawing/2014/main" id="{F524E568-477B-493A-8CA1-9ABDC9CF7914}"/>
            </a:ext>
          </a:extLst>
        </xdr:cNvPr>
        <xdr:cNvSpPr/>
      </xdr:nvSpPr>
      <xdr:spPr>
        <a:xfrm>
          <a:off x="958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65" name="フローチャート: 判断 464">
          <a:extLst>
            <a:ext uri="{FF2B5EF4-FFF2-40B4-BE49-F238E27FC236}">
              <a16:creationId xmlns:a16="http://schemas.microsoft.com/office/drawing/2014/main" id="{1D081BBE-278C-4865-BC68-DBE3C83EA957}"/>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6" name="フローチャート: 判断 465">
          <a:extLst>
            <a:ext uri="{FF2B5EF4-FFF2-40B4-BE49-F238E27FC236}">
              <a16:creationId xmlns:a16="http://schemas.microsoft.com/office/drawing/2014/main" id="{2FED2061-8C5F-4F82-8086-0115E567E79C}"/>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19686</xdr:rowOff>
    </xdr:from>
    <xdr:to>
      <xdr:col>36</xdr:col>
      <xdr:colOff>165100</xdr:colOff>
      <xdr:row>105</xdr:row>
      <xdr:rowOff>121286</xdr:rowOff>
    </xdr:to>
    <xdr:sp macro="" textlink="">
      <xdr:nvSpPr>
        <xdr:cNvPr id="467" name="フローチャート: 判断 466">
          <a:extLst>
            <a:ext uri="{FF2B5EF4-FFF2-40B4-BE49-F238E27FC236}">
              <a16:creationId xmlns:a16="http://schemas.microsoft.com/office/drawing/2014/main" id="{3178FEAE-E543-42DD-B45F-8E54AD8014FA}"/>
            </a:ext>
          </a:extLst>
        </xdr:cNvPr>
        <xdr:cNvSpPr/>
      </xdr:nvSpPr>
      <xdr:spPr>
        <a:xfrm>
          <a:off x="6921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57E08B6B-1503-4B22-96AA-26EF68ACBF2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1ED1653-BBD8-493B-808C-CAB16C57289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4F66F731-0CCB-4196-AEE4-3A0CEC20D61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45A547DD-47D3-4194-A43C-3F763CF9EEC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BB9032E-A1A6-40AC-AF2D-6B3E07F2CE9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19686</xdr:rowOff>
    </xdr:from>
    <xdr:to>
      <xdr:col>55</xdr:col>
      <xdr:colOff>50800</xdr:colOff>
      <xdr:row>106</xdr:row>
      <xdr:rowOff>121286</xdr:rowOff>
    </xdr:to>
    <xdr:sp macro="" textlink="">
      <xdr:nvSpPr>
        <xdr:cNvPr id="473" name="楕円 472">
          <a:extLst>
            <a:ext uri="{FF2B5EF4-FFF2-40B4-BE49-F238E27FC236}">
              <a16:creationId xmlns:a16="http://schemas.microsoft.com/office/drawing/2014/main" id="{294A9457-784B-4658-A0BA-964DCC87188A}"/>
            </a:ext>
          </a:extLst>
        </xdr:cNvPr>
        <xdr:cNvSpPr/>
      </xdr:nvSpPr>
      <xdr:spPr>
        <a:xfrm>
          <a:off x="10426700" y="18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169563</xdr:rowOff>
    </xdr:from>
    <xdr:ext cx="469744" cy="259045"/>
    <xdr:sp macro="" textlink="">
      <xdr:nvSpPr>
        <xdr:cNvPr id="474" name="【市民会館】&#10;一人当たり面積該当値テキスト">
          <a:extLst>
            <a:ext uri="{FF2B5EF4-FFF2-40B4-BE49-F238E27FC236}">
              <a16:creationId xmlns:a16="http://schemas.microsoft.com/office/drawing/2014/main" id="{A55FFC2A-25C0-4FB6-B1FD-92FFF6E34BE6}"/>
            </a:ext>
          </a:extLst>
        </xdr:cNvPr>
        <xdr:cNvSpPr txBox="1"/>
      </xdr:nvSpPr>
      <xdr:spPr>
        <a:xfrm>
          <a:off x="10515600" y="1817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xdr:rowOff>
    </xdr:from>
    <xdr:to>
      <xdr:col>50</xdr:col>
      <xdr:colOff>165100</xdr:colOff>
      <xdr:row>106</xdr:row>
      <xdr:rowOff>115570</xdr:rowOff>
    </xdr:to>
    <xdr:sp macro="" textlink="">
      <xdr:nvSpPr>
        <xdr:cNvPr id="475" name="楕円 474">
          <a:extLst>
            <a:ext uri="{FF2B5EF4-FFF2-40B4-BE49-F238E27FC236}">
              <a16:creationId xmlns:a16="http://schemas.microsoft.com/office/drawing/2014/main" id="{75EADF93-DAD9-4201-8797-DF26FAED32D9}"/>
            </a:ext>
          </a:extLst>
        </xdr:cNvPr>
        <xdr:cNvSpPr/>
      </xdr:nvSpPr>
      <xdr:spPr>
        <a:xfrm>
          <a:off x="9588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70486</xdr:rowOff>
    </xdr:to>
    <xdr:cxnSp macro="">
      <xdr:nvCxnSpPr>
        <xdr:cNvPr id="476" name="直線コネクタ 475">
          <a:extLst>
            <a:ext uri="{FF2B5EF4-FFF2-40B4-BE49-F238E27FC236}">
              <a16:creationId xmlns:a16="http://schemas.microsoft.com/office/drawing/2014/main" id="{9D337642-AF40-4A48-A4CA-33AF735D2991}"/>
            </a:ext>
          </a:extLst>
        </xdr:cNvPr>
        <xdr:cNvCxnSpPr/>
      </xdr:nvCxnSpPr>
      <xdr:spPr>
        <a:xfrm>
          <a:off x="9639300" y="18238470"/>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xdr:rowOff>
    </xdr:from>
    <xdr:to>
      <xdr:col>46</xdr:col>
      <xdr:colOff>38100</xdr:colOff>
      <xdr:row>106</xdr:row>
      <xdr:rowOff>115570</xdr:rowOff>
    </xdr:to>
    <xdr:sp macro="" textlink="">
      <xdr:nvSpPr>
        <xdr:cNvPr id="477" name="楕円 476">
          <a:extLst>
            <a:ext uri="{FF2B5EF4-FFF2-40B4-BE49-F238E27FC236}">
              <a16:creationId xmlns:a16="http://schemas.microsoft.com/office/drawing/2014/main" id="{58701057-0637-427B-8DA8-3B1E508F2941}"/>
            </a:ext>
          </a:extLst>
        </xdr:cNvPr>
        <xdr:cNvSpPr/>
      </xdr:nvSpPr>
      <xdr:spPr>
        <a:xfrm>
          <a:off x="8699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64770</xdr:rowOff>
    </xdr:to>
    <xdr:cxnSp macro="">
      <xdr:nvCxnSpPr>
        <xdr:cNvPr id="478" name="直線コネクタ 477">
          <a:extLst>
            <a:ext uri="{FF2B5EF4-FFF2-40B4-BE49-F238E27FC236}">
              <a16:creationId xmlns:a16="http://schemas.microsoft.com/office/drawing/2014/main" id="{1F247D88-31D1-487E-BF53-3DD83A8A0D25}"/>
            </a:ext>
          </a:extLst>
        </xdr:cNvPr>
        <xdr:cNvCxnSpPr/>
      </xdr:nvCxnSpPr>
      <xdr:spPr>
        <a:xfrm>
          <a:off x="8750300" y="18238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13970</xdr:rowOff>
    </xdr:from>
    <xdr:to>
      <xdr:col>41</xdr:col>
      <xdr:colOff>101600</xdr:colOff>
      <xdr:row>106</xdr:row>
      <xdr:rowOff>115570</xdr:rowOff>
    </xdr:to>
    <xdr:sp macro="" textlink="">
      <xdr:nvSpPr>
        <xdr:cNvPr id="479" name="楕円 478">
          <a:extLst>
            <a:ext uri="{FF2B5EF4-FFF2-40B4-BE49-F238E27FC236}">
              <a16:creationId xmlns:a16="http://schemas.microsoft.com/office/drawing/2014/main" id="{81F6EB96-BB30-434B-8916-0858037E8761}"/>
            </a:ext>
          </a:extLst>
        </xdr:cNvPr>
        <xdr:cNvSpPr/>
      </xdr:nvSpPr>
      <xdr:spPr>
        <a:xfrm>
          <a:off x="7810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64770</xdr:rowOff>
    </xdr:from>
    <xdr:to>
      <xdr:col>45</xdr:col>
      <xdr:colOff>177800</xdr:colOff>
      <xdr:row>106</xdr:row>
      <xdr:rowOff>64770</xdr:rowOff>
    </xdr:to>
    <xdr:cxnSp macro="">
      <xdr:nvCxnSpPr>
        <xdr:cNvPr id="480" name="直線コネクタ 479">
          <a:extLst>
            <a:ext uri="{FF2B5EF4-FFF2-40B4-BE49-F238E27FC236}">
              <a16:creationId xmlns:a16="http://schemas.microsoft.com/office/drawing/2014/main" id="{7D169B9A-ECEE-41E3-93DB-EDA47C2522B3}"/>
            </a:ext>
          </a:extLst>
        </xdr:cNvPr>
        <xdr:cNvCxnSpPr/>
      </xdr:nvCxnSpPr>
      <xdr:spPr>
        <a:xfrm>
          <a:off x="7861300" y="18238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13970</xdr:rowOff>
    </xdr:from>
    <xdr:to>
      <xdr:col>36</xdr:col>
      <xdr:colOff>165100</xdr:colOff>
      <xdr:row>106</xdr:row>
      <xdr:rowOff>115570</xdr:rowOff>
    </xdr:to>
    <xdr:sp macro="" textlink="">
      <xdr:nvSpPr>
        <xdr:cNvPr id="481" name="楕円 480">
          <a:extLst>
            <a:ext uri="{FF2B5EF4-FFF2-40B4-BE49-F238E27FC236}">
              <a16:creationId xmlns:a16="http://schemas.microsoft.com/office/drawing/2014/main" id="{E82047F3-EF40-4D80-9E81-09F9A3D9299D}"/>
            </a:ext>
          </a:extLst>
        </xdr:cNvPr>
        <xdr:cNvSpPr/>
      </xdr:nvSpPr>
      <xdr:spPr>
        <a:xfrm>
          <a:off x="6921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64770</xdr:rowOff>
    </xdr:from>
    <xdr:to>
      <xdr:col>41</xdr:col>
      <xdr:colOff>50800</xdr:colOff>
      <xdr:row>106</xdr:row>
      <xdr:rowOff>64770</xdr:rowOff>
    </xdr:to>
    <xdr:cxnSp macro="">
      <xdr:nvCxnSpPr>
        <xdr:cNvPr id="482" name="直線コネクタ 481">
          <a:extLst>
            <a:ext uri="{FF2B5EF4-FFF2-40B4-BE49-F238E27FC236}">
              <a16:creationId xmlns:a16="http://schemas.microsoft.com/office/drawing/2014/main" id="{61130948-7031-471F-AE8B-96E2ABE25A8C}"/>
            </a:ext>
          </a:extLst>
        </xdr:cNvPr>
        <xdr:cNvCxnSpPr/>
      </xdr:nvCxnSpPr>
      <xdr:spPr>
        <a:xfrm>
          <a:off x="6972300" y="18238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83" name="n_1aveValue【市民会館】&#10;一人当たり面積">
          <a:extLst>
            <a:ext uri="{FF2B5EF4-FFF2-40B4-BE49-F238E27FC236}">
              <a16:creationId xmlns:a16="http://schemas.microsoft.com/office/drawing/2014/main" id="{F8EA1E73-5429-4CE4-8337-ACB49D333C25}"/>
            </a:ext>
          </a:extLst>
        </xdr:cNvPr>
        <xdr:cNvSpPr txBox="1"/>
      </xdr:nvSpPr>
      <xdr:spPr>
        <a:xfrm>
          <a:off x="9391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84" name="n_2aveValue【市民会館】&#10;一人当たり面積">
          <a:extLst>
            <a:ext uri="{FF2B5EF4-FFF2-40B4-BE49-F238E27FC236}">
              <a16:creationId xmlns:a16="http://schemas.microsoft.com/office/drawing/2014/main" id="{77B9CFF1-8700-44E3-AFCA-E16E221FF6A5}"/>
            </a:ext>
          </a:extLst>
        </xdr:cNvPr>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85" name="n_3aveValue【市民会館】&#10;一人当たり面積">
          <a:extLst>
            <a:ext uri="{FF2B5EF4-FFF2-40B4-BE49-F238E27FC236}">
              <a16:creationId xmlns:a16="http://schemas.microsoft.com/office/drawing/2014/main" id="{60774C5D-8BA2-4774-BF34-046A84B37E46}"/>
            </a:ext>
          </a:extLst>
        </xdr:cNvPr>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137813</xdr:rowOff>
    </xdr:from>
    <xdr:ext cx="469744" cy="259045"/>
    <xdr:sp macro="" textlink="">
      <xdr:nvSpPr>
        <xdr:cNvPr id="486" name="n_4aveValue【市民会館】&#10;一人当たり面積">
          <a:extLst>
            <a:ext uri="{FF2B5EF4-FFF2-40B4-BE49-F238E27FC236}">
              <a16:creationId xmlns:a16="http://schemas.microsoft.com/office/drawing/2014/main" id="{E459A88F-CC43-4C28-880C-CA9B2027D5CB}"/>
            </a:ext>
          </a:extLst>
        </xdr:cNvPr>
        <xdr:cNvSpPr txBox="1"/>
      </xdr:nvSpPr>
      <xdr:spPr>
        <a:xfrm>
          <a:off x="6737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106697</xdr:rowOff>
    </xdr:from>
    <xdr:ext cx="469744" cy="259045"/>
    <xdr:sp macro="" textlink="">
      <xdr:nvSpPr>
        <xdr:cNvPr id="487" name="n_1mainValue【市民会館】&#10;一人当たり面積">
          <a:extLst>
            <a:ext uri="{FF2B5EF4-FFF2-40B4-BE49-F238E27FC236}">
              <a16:creationId xmlns:a16="http://schemas.microsoft.com/office/drawing/2014/main" id="{135829C3-0A75-4A77-AE4E-7221EBC93F1C}"/>
            </a:ext>
          </a:extLst>
        </xdr:cNvPr>
        <xdr:cNvSpPr txBox="1"/>
      </xdr:nvSpPr>
      <xdr:spPr>
        <a:xfrm>
          <a:off x="93917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106697</xdr:rowOff>
    </xdr:from>
    <xdr:ext cx="469744" cy="259045"/>
    <xdr:sp macro="" textlink="">
      <xdr:nvSpPr>
        <xdr:cNvPr id="488" name="n_2mainValue【市民会館】&#10;一人当たり面積">
          <a:extLst>
            <a:ext uri="{FF2B5EF4-FFF2-40B4-BE49-F238E27FC236}">
              <a16:creationId xmlns:a16="http://schemas.microsoft.com/office/drawing/2014/main" id="{BD6D46E6-5E2B-4C71-BF97-4860BCC349F5}"/>
            </a:ext>
          </a:extLst>
        </xdr:cNvPr>
        <xdr:cNvSpPr txBox="1"/>
      </xdr:nvSpPr>
      <xdr:spPr>
        <a:xfrm>
          <a:off x="8515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106697</xdr:rowOff>
    </xdr:from>
    <xdr:ext cx="469744" cy="259045"/>
    <xdr:sp macro="" textlink="">
      <xdr:nvSpPr>
        <xdr:cNvPr id="489" name="n_3mainValue【市民会館】&#10;一人当たり面積">
          <a:extLst>
            <a:ext uri="{FF2B5EF4-FFF2-40B4-BE49-F238E27FC236}">
              <a16:creationId xmlns:a16="http://schemas.microsoft.com/office/drawing/2014/main" id="{2C1D22B2-6783-49CA-90EC-E9F7575F75C9}"/>
            </a:ext>
          </a:extLst>
        </xdr:cNvPr>
        <xdr:cNvSpPr txBox="1"/>
      </xdr:nvSpPr>
      <xdr:spPr>
        <a:xfrm>
          <a:off x="7626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106697</xdr:rowOff>
    </xdr:from>
    <xdr:ext cx="469744" cy="259045"/>
    <xdr:sp macro="" textlink="">
      <xdr:nvSpPr>
        <xdr:cNvPr id="490" name="n_4mainValue【市民会館】&#10;一人当たり面積">
          <a:extLst>
            <a:ext uri="{FF2B5EF4-FFF2-40B4-BE49-F238E27FC236}">
              <a16:creationId xmlns:a16="http://schemas.microsoft.com/office/drawing/2014/main" id="{13ED6E6A-07AE-4D00-9245-F1037D696589}"/>
            </a:ext>
          </a:extLst>
        </xdr:cNvPr>
        <xdr:cNvSpPr txBox="1"/>
      </xdr:nvSpPr>
      <xdr:spPr>
        <a:xfrm>
          <a:off x="6737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A992D1B6-063F-4907-A218-8BB8A1C370D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076E57EA-7B72-45A1-BC7F-10844D6BA3D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0110FC14-D579-494A-9FFA-13FAE42C810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FC4A50F9-B681-43F6-A277-0126A5410BE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C3D4124E-4187-41EB-B806-A569F563EF8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97A3A6BC-9EEA-409C-A5E4-C1E20C6882A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E2A282FD-4A01-4D54-B29D-BA2FE6333B7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2C0D454B-AAD3-45A9-86BA-33A6365FBD6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366DA73F-42D3-4433-96DB-DDBC1E6C132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1F803A6B-5D80-4D1A-A943-1A4FDC350F9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741B44FB-F1DC-4BAC-AA5F-A126BD03CC1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64143A89-EE4A-416E-9F92-EBFD175902C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3E83EEC9-DD74-4861-A538-2577FCA4DDC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ACEA3AA6-C4F0-4D41-9942-F5A8E2721C1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798B3F8B-79FE-4BD3-8195-179DBA11DC3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C6EE4846-CD5F-472E-8C5D-3658A974E3F4}"/>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3B4A12C9-AE4A-4197-A302-23767B1F153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A36C977C-6E98-4E0C-817E-59E2B60CA1B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0B368E3C-3270-4CA9-90AF-12FCE442EE2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CA6DE268-8B66-4366-BBB1-FAB29B2FDCB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D94C4C85-D530-49A4-95F5-79D91B4A5C0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89B28F05-A688-4970-94FE-39E70594A61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B1A00222-30A3-4AA2-ACB0-143585776C04}"/>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B9B1D7F3-D825-473A-BF3B-2DA01753CA6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xdr:rowOff>
    </xdr:from>
    <xdr:to>
      <xdr:col>85</xdr:col>
      <xdr:colOff>126364</xdr:colOff>
      <xdr:row>41</xdr:row>
      <xdr:rowOff>97155</xdr:rowOff>
    </xdr:to>
    <xdr:cxnSp macro="">
      <xdr:nvCxnSpPr>
        <xdr:cNvPr id="515" name="直線コネクタ 514">
          <a:extLst>
            <a:ext uri="{FF2B5EF4-FFF2-40B4-BE49-F238E27FC236}">
              <a16:creationId xmlns:a16="http://schemas.microsoft.com/office/drawing/2014/main" id="{5A80E3B7-E631-4FB6-B57A-EBAE0E6AFD1A}"/>
            </a:ext>
          </a:extLst>
        </xdr:cNvPr>
        <xdr:cNvCxnSpPr/>
      </xdr:nvCxnSpPr>
      <xdr:spPr>
        <a:xfrm flipV="1">
          <a:off x="16318864" y="566737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100982</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5CDC5F41-FF51-41F0-BA49-4D3013BE6653}"/>
            </a:ext>
          </a:extLst>
        </xdr:cNvPr>
        <xdr:cNvSpPr txBox="1"/>
      </xdr:nvSpPr>
      <xdr:spPr>
        <a:xfrm>
          <a:off x="16357600" y="713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97155</xdr:rowOff>
    </xdr:from>
    <xdr:to>
      <xdr:col>86</xdr:col>
      <xdr:colOff>25400</xdr:colOff>
      <xdr:row>41</xdr:row>
      <xdr:rowOff>97155</xdr:rowOff>
    </xdr:to>
    <xdr:cxnSp macro="">
      <xdr:nvCxnSpPr>
        <xdr:cNvPr id="517" name="直線コネクタ 516">
          <a:extLst>
            <a:ext uri="{FF2B5EF4-FFF2-40B4-BE49-F238E27FC236}">
              <a16:creationId xmlns:a16="http://schemas.microsoft.com/office/drawing/2014/main" id="{268B9524-1180-4C3E-B2C1-47B9C90EC9E0}"/>
            </a:ext>
          </a:extLst>
        </xdr:cNvPr>
        <xdr:cNvCxnSpPr/>
      </xdr:nvCxnSpPr>
      <xdr:spPr>
        <a:xfrm>
          <a:off x="16230600" y="7126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127652</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9D9865A5-8B20-4886-9254-CFED17C1C0CD}"/>
            </a:ext>
          </a:extLst>
        </xdr:cNvPr>
        <xdr:cNvSpPr txBox="1"/>
      </xdr:nvSpPr>
      <xdr:spPr>
        <a:xfrm>
          <a:off x="16357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xdr:rowOff>
    </xdr:from>
    <xdr:to>
      <xdr:col>86</xdr:col>
      <xdr:colOff>25400</xdr:colOff>
      <xdr:row>33</xdr:row>
      <xdr:rowOff>9525</xdr:rowOff>
    </xdr:to>
    <xdr:cxnSp macro="">
      <xdr:nvCxnSpPr>
        <xdr:cNvPr id="519" name="直線コネクタ 518">
          <a:extLst>
            <a:ext uri="{FF2B5EF4-FFF2-40B4-BE49-F238E27FC236}">
              <a16:creationId xmlns:a16="http://schemas.microsoft.com/office/drawing/2014/main" id="{D699F96C-2BCA-44A7-B625-740C426570FF}"/>
            </a:ext>
          </a:extLst>
        </xdr:cNvPr>
        <xdr:cNvCxnSpPr/>
      </xdr:nvCxnSpPr>
      <xdr:spPr>
        <a:xfrm>
          <a:off x="16230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62882</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95E42B9D-FE8F-4251-8679-98685392DDB8}"/>
            </a:ext>
          </a:extLst>
        </xdr:cNvPr>
        <xdr:cNvSpPr txBox="1"/>
      </xdr:nvSpPr>
      <xdr:spPr>
        <a:xfrm>
          <a:off x="16357600" y="640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84455</xdr:rowOff>
    </xdr:from>
    <xdr:to>
      <xdr:col>85</xdr:col>
      <xdr:colOff>177800</xdr:colOff>
      <xdr:row>38</xdr:row>
      <xdr:rowOff>14605</xdr:rowOff>
    </xdr:to>
    <xdr:sp macro="" textlink="">
      <xdr:nvSpPr>
        <xdr:cNvPr id="521" name="フローチャート: 判断 520">
          <a:extLst>
            <a:ext uri="{FF2B5EF4-FFF2-40B4-BE49-F238E27FC236}">
              <a16:creationId xmlns:a16="http://schemas.microsoft.com/office/drawing/2014/main" id="{B7F51505-B1AC-40E2-B450-2C32EA9FFAF6}"/>
            </a:ext>
          </a:extLst>
        </xdr:cNvPr>
        <xdr:cNvSpPr/>
      </xdr:nvSpPr>
      <xdr:spPr>
        <a:xfrm>
          <a:off x="162687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59690</xdr:rowOff>
    </xdr:from>
    <xdr:to>
      <xdr:col>81</xdr:col>
      <xdr:colOff>101600</xdr:colOff>
      <xdr:row>37</xdr:row>
      <xdr:rowOff>161290</xdr:rowOff>
    </xdr:to>
    <xdr:sp macro="" textlink="">
      <xdr:nvSpPr>
        <xdr:cNvPr id="522" name="フローチャート: 判断 521">
          <a:extLst>
            <a:ext uri="{FF2B5EF4-FFF2-40B4-BE49-F238E27FC236}">
              <a16:creationId xmlns:a16="http://schemas.microsoft.com/office/drawing/2014/main" id="{E8D12AB6-C841-4A3C-88F0-FA16EA8E7ABB}"/>
            </a:ext>
          </a:extLst>
        </xdr:cNvPr>
        <xdr:cNvSpPr/>
      </xdr:nvSpPr>
      <xdr:spPr>
        <a:xfrm>
          <a:off x="15430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44450</xdr:rowOff>
    </xdr:from>
    <xdr:to>
      <xdr:col>76</xdr:col>
      <xdr:colOff>165100</xdr:colOff>
      <xdr:row>37</xdr:row>
      <xdr:rowOff>146050</xdr:rowOff>
    </xdr:to>
    <xdr:sp macro="" textlink="">
      <xdr:nvSpPr>
        <xdr:cNvPr id="523" name="フローチャート: 判断 522">
          <a:extLst>
            <a:ext uri="{FF2B5EF4-FFF2-40B4-BE49-F238E27FC236}">
              <a16:creationId xmlns:a16="http://schemas.microsoft.com/office/drawing/2014/main" id="{5B4600F4-DA9A-45B0-96AC-7519DDF90263}"/>
            </a:ext>
          </a:extLst>
        </xdr:cNvPr>
        <xdr:cNvSpPr/>
      </xdr:nvSpPr>
      <xdr:spPr>
        <a:xfrm>
          <a:off x="14541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524" name="フローチャート: 判断 523">
          <a:extLst>
            <a:ext uri="{FF2B5EF4-FFF2-40B4-BE49-F238E27FC236}">
              <a16:creationId xmlns:a16="http://schemas.microsoft.com/office/drawing/2014/main" id="{6CE3C22E-330B-4D31-A60B-68225B10E2C4}"/>
            </a:ext>
          </a:extLst>
        </xdr:cNvPr>
        <xdr:cNvSpPr/>
      </xdr:nvSpPr>
      <xdr:spPr>
        <a:xfrm>
          <a:off x="13652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61595</xdr:rowOff>
    </xdr:from>
    <xdr:to>
      <xdr:col>67</xdr:col>
      <xdr:colOff>101600</xdr:colOff>
      <xdr:row>37</xdr:row>
      <xdr:rowOff>163195</xdr:rowOff>
    </xdr:to>
    <xdr:sp macro="" textlink="">
      <xdr:nvSpPr>
        <xdr:cNvPr id="525" name="フローチャート: 判断 524">
          <a:extLst>
            <a:ext uri="{FF2B5EF4-FFF2-40B4-BE49-F238E27FC236}">
              <a16:creationId xmlns:a16="http://schemas.microsoft.com/office/drawing/2014/main" id="{69951C07-B560-4C36-B1B2-1C74B0EA3294}"/>
            </a:ext>
          </a:extLst>
        </xdr:cNvPr>
        <xdr:cNvSpPr/>
      </xdr:nvSpPr>
      <xdr:spPr>
        <a:xfrm>
          <a:off x="12763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579C8DD3-E20E-4092-A701-600DE7CDA30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1C1D99B-FD1B-4310-BADC-28AE188FEF7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927F8B56-B751-4AF1-97D3-A2A21245C8D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D00D798-7003-45C9-BA8B-7678080B6B0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1B1687D3-39D4-485D-8A95-7E299009C67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130175</xdr:rowOff>
    </xdr:from>
    <xdr:to>
      <xdr:col>85</xdr:col>
      <xdr:colOff>177800</xdr:colOff>
      <xdr:row>33</xdr:row>
      <xdr:rowOff>60325</xdr:rowOff>
    </xdr:to>
    <xdr:sp macro="" textlink="">
      <xdr:nvSpPr>
        <xdr:cNvPr id="531" name="楕円 530">
          <a:extLst>
            <a:ext uri="{FF2B5EF4-FFF2-40B4-BE49-F238E27FC236}">
              <a16:creationId xmlns:a16="http://schemas.microsoft.com/office/drawing/2014/main" id="{D9D973BC-85C9-41AF-82D3-5888269E080E}"/>
            </a:ext>
          </a:extLst>
        </xdr:cNvPr>
        <xdr:cNvSpPr/>
      </xdr:nvSpPr>
      <xdr:spPr>
        <a:xfrm>
          <a:off x="16268700" y="561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83202</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63991862-9337-47F4-99A2-2E75287F9152}"/>
            </a:ext>
          </a:extLst>
        </xdr:cNvPr>
        <xdr:cNvSpPr txBox="1"/>
      </xdr:nvSpPr>
      <xdr:spPr>
        <a:xfrm>
          <a:off x="16357600" y="5569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147320</xdr:rowOff>
    </xdr:from>
    <xdr:to>
      <xdr:col>81</xdr:col>
      <xdr:colOff>101600</xdr:colOff>
      <xdr:row>33</xdr:row>
      <xdr:rowOff>77470</xdr:rowOff>
    </xdr:to>
    <xdr:sp macro="" textlink="">
      <xdr:nvSpPr>
        <xdr:cNvPr id="533" name="楕円 532">
          <a:extLst>
            <a:ext uri="{FF2B5EF4-FFF2-40B4-BE49-F238E27FC236}">
              <a16:creationId xmlns:a16="http://schemas.microsoft.com/office/drawing/2014/main" id="{29D7F034-D66C-49D3-9531-D1F0C1E23B91}"/>
            </a:ext>
          </a:extLst>
        </xdr:cNvPr>
        <xdr:cNvSpPr/>
      </xdr:nvSpPr>
      <xdr:spPr>
        <a:xfrm>
          <a:off x="15430500" y="563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9525</xdr:rowOff>
    </xdr:from>
    <xdr:to>
      <xdr:col>85</xdr:col>
      <xdr:colOff>127000</xdr:colOff>
      <xdr:row>33</xdr:row>
      <xdr:rowOff>26670</xdr:rowOff>
    </xdr:to>
    <xdr:cxnSp macro="">
      <xdr:nvCxnSpPr>
        <xdr:cNvPr id="534" name="直線コネクタ 533">
          <a:extLst>
            <a:ext uri="{FF2B5EF4-FFF2-40B4-BE49-F238E27FC236}">
              <a16:creationId xmlns:a16="http://schemas.microsoft.com/office/drawing/2014/main" id="{74D27107-4795-4530-BDC6-16BF25D56D42}"/>
            </a:ext>
          </a:extLst>
        </xdr:cNvPr>
        <xdr:cNvCxnSpPr/>
      </xdr:nvCxnSpPr>
      <xdr:spPr>
        <a:xfrm flipV="1">
          <a:off x="15481300" y="56673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80645</xdr:rowOff>
    </xdr:from>
    <xdr:to>
      <xdr:col>76</xdr:col>
      <xdr:colOff>165100</xdr:colOff>
      <xdr:row>40</xdr:row>
      <xdr:rowOff>10795</xdr:rowOff>
    </xdr:to>
    <xdr:sp macro="" textlink="">
      <xdr:nvSpPr>
        <xdr:cNvPr id="535" name="楕円 534">
          <a:extLst>
            <a:ext uri="{FF2B5EF4-FFF2-40B4-BE49-F238E27FC236}">
              <a16:creationId xmlns:a16="http://schemas.microsoft.com/office/drawing/2014/main" id="{386D802D-6F96-47AF-B809-3D4BED2A675C}"/>
            </a:ext>
          </a:extLst>
        </xdr:cNvPr>
        <xdr:cNvSpPr/>
      </xdr:nvSpPr>
      <xdr:spPr>
        <a:xfrm>
          <a:off x="14541500" y="67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26670</xdr:rowOff>
    </xdr:from>
    <xdr:to>
      <xdr:col>81</xdr:col>
      <xdr:colOff>50800</xdr:colOff>
      <xdr:row>39</xdr:row>
      <xdr:rowOff>131445</xdr:rowOff>
    </xdr:to>
    <xdr:cxnSp macro="">
      <xdr:nvCxnSpPr>
        <xdr:cNvPr id="536" name="直線コネクタ 535">
          <a:extLst>
            <a:ext uri="{FF2B5EF4-FFF2-40B4-BE49-F238E27FC236}">
              <a16:creationId xmlns:a16="http://schemas.microsoft.com/office/drawing/2014/main" id="{F91016F2-594B-46BE-AF81-852F814DBB53}"/>
            </a:ext>
          </a:extLst>
        </xdr:cNvPr>
        <xdr:cNvCxnSpPr/>
      </xdr:nvCxnSpPr>
      <xdr:spPr>
        <a:xfrm flipV="1">
          <a:off x="14592300" y="5684520"/>
          <a:ext cx="889000" cy="113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29210</xdr:rowOff>
    </xdr:from>
    <xdr:to>
      <xdr:col>72</xdr:col>
      <xdr:colOff>38100</xdr:colOff>
      <xdr:row>39</xdr:row>
      <xdr:rowOff>130810</xdr:rowOff>
    </xdr:to>
    <xdr:sp macro="" textlink="">
      <xdr:nvSpPr>
        <xdr:cNvPr id="537" name="楕円 536">
          <a:extLst>
            <a:ext uri="{FF2B5EF4-FFF2-40B4-BE49-F238E27FC236}">
              <a16:creationId xmlns:a16="http://schemas.microsoft.com/office/drawing/2014/main" id="{6FF6CEFB-E0A4-4800-ABF6-1232F753DBAC}"/>
            </a:ext>
          </a:extLst>
        </xdr:cNvPr>
        <xdr:cNvSpPr/>
      </xdr:nvSpPr>
      <xdr:spPr>
        <a:xfrm>
          <a:off x="13652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80010</xdr:rowOff>
    </xdr:from>
    <xdr:to>
      <xdr:col>76</xdr:col>
      <xdr:colOff>114300</xdr:colOff>
      <xdr:row>39</xdr:row>
      <xdr:rowOff>131445</xdr:rowOff>
    </xdr:to>
    <xdr:cxnSp macro="">
      <xdr:nvCxnSpPr>
        <xdr:cNvPr id="538" name="直線コネクタ 537">
          <a:extLst>
            <a:ext uri="{FF2B5EF4-FFF2-40B4-BE49-F238E27FC236}">
              <a16:creationId xmlns:a16="http://schemas.microsoft.com/office/drawing/2014/main" id="{F121E67D-CE41-4061-8876-842A9FEF79CC}"/>
            </a:ext>
          </a:extLst>
        </xdr:cNvPr>
        <xdr:cNvCxnSpPr/>
      </xdr:nvCxnSpPr>
      <xdr:spPr>
        <a:xfrm>
          <a:off x="13703300" y="67665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151130</xdr:rowOff>
    </xdr:from>
    <xdr:to>
      <xdr:col>67</xdr:col>
      <xdr:colOff>101600</xdr:colOff>
      <xdr:row>39</xdr:row>
      <xdr:rowOff>81280</xdr:rowOff>
    </xdr:to>
    <xdr:sp macro="" textlink="">
      <xdr:nvSpPr>
        <xdr:cNvPr id="539" name="楕円 538">
          <a:extLst>
            <a:ext uri="{FF2B5EF4-FFF2-40B4-BE49-F238E27FC236}">
              <a16:creationId xmlns:a16="http://schemas.microsoft.com/office/drawing/2014/main" id="{D61DC4D1-7BCD-4047-BE64-4E6CE31D4400}"/>
            </a:ext>
          </a:extLst>
        </xdr:cNvPr>
        <xdr:cNvSpPr/>
      </xdr:nvSpPr>
      <xdr:spPr>
        <a:xfrm>
          <a:off x="12763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30480</xdr:rowOff>
    </xdr:from>
    <xdr:to>
      <xdr:col>71</xdr:col>
      <xdr:colOff>177800</xdr:colOff>
      <xdr:row>39</xdr:row>
      <xdr:rowOff>80010</xdr:rowOff>
    </xdr:to>
    <xdr:cxnSp macro="">
      <xdr:nvCxnSpPr>
        <xdr:cNvPr id="540" name="直線コネクタ 539">
          <a:extLst>
            <a:ext uri="{FF2B5EF4-FFF2-40B4-BE49-F238E27FC236}">
              <a16:creationId xmlns:a16="http://schemas.microsoft.com/office/drawing/2014/main" id="{74F8712C-48EC-4AD9-B7E6-EB6396A569BA}"/>
            </a:ext>
          </a:extLst>
        </xdr:cNvPr>
        <xdr:cNvCxnSpPr/>
      </xdr:nvCxnSpPr>
      <xdr:spPr>
        <a:xfrm>
          <a:off x="12814300" y="67170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152417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DE919AB0-C22E-4F43-933E-D0963D41A494}"/>
            </a:ext>
          </a:extLst>
        </xdr:cNvPr>
        <xdr:cNvSpPr txBox="1"/>
      </xdr:nvSpPr>
      <xdr:spPr>
        <a:xfrm>
          <a:off x="152660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162577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F7E22FE2-284B-4B2A-BD90-9542078D41A8}"/>
            </a:ext>
          </a:extLst>
        </xdr:cNvPr>
        <xdr:cNvSpPr txBox="1"/>
      </xdr:nvSpPr>
      <xdr:spPr>
        <a:xfrm>
          <a:off x="143897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151147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3946FAD3-12B5-49ED-8D56-BA053B8F2D09}"/>
            </a:ext>
          </a:extLst>
        </xdr:cNvPr>
        <xdr:cNvSpPr txBox="1"/>
      </xdr:nvSpPr>
      <xdr:spPr>
        <a:xfrm>
          <a:off x="13500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8272</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797F4EF2-0C7D-448E-96A9-BCD2688E1994}"/>
            </a:ext>
          </a:extLst>
        </xdr:cNvPr>
        <xdr:cNvSpPr txBox="1"/>
      </xdr:nvSpPr>
      <xdr:spPr>
        <a:xfrm>
          <a:off x="12611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93997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C0F9F522-C86E-4399-9CC0-2FDCDDC14BC5}"/>
            </a:ext>
          </a:extLst>
        </xdr:cNvPr>
        <xdr:cNvSpPr txBox="1"/>
      </xdr:nvSpPr>
      <xdr:spPr>
        <a:xfrm>
          <a:off x="15266044" y="54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1922</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E7946B46-2026-496B-9AFB-0FFA2F518910}"/>
            </a:ext>
          </a:extLst>
        </xdr:cNvPr>
        <xdr:cNvSpPr txBox="1"/>
      </xdr:nvSpPr>
      <xdr:spPr>
        <a:xfrm>
          <a:off x="14389744" y="685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121937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35EFEE04-5624-4ED7-91B3-DB75CE753846}"/>
            </a:ext>
          </a:extLst>
        </xdr:cNvPr>
        <xdr:cNvSpPr txBox="1"/>
      </xdr:nvSpPr>
      <xdr:spPr>
        <a:xfrm>
          <a:off x="13500744" y="680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72407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67989C76-FB14-48F6-9622-A6DC2149903B}"/>
            </a:ext>
          </a:extLst>
        </xdr:cNvPr>
        <xdr:cNvSpPr txBox="1"/>
      </xdr:nvSpPr>
      <xdr:spPr>
        <a:xfrm>
          <a:off x="12611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F9A28676-3B0A-49A1-891D-9F63E2AF3AD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C9DBAAD5-745D-4C7B-8939-0D71474953F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24E1D569-C2EA-4ED2-BD40-9C14ABA2B7F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F2A09CC5-C33E-4973-B5A7-13A9E3C35BB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8868546E-A52B-41F7-91D0-AAD63B7F9E2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451F147-0735-4D35-A789-17A2C564528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F4E63245-A61D-47FF-8C8E-1EE6CB9BED5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AC967733-72D9-4128-BE3C-7C626FEA2C6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0983A60F-AEBB-4740-BF41-C3724843FC8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E6321E37-E95C-44C8-B35E-B60353AE7BF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FF14FB9C-C72A-4E33-B17A-0018C050A68E}"/>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F8826F83-9294-4B82-A048-B4D2160A9647}"/>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EFC24E5B-1703-4496-98B4-40E6A0B98A5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2" name="テキスト ボックス 561">
          <a:extLst>
            <a:ext uri="{FF2B5EF4-FFF2-40B4-BE49-F238E27FC236}">
              <a16:creationId xmlns:a16="http://schemas.microsoft.com/office/drawing/2014/main" id="{6266227D-3985-407B-A719-51E272B135A9}"/>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63416815-705B-431E-894A-D5088084E302}"/>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DFA69D98-EEDF-4149-B894-06641C080A16}"/>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52E57CF3-B554-4A42-A118-704AC3DAD419}"/>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23574FFB-8135-4984-B7A7-EB52E4072D2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40D5E0D1-ABAE-4F92-B290-EF0607CF991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09B56738-87F3-481E-8DEC-6FAC6B0A3B32}"/>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D72C3DD7-34A6-4702-9ECF-9F3B43DCDED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279A3524-9E20-46E4-B22F-321E70DC97C9}"/>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57FB0051-0DDA-477A-9D2B-B68A8C0476F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66987</xdr:rowOff>
    </xdr:from>
    <xdr:to>
      <xdr:col>116</xdr:col>
      <xdr:colOff>62864</xdr:colOff>
      <xdr:row>42</xdr:row>
      <xdr:rowOff>17419</xdr:rowOff>
    </xdr:to>
    <xdr:cxnSp macro="">
      <xdr:nvCxnSpPr>
        <xdr:cNvPr id="572" name="直線コネクタ 571">
          <a:extLst>
            <a:ext uri="{FF2B5EF4-FFF2-40B4-BE49-F238E27FC236}">
              <a16:creationId xmlns:a16="http://schemas.microsoft.com/office/drawing/2014/main" id="{8A1F0877-2219-46A5-AB44-CC9C791928AB}"/>
            </a:ext>
          </a:extLst>
        </xdr:cNvPr>
        <xdr:cNvCxnSpPr/>
      </xdr:nvCxnSpPr>
      <xdr:spPr>
        <a:xfrm flipV="1">
          <a:off x="22160864" y="5724837"/>
          <a:ext cx="0" cy="1493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21246</xdr:rowOff>
    </xdr:from>
    <xdr:ext cx="469744" cy="259045"/>
    <xdr:sp macro="" textlink="">
      <xdr:nvSpPr>
        <xdr:cNvPr id="573" name="【一般廃棄物処理施設】&#10;一人当たり有形固定資産（償却資産）額最小値テキスト">
          <a:extLst>
            <a:ext uri="{FF2B5EF4-FFF2-40B4-BE49-F238E27FC236}">
              <a16:creationId xmlns:a16="http://schemas.microsoft.com/office/drawing/2014/main" id="{98A5E5EE-84E3-473C-834E-B54F30263C99}"/>
            </a:ext>
          </a:extLst>
        </xdr:cNvPr>
        <xdr:cNvSpPr txBox="1"/>
      </xdr:nvSpPr>
      <xdr:spPr>
        <a:xfrm>
          <a:off x="22199600" y="722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17419</xdr:rowOff>
    </xdr:from>
    <xdr:to>
      <xdr:col>116</xdr:col>
      <xdr:colOff>152400</xdr:colOff>
      <xdr:row>42</xdr:row>
      <xdr:rowOff>17419</xdr:rowOff>
    </xdr:to>
    <xdr:cxnSp macro="">
      <xdr:nvCxnSpPr>
        <xdr:cNvPr id="574" name="直線コネクタ 573">
          <a:extLst>
            <a:ext uri="{FF2B5EF4-FFF2-40B4-BE49-F238E27FC236}">
              <a16:creationId xmlns:a16="http://schemas.microsoft.com/office/drawing/2014/main" id="{3EA2E1C1-0316-4427-AEDB-BE1389AAC831}"/>
            </a:ext>
          </a:extLst>
        </xdr:cNvPr>
        <xdr:cNvCxnSpPr/>
      </xdr:nvCxnSpPr>
      <xdr:spPr>
        <a:xfrm>
          <a:off x="22072600" y="721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13664</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A39A02A4-0195-44A1-AD68-FA619EB9636A}"/>
            </a:ext>
          </a:extLst>
        </xdr:cNvPr>
        <xdr:cNvSpPr txBox="1"/>
      </xdr:nvSpPr>
      <xdr:spPr>
        <a:xfrm>
          <a:off x="22199600" y="5500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66987</xdr:rowOff>
    </xdr:from>
    <xdr:to>
      <xdr:col>116</xdr:col>
      <xdr:colOff>152400</xdr:colOff>
      <xdr:row>33</xdr:row>
      <xdr:rowOff>66987</xdr:rowOff>
    </xdr:to>
    <xdr:cxnSp macro="">
      <xdr:nvCxnSpPr>
        <xdr:cNvPr id="576" name="直線コネクタ 575">
          <a:extLst>
            <a:ext uri="{FF2B5EF4-FFF2-40B4-BE49-F238E27FC236}">
              <a16:creationId xmlns:a16="http://schemas.microsoft.com/office/drawing/2014/main" id="{871FD2DA-2BD5-4461-818A-2DE7D414956F}"/>
            </a:ext>
          </a:extLst>
        </xdr:cNvPr>
        <xdr:cNvCxnSpPr/>
      </xdr:nvCxnSpPr>
      <xdr:spPr>
        <a:xfrm>
          <a:off x="22072600" y="5724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78929</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B86433A1-A015-4CBF-BA15-B6DC9442C0B8}"/>
            </a:ext>
          </a:extLst>
        </xdr:cNvPr>
        <xdr:cNvSpPr txBox="1"/>
      </xdr:nvSpPr>
      <xdr:spPr>
        <a:xfrm>
          <a:off x="22199600" y="6594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100502</xdr:rowOff>
    </xdr:from>
    <xdr:to>
      <xdr:col>116</xdr:col>
      <xdr:colOff>114300</xdr:colOff>
      <xdr:row>39</xdr:row>
      <xdr:rowOff>30652</xdr:rowOff>
    </xdr:to>
    <xdr:sp macro="" textlink="">
      <xdr:nvSpPr>
        <xdr:cNvPr id="578" name="フローチャート: 判断 577">
          <a:extLst>
            <a:ext uri="{FF2B5EF4-FFF2-40B4-BE49-F238E27FC236}">
              <a16:creationId xmlns:a16="http://schemas.microsoft.com/office/drawing/2014/main" id="{F23658FA-3010-4472-81C5-157F265A2184}"/>
            </a:ext>
          </a:extLst>
        </xdr:cNvPr>
        <xdr:cNvSpPr/>
      </xdr:nvSpPr>
      <xdr:spPr>
        <a:xfrm>
          <a:off x="22110700" y="6615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110683</xdr:rowOff>
    </xdr:from>
    <xdr:to>
      <xdr:col>112</xdr:col>
      <xdr:colOff>38100</xdr:colOff>
      <xdr:row>39</xdr:row>
      <xdr:rowOff>40833</xdr:rowOff>
    </xdr:to>
    <xdr:sp macro="" textlink="">
      <xdr:nvSpPr>
        <xdr:cNvPr id="579" name="フローチャート: 判断 578">
          <a:extLst>
            <a:ext uri="{FF2B5EF4-FFF2-40B4-BE49-F238E27FC236}">
              <a16:creationId xmlns:a16="http://schemas.microsoft.com/office/drawing/2014/main" id="{BA1F8B09-D91F-49C9-B1E4-DA8A1D7497C4}"/>
            </a:ext>
          </a:extLst>
        </xdr:cNvPr>
        <xdr:cNvSpPr/>
      </xdr:nvSpPr>
      <xdr:spPr>
        <a:xfrm>
          <a:off x="21272500" y="6625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129596</xdr:rowOff>
    </xdr:from>
    <xdr:to>
      <xdr:col>107</xdr:col>
      <xdr:colOff>101600</xdr:colOff>
      <xdr:row>39</xdr:row>
      <xdr:rowOff>59746</xdr:rowOff>
    </xdr:to>
    <xdr:sp macro="" textlink="">
      <xdr:nvSpPr>
        <xdr:cNvPr id="580" name="フローチャート: 判断 579">
          <a:extLst>
            <a:ext uri="{FF2B5EF4-FFF2-40B4-BE49-F238E27FC236}">
              <a16:creationId xmlns:a16="http://schemas.microsoft.com/office/drawing/2014/main" id="{14B7F048-2A06-435C-A611-F2D71C71A685}"/>
            </a:ext>
          </a:extLst>
        </xdr:cNvPr>
        <xdr:cNvSpPr/>
      </xdr:nvSpPr>
      <xdr:spPr>
        <a:xfrm>
          <a:off x="20383500" y="664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143190</xdr:rowOff>
    </xdr:from>
    <xdr:to>
      <xdr:col>102</xdr:col>
      <xdr:colOff>165100</xdr:colOff>
      <xdr:row>39</xdr:row>
      <xdr:rowOff>73340</xdr:rowOff>
    </xdr:to>
    <xdr:sp macro="" textlink="">
      <xdr:nvSpPr>
        <xdr:cNvPr id="581" name="フローチャート: 判断 580">
          <a:extLst>
            <a:ext uri="{FF2B5EF4-FFF2-40B4-BE49-F238E27FC236}">
              <a16:creationId xmlns:a16="http://schemas.microsoft.com/office/drawing/2014/main" id="{DE7BA00C-CBA9-4CEB-BB3B-36FDB7C6170C}"/>
            </a:ext>
          </a:extLst>
        </xdr:cNvPr>
        <xdr:cNvSpPr/>
      </xdr:nvSpPr>
      <xdr:spPr>
        <a:xfrm>
          <a:off x="19494500" y="665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168671</xdr:rowOff>
    </xdr:from>
    <xdr:to>
      <xdr:col>98</xdr:col>
      <xdr:colOff>38100</xdr:colOff>
      <xdr:row>39</xdr:row>
      <xdr:rowOff>98821</xdr:rowOff>
    </xdr:to>
    <xdr:sp macro="" textlink="">
      <xdr:nvSpPr>
        <xdr:cNvPr id="582" name="フローチャート: 判断 581">
          <a:extLst>
            <a:ext uri="{FF2B5EF4-FFF2-40B4-BE49-F238E27FC236}">
              <a16:creationId xmlns:a16="http://schemas.microsoft.com/office/drawing/2014/main" id="{ACABB1AC-E85B-4331-86B9-D75D91D602F0}"/>
            </a:ext>
          </a:extLst>
        </xdr:cNvPr>
        <xdr:cNvSpPr/>
      </xdr:nvSpPr>
      <xdr:spPr>
        <a:xfrm>
          <a:off x="18605500" y="668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8990B37B-3731-4636-894A-B4809C9ECA2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1169006-313C-44F4-885A-D3F5C9C827D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EE931E9-2FB8-437A-89EC-7D5B75A81FE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B58369B-C9E4-4FE9-A8DB-2F70BE34CB0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61BAD26D-89EF-4875-B72E-2441CCC249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101150</xdr:rowOff>
    </xdr:from>
    <xdr:to>
      <xdr:col>116</xdr:col>
      <xdr:colOff>114300</xdr:colOff>
      <xdr:row>37</xdr:row>
      <xdr:rowOff>31300</xdr:rowOff>
    </xdr:to>
    <xdr:sp macro="" textlink="">
      <xdr:nvSpPr>
        <xdr:cNvPr id="588" name="楕円 587">
          <a:extLst>
            <a:ext uri="{FF2B5EF4-FFF2-40B4-BE49-F238E27FC236}">
              <a16:creationId xmlns:a16="http://schemas.microsoft.com/office/drawing/2014/main" id="{2F4DED66-8FAF-4139-85DA-929F4B1B5F84}"/>
            </a:ext>
          </a:extLst>
        </xdr:cNvPr>
        <xdr:cNvSpPr/>
      </xdr:nvSpPr>
      <xdr:spPr>
        <a:xfrm>
          <a:off x="22110700" y="627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124027</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B5424DB2-EBE5-4809-8B32-655DD28D9159}"/>
            </a:ext>
          </a:extLst>
        </xdr:cNvPr>
        <xdr:cNvSpPr txBox="1"/>
      </xdr:nvSpPr>
      <xdr:spPr>
        <a:xfrm>
          <a:off x="22199600" y="6124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119492</xdr:rowOff>
    </xdr:from>
    <xdr:to>
      <xdr:col>112</xdr:col>
      <xdr:colOff>38100</xdr:colOff>
      <xdr:row>37</xdr:row>
      <xdr:rowOff>49642</xdr:rowOff>
    </xdr:to>
    <xdr:sp macro="" textlink="">
      <xdr:nvSpPr>
        <xdr:cNvPr id="590" name="楕円 589">
          <a:extLst>
            <a:ext uri="{FF2B5EF4-FFF2-40B4-BE49-F238E27FC236}">
              <a16:creationId xmlns:a16="http://schemas.microsoft.com/office/drawing/2014/main" id="{3E4E6B29-D037-4DA2-A1F5-AC0EB8CC227C}"/>
            </a:ext>
          </a:extLst>
        </xdr:cNvPr>
        <xdr:cNvSpPr/>
      </xdr:nvSpPr>
      <xdr:spPr>
        <a:xfrm>
          <a:off x="21272500" y="629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151950</xdr:rowOff>
    </xdr:from>
    <xdr:to>
      <xdr:col>116</xdr:col>
      <xdr:colOff>63500</xdr:colOff>
      <xdr:row>36</xdr:row>
      <xdr:rowOff>170292</xdr:rowOff>
    </xdr:to>
    <xdr:cxnSp macro="">
      <xdr:nvCxnSpPr>
        <xdr:cNvPr id="591" name="直線コネクタ 590">
          <a:extLst>
            <a:ext uri="{FF2B5EF4-FFF2-40B4-BE49-F238E27FC236}">
              <a16:creationId xmlns:a16="http://schemas.microsoft.com/office/drawing/2014/main" id="{D0307EA3-361D-408E-BAFD-C4CA7458B33E}"/>
            </a:ext>
          </a:extLst>
        </xdr:cNvPr>
        <xdr:cNvCxnSpPr/>
      </xdr:nvCxnSpPr>
      <xdr:spPr>
        <a:xfrm flipV="1">
          <a:off x="21323300" y="6324150"/>
          <a:ext cx="838200" cy="1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125847</xdr:rowOff>
    </xdr:from>
    <xdr:to>
      <xdr:col>107</xdr:col>
      <xdr:colOff>101600</xdr:colOff>
      <xdr:row>41</xdr:row>
      <xdr:rowOff>55997</xdr:rowOff>
    </xdr:to>
    <xdr:sp macro="" textlink="">
      <xdr:nvSpPr>
        <xdr:cNvPr id="592" name="楕円 591">
          <a:extLst>
            <a:ext uri="{FF2B5EF4-FFF2-40B4-BE49-F238E27FC236}">
              <a16:creationId xmlns:a16="http://schemas.microsoft.com/office/drawing/2014/main" id="{147DD62E-6C1B-4DB4-8FB1-F86CE18DD56F}"/>
            </a:ext>
          </a:extLst>
        </xdr:cNvPr>
        <xdr:cNvSpPr/>
      </xdr:nvSpPr>
      <xdr:spPr>
        <a:xfrm>
          <a:off x="20383500" y="698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170292</xdr:rowOff>
    </xdr:from>
    <xdr:to>
      <xdr:col>111</xdr:col>
      <xdr:colOff>177800</xdr:colOff>
      <xdr:row>41</xdr:row>
      <xdr:rowOff>5197</xdr:rowOff>
    </xdr:to>
    <xdr:cxnSp macro="">
      <xdr:nvCxnSpPr>
        <xdr:cNvPr id="593" name="直線コネクタ 592">
          <a:extLst>
            <a:ext uri="{FF2B5EF4-FFF2-40B4-BE49-F238E27FC236}">
              <a16:creationId xmlns:a16="http://schemas.microsoft.com/office/drawing/2014/main" id="{982BD55B-D537-4DD5-8C0D-604E5D8C9F2C}"/>
            </a:ext>
          </a:extLst>
        </xdr:cNvPr>
        <xdr:cNvCxnSpPr/>
      </xdr:nvCxnSpPr>
      <xdr:spPr>
        <a:xfrm flipV="1">
          <a:off x="20434300" y="6342492"/>
          <a:ext cx="889000" cy="69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125603</xdr:rowOff>
    </xdr:from>
    <xdr:to>
      <xdr:col>102</xdr:col>
      <xdr:colOff>165100</xdr:colOff>
      <xdr:row>41</xdr:row>
      <xdr:rowOff>55753</xdr:rowOff>
    </xdr:to>
    <xdr:sp macro="" textlink="">
      <xdr:nvSpPr>
        <xdr:cNvPr id="594" name="楕円 593">
          <a:extLst>
            <a:ext uri="{FF2B5EF4-FFF2-40B4-BE49-F238E27FC236}">
              <a16:creationId xmlns:a16="http://schemas.microsoft.com/office/drawing/2014/main" id="{A7D91728-A8FB-4E78-930F-B82BD5463136}"/>
            </a:ext>
          </a:extLst>
        </xdr:cNvPr>
        <xdr:cNvSpPr/>
      </xdr:nvSpPr>
      <xdr:spPr>
        <a:xfrm>
          <a:off x="19494500" y="69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4953</xdr:rowOff>
    </xdr:from>
    <xdr:to>
      <xdr:col>107</xdr:col>
      <xdr:colOff>50800</xdr:colOff>
      <xdr:row>41</xdr:row>
      <xdr:rowOff>5197</xdr:rowOff>
    </xdr:to>
    <xdr:cxnSp macro="">
      <xdr:nvCxnSpPr>
        <xdr:cNvPr id="595" name="直線コネクタ 594">
          <a:extLst>
            <a:ext uri="{FF2B5EF4-FFF2-40B4-BE49-F238E27FC236}">
              <a16:creationId xmlns:a16="http://schemas.microsoft.com/office/drawing/2014/main" id="{AC0344E6-2AC8-463B-B56E-F9E9D07729B8}"/>
            </a:ext>
          </a:extLst>
        </xdr:cNvPr>
        <xdr:cNvCxnSpPr/>
      </xdr:nvCxnSpPr>
      <xdr:spPr>
        <a:xfrm>
          <a:off x="19545300" y="7034403"/>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125092</xdr:rowOff>
    </xdr:from>
    <xdr:to>
      <xdr:col>98</xdr:col>
      <xdr:colOff>38100</xdr:colOff>
      <xdr:row>41</xdr:row>
      <xdr:rowOff>55242</xdr:rowOff>
    </xdr:to>
    <xdr:sp macro="" textlink="">
      <xdr:nvSpPr>
        <xdr:cNvPr id="596" name="楕円 595">
          <a:extLst>
            <a:ext uri="{FF2B5EF4-FFF2-40B4-BE49-F238E27FC236}">
              <a16:creationId xmlns:a16="http://schemas.microsoft.com/office/drawing/2014/main" id="{5862671A-352F-4205-8361-9946D95C4F61}"/>
            </a:ext>
          </a:extLst>
        </xdr:cNvPr>
        <xdr:cNvSpPr/>
      </xdr:nvSpPr>
      <xdr:spPr>
        <a:xfrm>
          <a:off x="18605500" y="698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4442</xdr:rowOff>
    </xdr:from>
    <xdr:to>
      <xdr:col>102</xdr:col>
      <xdr:colOff>114300</xdr:colOff>
      <xdr:row>41</xdr:row>
      <xdr:rowOff>4953</xdr:rowOff>
    </xdr:to>
    <xdr:cxnSp macro="">
      <xdr:nvCxnSpPr>
        <xdr:cNvPr id="597" name="直線コネクタ 596">
          <a:extLst>
            <a:ext uri="{FF2B5EF4-FFF2-40B4-BE49-F238E27FC236}">
              <a16:creationId xmlns:a16="http://schemas.microsoft.com/office/drawing/2014/main" id="{75645AF3-7554-4D8F-B561-0AF5D40BD74F}"/>
            </a:ext>
          </a:extLst>
        </xdr:cNvPr>
        <xdr:cNvCxnSpPr/>
      </xdr:nvCxnSpPr>
      <xdr:spPr>
        <a:xfrm>
          <a:off x="18656300" y="7033892"/>
          <a:ext cx="889000" cy="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31960</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CAA78E4D-8281-4961-A247-D5CD54CD45B6}"/>
            </a:ext>
          </a:extLst>
        </xdr:cNvPr>
        <xdr:cNvSpPr txBox="1"/>
      </xdr:nvSpPr>
      <xdr:spPr>
        <a:xfrm>
          <a:off x="21043411" y="671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76273</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8B3C6E7F-4992-42A5-8A39-EA24349BCEC2}"/>
            </a:ext>
          </a:extLst>
        </xdr:cNvPr>
        <xdr:cNvSpPr txBox="1"/>
      </xdr:nvSpPr>
      <xdr:spPr>
        <a:xfrm>
          <a:off x="20167111" y="64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89867</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2FD61864-0569-4EEE-AEEF-D5F55BA9BC22}"/>
            </a:ext>
          </a:extLst>
        </xdr:cNvPr>
        <xdr:cNvSpPr txBox="1"/>
      </xdr:nvSpPr>
      <xdr:spPr>
        <a:xfrm>
          <a:off x="19278111" y="643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115348</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7FFB6742-0FE5-4569-AC83-353F091A6971}"/>
            </a:ext>
          </a:extLst>
        </xdr:cNvPr>
        <xdr:cNvSpPr txBox="1"/>
      </xdr:nvSpPr>
      <xdr:spPr>
        <a:xfrm>
          <a:off x="18389111" y="645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66169</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AA6AD09F-1C87-44F7-86F4-8CCFBAE54B6F}"/>
            </a:ext>
          </a:extLst>
        </xdr:cNvPr>
        <xdr:cNvSpPr txBox="1"/>
      </xdr:nvSpPr>
      <xdr:spPr>
        <a:xfrm>
          <a:off x="21011095" y="6066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47124</xdr:rowOff>
    </xdr:from>
    <xdr:ext cx="534377" cy="259045"/>
    <xdr:sp macro="" textlink="">
      <xdr:nvSpPr>
        <xdr:cNvPr id="603" name="n_2mainValue【一般廃棄物処理施設】&#10;一人当たり有形固定資産（償却資産）額">
          <a:extLst>
            <a:ext uri="{FF2B5EF4-FFF2-40B4-BE49-F238E27FC236}">
              <a16:creationId xmlns:a16="http://schemas.microsoft.com/office/drawing/2014/main" id="{73D36738-FE22-4C51-BB62-5551B04D3BF9}"/>
            </a:ext>
          </a:extLst>
        </xdr:cNvPr>
        <xdr:cNvSpPr txBox="1"/>
      </xdr:nvSpPr>
      <xdr:spPr>
        <a:xfrm>
          <a:off x="20167111" y="707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46880</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D7640334-69AF-40E4-950A-EB4A972E20AE}"/>
            </a:ext>
          </a:extLst>
        </xdr:cNvPr>
        <xdr:cNvSpPr txBox="1"/>
      </xdr:nvSpPr>
      <xdr:spPr>
        <a:xfrm>
          <a:off x="19278111" y="707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46369</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F9B29D48-FC53-4CE8-874D-0D71F5CF9182}"/>
            </a:ext>
          </a:extLst>
        </xdr:cNvPr>
        <xdr:cNvSpPr txBox="1"/>
      </xdr:nvSpPr>
      <xdr:spPr>
        <a:xfrm>
          <a:off x="18389111" y="70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594DC06B-5F5F-4CAD-B1EA-C65E266CD17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4E020191-348D-4099-9DFA-B6D117B1138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FFFE5606-1C8B-4872-A71C-EFD9519FC3C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3E37BC32-11E1-407D-88CE-744D30F7314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EA1561F6-6BAC-4DEC-892F-5E913A951D6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A97F5890-724F-45E0-B850-75A572F3911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39957E67-C2A8-4E58-91E9-895790B2229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937B0C65-8DDD-4A8F-82B8-B4D00196A69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557A3341-48A1-487C-9067-68E5B516313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570D3CA2-5AEE-4A2B-B986-1CABA13701E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26A4D8BB-DE9E-4733-A78D-EECE70CEA2A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a:extLst>
            <a:ext uri="{FF2B5EF4-FFF2-40B4-BE49-F238E27FC236}">
              <a16:creationId xmlns:a16="http://schemas.microsoft.com/office/drawing/2014/main" id="{0BF50B94-EC75-4CD0-AA4A-51BD624C30D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8" name="テキスト ボックス 617">
          <a:extLst>
            <a:ext uri="{FF2B5EF4-FFF2-40B4-BE49-F238E27FC236}">
              <a16:creationId xmlns:a16="http://schemas.microsoft.com/office/drawing/2014/main" id="{84A28819-E446-4BF9-A919-7FA3B6DF49FD}"/>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a:extLst>
            <a:ext uri="{FF2B5EF4-FFF2-40B4-BE49-F238E27FC236}">
              <a16:creationId xmlns:a16="http://schemas.microsoft.com/office/drawing/2014/main" id="{DCD76997-268C-41E4-ADE5-587069FC195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a:extLst>
            <a:ext uri="{FF2B5EF4-FFF2-40B4-BE49-F238E27FC236}">
              <a16:creationId xmlns:a16="http://schemas.microsoft.com/office/drawing/2014/main" id="{602F00F2-15CF-461E-A75D-31B74A3F098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a:extLst>
            <a:ext uri="{FF2B5EF4-FFF2-40B4-BE49-F238E27FC236}">
              <a16:creationId xmlns:a16="http://schemas.microsoft.com/office/drawing/2014/main" id="{73B49796-B799-4E8B-9D04-ABC330E6220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a:extLst>
            <a:ext uri="{FF2B5EF4-FFF2-40B4-BE49-F238E27FC236}">
              <a16:creationId xmlns:a16="http://schemas.microsoft.com/office/drawing/2014/main" id="{036E94BC-C284-4AB8-8F4F-4140F57B3DD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a:extLst>
            <a:ext uri="{FF2B5EF4-FFF2-40B4-BE49-F238E27FC236}">
              <a16:creationId xmlns:a16="http://schemas.microsoft.com/office/drawing/2014/main" id="{BC3EB72D-81FC-4AE7-A306-ECB9AC7C141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a:extLst>
            <a:ext uri="{FF2B5EF4-FFF2-40B4-BE49-F238E27FC236}">
              <a16:creationId xmlns:a16="http://schemas.microsoft.com/office/drawing/2014/main" id="{0D498547-AF93-44C9-9E70-36E2C83882B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a:extLst>
            <a:ext uri="{FF2B5EF4-FFF2-40B4-BE49-F238E27FC236}">
              <a16:creationId xmlns:a16="http://schemas.microsoft.com/office/drawing/2014/main" id="{6C2FE2A2-8C45-433F-861D-E9D6170CCC93}"/>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6" name="テキスト ボックス 625">
          <a:extLst>
            <a:ext uri="{FF2B5EF4-FFF2-40B4-BE49-F238E27FC236}">
              <a16:creationId xmlns:a16="http://schemas.microsoft.com/office/drawing/2014/main" id="{BEBED1C7-29DD-4C00-AC86-4EC503DFD9F5}"/>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70110C5C-3EAB-44D1-A204-26CE483E09C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B0A39CB6-4D7E-43FB-A5BE-13B4F8C1814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100965</xdr:rowOff>
    </xdr:from>
    <xdr:to>
      <xdr:col>85</xdr:col>
      <xdr:colOff>126364</xdr:colOff>
      <xdr:row>63</xdr:row>
      <xdr:rowOff>57150</xdr:rowOff>
    </xdr:to>
    <xdr:cxnSp macro="">
      <xdr:nvCxnSpPr>
        <xdr:cNvPr id="629" name="直線コネクタ 628">
          <a:extLst>
            <a:ext uri="{FF2B5EF4-FFF2-40B4-BE49-F238E27FC236}">
              <a16:creationId xmlns:a16="http://schemas.microsoft.com/office/drawing/2014/main" id="{A046ABFB-6422-443F-AF18-E9E1ED74E5E4}"/>
            </a:ext>
          </a:extLst>
        </xdr:cNvPr>
        <xdr:cNvCxnSpPr/>
      </xdr:nvCxnSpPr>
      <xdr:spPr>
        <a:xfrm flipV="1">
          <a:off x="16318864" y="970216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630" name="【保健センター・保健所】&#10;有形固定資産減価償却率最小値テキスト">
          <a:extLst>
            <a:ext uri="{FF2B5EF4-FFF2-40B4-BE49-F238E27FC236}">
              <a16:creationId xmlns:a16="http://schemas.microsoft.com/office/drawing/2014/main" id="{7F97C9C5-A8BA-4B5B-945C-A12B223CD5AF}"/>
            </a:ext>
          </a:extLst>
        </xdr:cNvPr>
        <xdr:cNvSpPr txBox="1"/>
      </xdr:nvSpPr>
      <xdr:spPr>
        <a:xfrm>
          <a:off x="16357600"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631" name="直線コネクタ 630">
          <a:extLst>
            <a:ext uri="{FF2B5EF4-FFF2-40B4-BE49-F238E27FC236}">
              <a16:creationId xmlns:a16="http://schemas.microsoft.com/office/drawing/2014/main" id="{2912A14C-ACC8-447F-A527-D1354EE6F48B}"/>
            </a:ext>
          </a:extLst>
        </xdr:cNvPr>
        <xdr:cNvCxnSpPr/>
      </xdr:nvCxnSpPr>
      <xdr:spPr>
        <a:xfrm>
          <a:off x="16230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47642</xdr:rowOff>
    </xdr:from>
    <xdr:ext cx="340478" cy="259045"/>
    <xdr:sp macro="" textlink="">
      <xdr:nvSpPr>
        <xdr:cNvPr id="632" name="【保健センター・保健所】&#10;有形固定資産減価償却率最大値テキスト">
          <a:extLst>
            <a:ext uri="{FF2B5EF4-FFF2-40B4-BE49-F238E27FC236}">
              <a16:creationId xmlns:a16="http://schemas.microsoft.com/office/drawing/2014/main" id="{A5626121-3D56-4A1D-81E4-FE92A5101559}"/>
            </a:ext>
          </a:extLst>
        </xdr:cNvPr>
        <xdr:cNvSpPr txBox="1"/>
      </xdr:nvSpPr>
      <xdr:spPr>
        <a:xfrm>
          <a:off x="16357600" y="94773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100965</xdr:rowOff>
    </xdr:from>
    <xdr:to>
      <xdr:col>86</xdr:col>
      <xdr:colOff>25400</xdr:colOff>
      <xdr:row>56</xdr:row>
      <xdr:rowOff>100965</xdr:rowOff>
    </xdr:to>
    <xdr:cxnSp macro="">
      <xdr:nvCxnSpPr>
        <xdr:cNvPr id="633" name="直線コネクタ 632">
          <a:extLst>
            <a:ext uri="{FF2B5EF4-FFF2-40B4-BE49-F238E27FC236}">
              <a16:creationId xmlns:a16="http://schemas.microsoft.com/office/drawing/2014/main" id="{0AF00B50-E3CD-4EEB-B4D0-AFAA1264AC1D}"/>
            </a:ext>
          </a:extLst>
        </xdr:cNvPr>
        <xdr:cNvCxnSpPr/>
      </xdr:nvCxnSpPr>
      <xdr:spPr>
        <a:xfrm>
          <a:off x="16230600" y="970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55897</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896136E7-43FA-4990-8804-79FFEF818C81}"/>
            </a:ext>
          </a:extLst>
        </xdr:cNvPr>
        <xdr:cNvSpPr txBox="1"/>
      </xdr:nvSpPr>
      <xdr:spPr>
        <a:xfrm>
          <a:off x="16357600" y="10171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635" name="フローチャート: 判断 634">
          <a:extLst>
            <a:ext uri="{FF2B5EF4-FFF2-40B4-BE49-F238E27FC236}">
              <a16:creationId xmlns:a16="http://schemas.microsoft.com/office/drawing/2014/main" id="{DB8A7A10-C495-4A0C-B746-438C1AB3D95A}"/>
            </a:ext>
          </a:extLst>
        </xdr:cNvPr>
        <xdr:cNvSpPr/>
      </xdr:nvSpPr>
      <xdr:spPr>
        <a:xfrm>
          <a:off x="162687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29210</xdr:rowOff>
    </xdr:from>
    <xdr:to>
      <xdr:col>81</xdr:col>
      <xdr:colOff>101600</xdr:colOff>
      <xdr:row>60</xdr:row>
      <xdr:rowOff>130810</xdr:rowOff>
    </xdr:to>
    <xdr:sp macro="" textlink="">
      <xdr:nvSpPr>
        <xdr:cNvPr id="636" name="フローチャート: 判断 635">
          <a:extLst>
            <a:ext uri="{FF2B5EF4-FFF2-40B4-BE49-F238E27FC236}">
              <a16:creationId xmlns:a16="http://schemas.microsoft.com/office/drawing/2014/main" id="{FA431386-ED01-4230-A5CC-D7B451A94414}"/>
            </a:ext>
          </a:extLst>
        </xdr:cNvPr>
        <xdr:cNvSpPr/>
      </xdr:nvSpPr>
      <xdr:spPr>
        <a:xfrm>
          <a:off x="15430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637" name="フローチャート: 判断 636">
          <a:extLst>
            <a:ext uri="{FF2B5EF4-FFF2-40B4-BE49-F238E27FC236}">
              <a16:creationId xmlns:a16="http://schemas.microsoft.com/office/drawing/2014/main" id="{07FB87DC-8DE5-41CE-BEBF-99D55A27E7A8}"/>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638" name="フローチャート: 判断 637">
          <a:extLst>
            <a:ext uri="{FF2B5EF4-FFF2-40B4-BE49-F238E27FC236}">
              <a16:creationId xmlns:a16="http://schemas.microsoft.com/office/drawing/2014/main" id="{AA7AFF0B-33E7-43B7-A4C8-5FF58C9BB87E}"/>
            </a:ext>
          </a:extLst>
        </xdr:cNvPr>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639" name="フローチャート: 判断 638">
          <a:extLst>
            <a:ext uri="{FF2B5EF4-FFF2-40B4-BE49-F238E27FC236}">
              <a16:creationId xmlns:a16="http://schemas.microsoft.com/office/drawing/2014/main" id="{435FD10A-5E8A-4840-AC7C-5C10D30EC3B5}"/>
            </a:ext>
          </a:extLst>
        </xdr:cNvPr>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F8C69EF9-311D-47CC-9A19-9BE76DDDA99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30B2B58-CD46-436C-A02C-9F7A9134419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EA7AF13-AFC0-4C97-8280-5E2EC0DE4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7BE299CA-A3DD-440C-8B94-18E56DD3EA3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3D90C4BD-A535-4EDB-AB67-849000B8623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71120</xdr:rowOff>
    </xdr:from>
    <xdr:to>
      <xdr:col>85</xdr:col>
      <xdr:colOff>177800</xdr:colOff>
      <xdr:row>61</xdr:row>
      <xdr:rowOff>1270</xdr:rowOff>
    </xdr:to>
    <xdr:sp macro="" textlink="">
      <xdr:nvSpPr>
        <xdr:cNvPr id="645" name="楕円 644">
          <a:extLst>
            <a:ext uri="{FF2B5EF4-FFF2-40B4-BE49-F238E27FC236}">
              <a16:creationId xmlns:a16="http://schemas.microsoft.com/office/drawing/2014/main" id="{4852D1E3-C827-4CE3-9002-A78D5E24104B}"/>
            </a:ext>
          </a:extLst>
        </xdr:cNvPr>
        <xdr:cNvSpPr/>
      </xdr:nvSpPr>
      <xdr:spPr>
        <a:xfrm>
          <a:off x="162687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49547</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1F21A9D3-9793-47AC-843F-F1777434E0D3}"/>
            </a:ext>
          </a:extLst>
        </xdr:cNvPr>
        <xdr:cNvSpPr txBox="1"/>
      </xdr:nvSpPr>
      <xdr:spPr>
        <a:xfrm>
          <a:off x="16357600"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33020</xdr:rowOff>
    </xdr:from>
    <xdr:to>
      <xdr:col>81</xdr:col>
      <xdr:colOff>101600</xdr:colOff>
      <xdr:row>60</xdr:row>
      <xdr:rowOff>134620</xdr:rowOff>
    </xdr:to>
    <xdr:sp macro="" textlink="">
      <xdr:nvSpPr>
        <xdr:cNvPr id="647" name="楕円 646">
          <a:extLst>
            <a:ext uri="{FF2B5EF4-FFF2-40B4-BE49-F238E27FC236}">
              <a16:creationId xmlns:a16="http://schemas.microsoft.com/office/drawing/2014/main" id="{511780FC-8E24-4571-89B2-BF115C8126A6}"/>
            </a:ext>
          </a:extLst>
        </xdr:cNvPr>
        <xdr:cNvSpPr/>
      </xdr:nvSpPr>
      <xdr:spPr>
        <a:xfrm>
          <a:off x="15430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83820</xdr:rowOff>
    </xdr:from>
    <xdr:to>
      <xdr:col>85</xdr:col>
      <xdr:colOff>127000</xdr:colOff>
      <xdr:row>60</xdr:row>
      <xdr:rowOff>121920</xdr:rowOff>
    </xdr:to>
    <xdr:cxnSp macro="">
      <xdr:nvCxnSpPr>
        <xdr:cNvPr id="648" name="直線コネクタ 647">
          <a:extLst>
            <a:ext uri="{FF2B5EF4-FFF2-40B4-BE49-F238E27FC236}">
              <a16:creationId xmlns:a16="http://schemas.microsoft.com/office/drawing/2014/main" id="{C38EC40A-9BD3-4AB0-BDA4-D743A8433C7D}"/>
            </a:ext>
          </a:extLst>
        </xdr:cNvPr>
        <xdr:cNvCxnSpPr/>
      </xdr:nvCxnSpPr>
      <xdr:spPr>
        <a:xfrm>
          <a:off x="15481300" y="103708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133985</xdr:rowOff>
    </xdr:from>
    <xdr:to>
      <xdr:col>76</xdr:col>
      <xdr:colOff>165100</xdr:colOff>
      <xdr:row>60</xdr:row>
      <xdr:rowOff>64135</xdr:rowOff>
    </xdr:to>
    <xdr:sp macro="" textlink="">
      <xdr:nvSpPr>
        <xdr:cNvPr id="649" name="楕円 648">
          <a:extLst>
            <a:ext uri="{FF2B5EF4-FFF2-40B4-BE49-F238E27FC236}">
              <a16:creationId xmlns:a16="http://schemas.microsoft.com/office/drawing/2014/main" id="{A36E6A60-005D-414E-9B64-E6377F66CFA5}"/>
            </a:ext>
          </a:extLst>
        </xdr:cNvPr>
        <xdr:cNvSpPr/>
      </xdr:nvSpPr>
      <xdr:spPr>
        <a:xfrm>
          <a:off x="145415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13335</xdr:rowOff>
    </xdr:from>
    <xdr:to>
      <xdr:col>81</xdr:col>
      <xdr:colOff>50800</xdr:colOff>
      <xdr:row>60</xdr:row>
      <xdr:rowOff>83820</xdr:rowOff>
    </xdr:to>
    <xdr:cxnSp macro="">
      <xdr:nvCxnSpPr>
        <xdr:cNvPr id="650" name="直線コネクタ 649">
          <a:extLst>
            <a:ext uri="{FF2B5EF4-FFF2-40B4-BE49-F238E27FC236}">
              <a16:creationId xmlns:a16="http://schemas.microsoft.com/office/drawing/2014/main" id="{EA668BAC-F827-40A1-9A0A-01CBC2E71D39}"/>
            </a:ext>
          </a:extLst>
        </xdr:cNvPr>
        <xdr:cNvCxnSpPr/>
      </xdr:nvCxnSpPr>
      <xdr:spPr>
        <a:xfrm>
          <a:off x="14592300" y="1030033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101600</xdr:rowOff>
    </xdr:from>
    <xdr:to>
      <xdr:col>72</xdr:col>
      <xdr:colOff>38100</xdr:colOff>
      <xdr:row>60</xdr:row>
      <xdr:rowOff>31750</xdr:rowOff>
    </xdr:to>
    <xdr:sp macro="" textlink="">
      <xdr:nvSpPr>
        <xdr:cNvPr id="651" name="楕円 650">
          <a:extLst>
            <a:ext uri="{FF2B5EF4-FFF2-40B4-BE49-F238E27FC236}">
              <a16:creationId xmlns:a16="http://schemas.microsoft.com/office/drawing/2014/main" id="{C9D0CA9F-1BEF-45B4-8FF3-B37608FE8DC7}"/>
            </a:ext>
          </a:extLst>
        </xdr:cNvPr>
        <xdr:cNvSpPr/>
      </xdr:nvSpPr>
      <xdr:spPr>
        <a:xfrm>
          <a:off x="13652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152400</xdr:rowOff>
    </xdr:from>
    <xdr:to>
      <xdr:col>76</xdr:col>
      <xdr:colOff>114300</xdr:colOff>
      <xdr:row>60</xdr:row>
      <xdr:rowOff>13335</xdr:rowOff>
    </xdr:to>
    <xdr:cxnSp macro="">
      <xdr:nvCxnSpPr>
        <xdr:cNvPr id="652" name="直線コネクタ 651">
          <a:extLst>
            <a:ext uri="{FF2B5EF4-FFF2-40B4-BE49-F238E27FC236}">
              <a16:creationId xmlns:a16="http://schemas.microsoft.com/office/drawing/2014/main" id="{CFFEB173-B117-4602-8B43-A125A1BEF9D2}"/>
            </a:ext>
          </a:extLst>
        </xdr:cNvPr>
        <xdr:cNvCxnSpPr/>
      </xdr:nvCxnSpPr>
      <xdr:spPr>
        <a:xfrm>
          <a:off x="13703300" y="102679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67310</xdr:rowOff>
    </xdr:from>
    <xdr:to>
      <xdr:col>67</xdr:col>
      <xdr:colOff>101600</xdr:colOff>
      <xdr:row>59</xdr:row>
      <xdr:rowOff>168910</xdr:rowOff>
    </xdr:to>
    <xdr:sp macro="" textlink="">
      <xdr:nvSpPr>
        <xdr:cNvPr id="653" name="楕円 652">
          <a:extLst>
            <a:ext uri="{FF2B5EF4-FFF2-40B4-BE49-F238E27FC236}">
              <a16:creationId xmlns:a16="http://schemas.microsoft.com/office/drawing/2014/main" id="{7C483DE9-7CDD-43F0-9A99-E11F240F4DD1}"/>
            </a:ext>
          </a:extLst>
        </xdr:cNvPr>
        <xdr:cNvSpPr/>
      </xdr:nvSpPr>
      <xdr:spPr>
        <a:xfrm>
          <a:off x="12763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118110</xdr:rowOff>
    </xdr:from>
    <xdr:to>
      <xdr:col>71</xdr:col>
      <xdr:colOff>177800</xdr:colOff>
      <xdr:row>59</xdr:row>
      <xdr:rowOff>152400</xdr:rowOff>
    </xdr:to>
    <xdr:cxnSp macro="">
      <xdr:nvCxnSpPr>
        <xdr:cNvPr id="654" name="直線コネクタ 653">
          <a:extLst>
            <a:ext uri="{FF2B5EF4-FFF2-40B4-BE49-F238E27FC236}">
              <a16:creationId xmlns:a16="http://schemas.microsoft.com/office/drawing/2014/main" id="{CABDE98D-ABD2-4EFB-BF34-21876FE6A4A0}"/>
            </a:ext>
          </a:extLst>
        </xdr:cNvPr>
        <xdr:cNvCxnSpPr/>
      </xdr:nvCxnSpPr>
      <xdr:spPr>
        <a:xfrm>
          <a:off x="12814300" y="102336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147337</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CFA71C42-0282-4ADA-919B-4934DEDF754A}"/>
            </a:ext>
          </a:extLst>
        </xdr:cNvPr>
        <xdr:cNvSpPr txBox="1"/>
      </xdr:nvSpPr>
      <xdr:spPr>
        <a:xfrm>
          <a:off x="15266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60977</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86946E51-E74A-48B3-BE43-ED97B50E34B8}"/>
            </a:ext>
          </a:extLst>
        </xdr:cNvPr>
        <xdr:cNvSpPr txBox="1"/>
      </xdr:nvSpPr>
      <xdr:spPr>
        <a:xfrm>
          <a:off x="14389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60977</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9D4DC70D-EB37-4AE1-BCA3-946846EB7CA0}"/>
            </a:ext>
          </a:extLst>
        </xdr:cNvPr>
        <xdr:cNvSpPr txBox="1"/>
      </xdr:nvSpPr>
      <xdr:spPr>
        <a:xfrm>
          <a:off x="13500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7AA4B660-6DE3-4AE8-BE64-A0FB98507967}"/>
            </a:ext>
          </a:extLst>
        </xdr:cNvPr>
        <xdr:cNvSpPr txBox="1"/>
      </xdr:nvSpPr>
      <xdr:spPr>
        <a:xfrm>
          <a:off x="12611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125747</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300F41F8-0B2D-45A7-97C4-09115E6CCC61}"/>
            </a:ext>
          </a:extLst>
        </xdr:cNvPr>
        <xdr:cNvSpPr txBox="1"/>
      </xdr:nvSpPr>
      <xdr:spPr>
        <a:xfrm>
          <a:off x="15266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80662</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B93A88D1-268A-4412-B972-E3B837429F50}"/>
            </a:ext>
          </a:extLst>
        </xdr:cNvPr>
        <xdr:cNvSpPr txBox="1"/>
      </xdr:nvSpPr>
      <xdr:spPr>
        <a:xfrm>
          <a:off x="143897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48277</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0B27C230-D976-45EE-998B-0943CA10272E}"/>
            </a:ext>
          </a:extLst>
        </xdr:cNvPr>
        <xdr:cNvSpPr txBox="1"/>
      </xdr:nvSpPr>
      <xdr:spPr>
        <a:xfrm>
          <a:off x="13500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13987</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CF5B2B77-83C2-401E-8853-3F14287B3B93}"/>
            </a:ext>
          </a:extLst>
        </xdr:cNvPr>
        <xdr:cNvSpPr txBox="1"/>
      </xdr:nvSpPr>
      <xdr:spPr>
        <a:xfrm>
          <a:off x="12611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91CCD39E-92C1-4679-A4E7-0B5B8491980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A4E77A0E-F56C-4964-B0AE-1AEAF413CC4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D98CE704-090A-4F9F-92CA-31AD584FFFD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E17CC8C5-416F-48D0-96A3-54915B275C5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946C9D95-1E4C-48FB-BA6E-DB0B0371326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4E91BE45-EE69-47E1-A9DA-1BA14F6A95C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D385AAB8-FAA8-45EA-B5EB-72FA1D4273D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B27626FA-292A-4B40-B76C-0AB9005EE57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73D987AA-9563-49E3-86D9-2D578294285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D11193A6-D887-40BA-AC22-399B1EE4203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a:extLst>
            <a:ext uri="{FF2B5EF4-FFF2-40B4-BE49-F238E27FC236}">
              <a16:creationId xmlns:a16="http://schemas.microsoft.com/office/drawing/2014/main" id="{3EBAEB96-A491-441B-A42B-B723762600D8}"/>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a:extLst>
            <a:ext uri="{FF2B5EF4-FFF2-40B4-BE49-F238E27FC236}">
              <a16:creationId xmlns:a16="http://schemas.microsoft.com/office/drawing/2014/main" id="{6CC16CCF-9591-4B88-9F5C-DA04400C903A}"/>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a:extLst>
            <a:ext uri="{FF2B5EF4-FFF2-40B4-BE49-F238E27FC236}">
              <a16:creationId xmlns:a16="http://schemas.microsoft.com/office/drawing/2014/main" id="{1A05CFD7-9C1F-414F-B0D4-B1A1E48AFDFF}"/>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a:extLst>
            <a:ext uri="{FF2B5EF4-FFF2-40B4-BE49-F238E27FC236}">
              <a16:creationId xmlns:a16="http://schemas.microsoft.com/office/drawing/2014/main" id="{66D57961-23DE-4C4B-9B3A-FC5C826984B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a:extLst>
            <a:ext uri="{FF2B5EF4-FFF2-40B4-BE49-F238E27FC236}">
              <a16:creationId xmlns:a16="http://schemas.microsoft.com/office/drawing/2014/main" id="{3EBA4D4B-7DB9-46C6-AE9A-A8C9BF425F73}"/>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a:extLst>
            <a:ext uri="{FF2B5EF4-FFF2-40B4-BE49-F238E27FC236}">
              <a16:creationId xmlns:a16="http://schemas.microsoft.com/office/drawing/2014/main" id="{A42F0465-9499-492A-A2C7-140B1620D86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a:extLst>
            <a:ext uri="{FF2B5EF4-FFF2-40B4-BE49-F238E27FC236}">
              <a16:creationId xmlns:a16="http://schemas.microsoft.com/office/drawing/2014/main" id="{88181FCB-6E02-4898-8709-F9AEF02E8877}"/>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a:extLst>
            <a:ext uri="{FF2B5EF4-FFF2-40B4-BE49-F238E27FC236}">
              <a16:creationId xmlns:a16="http://schemas.microsoft.com/office/drawing/2014/main" id="{8F0B08D2-7C79-4367-B5DE-3D395272E0FE}"/>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0E8CD893-82D4-4A38-8013-7D309104D0A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C093A606-44AF-484B-AF0C-595B071CF5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a:extLst>
            <a:ext uri="{FF2B5EF4-FFF2-40B4-BE49-F238E27FC236}">
              <a16:creationId xmlns:a16="http://schemas.microsoft.com/office/drawing/2014/main" id="{0F00C835-3B6C-48E0-9532-BC19B081B41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70866</xdr:rowOff>
    </xdr:from>
    <xdr:to>
      <xdr:col>116</xdr:col>
      <xdr:colOff>62864</xdr:colOff>
      <xdr:row>63</xdr:row>
      <xdr:rowOff>153162</xdr:rowOff>
    </xdr:to>
    <xdr:cxnSp macro="">
      <xdr:nvCxnSpPr>
        <xdr:cNvPr id="684" name="直線コネクタ 683">
          <a:extLst>
            <a:ext uri="{FF2B5EF4-FFF2-40B4-BE49-F238E27FC236}">
              <a16:creationId xmlns:a16="http://schemas.microsoft.com/office/drawing/2014/main" id="{2AE3E21F-C568-4C78-A055-C110AD2A42B1}"/>
            </a:ext>
          </a:extLst>
        </xdr:cNvPr>
        <xdr:cNvCxnSpPr/>
      </xdr:nvCxnSpPr>
      <xdr:spPr>
        <a:xfrm flipV="1">
          <a:off x="22160864" y="9500616"/>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a:extLst>
            <a:ext uri="{FF2B5EF4-FFF2-40B4-BE49-F238E27FC236}">
              <a16:creationId xmlns:a16="http://schemas.microsoft.com/office/drawing/2014/main" id="{8C06E4E6-2775-4FA6-95BE-157B5EE2D25A}"/>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a:extLst>
            <a:ext uri="{FF2B5EF4-FFF2-40B4-BE49-F238E27FC236}">
              <a16:creationId xmlns:a16="http://schemas.microsoft.com/office/drawing/2014/main" id="{80835C17-5E4A-4501-8836-B699B6E7BB74}"/>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17543</xdr:rowOff>
    </xdr:from>
    <xdr:ext cx="469744" cy="259045"/>
    <xdr:sp macro="" textlink="">
      <xdr:nvSpPr>
        <xdr:cNvPr id="687" name="【保健センター・保健所】&#10;一人当たり面積最大値テキスト">
          <a:extLst>
            <a:ext uri="{FF2B5EF4-FFF2-40B4-BE49-F238E27FC236}">
              <a16:creationId xmlns:a16="http://schemas.microsoft.com/office/drawing/2014/main" id="{1534B587-26DA-4865-908B-55068E50085E}"/>
            </a:ext>
          </a:extLst>
        </xdr:cNvPr>
        <xdr:cNvSpPr txBox="1"/>
      </xdr:nvSpPr>
      <xdr:spPr>
        <a:xfrm>
          <a:off x="22199600" y="927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70866</xdr:rowOff>
    </xdr:from>
    <xdr:to>
      <xdr:col>116</xdr:col>
      <xdr:colOff>152400</xdr:colOff>
      <xdr:row>55</xdr:row>
      <xdr:rowOff>70866</xdr:rowOff>
    </xdr:to>
    <xdr:cxnSp macro="">
      <xdr:nvCxnSpPr>
        <xdr:cNvPr id="688" name="直線コネクタ 687">
          <a:extLst>
            <a:ext uri="{FF2B5EF4-FFF2-40B4-BE49-F238E27FC236}">
              <a16:creationId xmlns:a16="http://schemas.microsoft.com/office/drawing/2014/main" id="{801456EE-9BC5-4E50-B960-90AD1FC0DEFA}"/>
            </a:ext>
          </a:extLst>
        </xdr:cNvPr>
        <xdr:cNvCxnSpPr/>
      </xdr:nvCxnSpPr>
      <xdr:spPr>
        <a:xfrm>
          <a:off x="22072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68089</xdr:rowOff>
    </xdr:from>
    <xdr:ext cx="469744" cy="259045"/>
    <xdr:sp macro="" textlink="">
      <xdr:nvSpPr>
        <xdr:cNvPr id="689" name="【保健センター・保健所】&#10;一人当たり面積平均値テキスト">
          <a:extLst>
            <a:ext uri="{FF2B5EF4-FFF2-40B4-BE49-F238E27FC236}">
              <a16:creationId xmlns:a16="http://schemas.microsoft.com/office/drawing/2014/main" id="{9981EB63-CFEB-4721-98D7-E802DAE41898}"/>
            </a:ext>
          </a:extLst>
        </xdr:cNvPr>
        <xdr:cNvSpPr txBox="1"/>
      </xdr:nvSpPr>
      <xdr:spPr>
        <a:xfrm>
          <a:off x="22199600" y="105265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45212</xdr:rowOff>
    </xdr:from>
    <xdr:to>
      <xdr:col>116</xdr:col>
      <xdr:colOff>114300</xdr:colOff>
      <xdr:row>62</xdr:row>
      <xdr:rowOff>146812</xdr:rowOff>
    </xdr:to>
    <xdr:sp macro="" textlink="">
      <xdr:nvSpPr>
        <xdr:cNvPr id="690" name="フローチャート: 判断 689">
          <a:extLst>
            <a:ext uri="{FF2B5EF4-FFF2-40B4-BE49-F238E27FC236}">
              <a16:creationId xmlns:a16="http://schemas.microsoft.com/office/drawing/2014/main" id="{72AEFD2B-FEE7-4DAA-B212-694AA50967CE}"/>
            </a:ext>
          </a:extLst>
        </xdr:cNvPr>
        <xdr:cNvSpPr/>
      </xdr:nvSpPr>
      <xdr:spPr>
        <a:xfrm>
          <a:off x="221107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54356</xdr:rowOff>
    </xdr:from>
    <xdr:to>
      <xdr:col>112</xdr:col>
      <xdr:colOff>38100</xdr:colOff>
      <xdr:row>62</xdr:row>
      <xdr:rowOff>155956</xdr:rowOff>
    </xdr:to>
    <xdr:sp macro="" textlink="">
      <xdr:nvSpPr>
        <xdr:cNvPr id="691" name="フローチャート: 判断 690">
          <a:extLst>
            <a:ext uri="{FF2B5EF4-FFF2-40B4-BE49-F238E27FC236}">
              <a16:creationId xmlns:a16="http://schemas.microsoft.com/office/drawing/2014/main" id="{0C619653-4BF7-45CE-A286-4C6D4428FCC7}"/>
            </a:ext>
          </a:extLst>
        </xdr:cNvPr>
        <xdr:cNvSpPr/>
      </xdr:nvSpPr>
      <xdr:spPr>
        <a:xfrm>
          <a:off x="21272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92" name="フローチャート: 判断 691">
          <a:extLst>
            <a:ext uri="{FF2B5EF4-FFF2-40B4-BE49-F238E27FC236}">
              <a16:creationId xmlns:a16="http://schemas.microsoft.com/office/drawing/2014/main" id="{74A08778-A2ED-40FF-994E-A22AD9A2D4ED}"/>
            </a:ext>
          </a:extLst>
        </xdr:cNvPr>
        <xdr:cNvSpPr/>
      </xdr:nvSpPr>
      <xdr:spPr>
        <a:xfrm>
          <a:off x="20383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3" name="フローチャート: 判断 692">
          <a:extLst>
            <a:ext uri="{FF2B5EF4-FFF2-40B4-BE49-F238E27FC236}">
              <a16:creationId xmlns:a16="http://schemas.microsoft.com/office/drawing/2014/main" id="{532E0B3F-C563-4A67-938F-6B82064014E7}"/>
            </a:ext>
          </a:extLst>
        </xdr:cNvPr>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54356</xdr:rowOff>
    </xdr:from>
    <xdr:to>
      <xdr:col>98</xdr:col>
      <xdr:colOff>38100</xdr:colOff>
      <xdr:row>62</xdr:row>
      <xdr:rowOff>155956</xdr:rowOff>
    </xdr:to>
    <xdr:sp macro="" textlink="">
      <xdr:nvSpPr>
        <xdr:cNvPr id="694" name="フローチャート: 判断 693">
          <a:extLst>
            <a:ext uri="{FF2B5EF4-FFF2-40B4-BE49-F238E27FC236}">
              <a16:creationId xmlns:a16="http://schemas.microsoft.com/office/drawing/2014/main" id="{5A7AFD01-56A7-4C8D-A6C0-CE33506CB1B5}"/>
            </a:ext>
          </a:extLst>
        </xdr:cNvPr>
        <xdr:cNvSpPr/>
      </xdr:nvSpPr>
      <xdr:spPr>
        <a:xfrm>
          <a:off x="18605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FC456697-E33F-4DFA-8F94-7AAB2F23A7A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F00B687-2587-4174-857E-7EC54BA0D4D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5B3F91EE-A579-4A11-9C10-9CA94C48897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E01458B8-58B0-4C31-A843-4E987784E07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C35EE867-EE88-4AFC-B699-7A23336BAA8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700" name="楕円 699">
          <a:extLst>
            <a:ext uri="{FF2B5EF4-FFF2-40B4-BE49-F238E27FC236}">
              <a16:creationId xmlns:a16="http://schemas.microsoft.com/office/drawing/2014/main" id="{F48848CD-9D45-4AF2-8223-C37AB9BB4AF0}"/>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701" name="【保健センター・保健所】&#10;一人当たり面積該当値テキスト">
          <a:extLst>
            <a:ext uri="{FF2B5EF4-FFF2-40B4-BE49-F238E27FC236}">
              <a16:creationId xmlns:a16="http://schemas.microsoft.com/office/drawing/2014/main" id="{48C7A07A-33A7-4440-937E-7072BAC7DB0F}"/>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702" name="楕円 701">
          <a:extLst>
            <a:ext uri="{FF2B5EF4-FFF2-40B4-BE49-F238E27FC236}">
              <a16:creationId xmlns:a16="http://schemas.microsoft.com/office/drawing/2014/main" id="{16B7BFF2-E151-4A56-9B2B-01858CA5E3BE}"/>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703" name="直線コネクタ 702">
          <a:extLst>
            <a:ext uri="{FF2B5EF4-FFF2-40B4-BE49-F238E27FC236}">
              <a16:creationId xmlns:a16="http://schemas.microsoft.com/office/drawing/2014/main" id="{E8D9D62B-8937-479D-8CDE-97E135A87231}"/>
            </a:ext>
          </a:extLst>
        </xdr:cNvPr>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704" name="楕円 703">
          <a:extLst>
            <a:ext uri="{FF2B5EF4-FFF2-40B4-BE49-F238E27FC236}">
              <a16:creationId xmlns:a16="http://schemas.microsoft.com/office/drawing/2014/main" id="{A55C631B-EC09-4A3F-9265-1E6E5723CBF5}"/>
            </a:ext>
          </a:extLst>
        </xdr:cNvPr>
        <xdr:cNvSpPr/>
      </xdr:nvSpPr>
      <xdr:spPr>
        <a:xfrm>
          <a:off x="2038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705" name="直線コネクタ 704">
          <a:extLst>
            <a:ext uri="{FF2B5EF4-FFF2-40B4-BE49-F238E27FC236}">
              <a16:creationId xmlns:a16="http://schemas.microsoft.com/office/drawing/2014/main" id="{B43D09A2-9A35-4EBB-A70D-D8538E40F7C9}"/>
            </a:ext>
          </a:extLst>
        </xdr:cNvPr>
        <xdr:cNvCxnSpPr/>
      </xdr:nvCxnSpPr>
      <xdr:spPr>
        <a:xfrm>
          <a:off x="20434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706" name="楕円 705">
          <a:extLst>
            <a:ext uri="{FF2B5EF4-FFF2-40B4-BE49-F238E27FC236}">
              <a16:creationId xmlns:a16="http://schemas.microsoft.com/office/drawing/2014/main" id="{E4F1F649-F45D-4BC7-9CF1-B162853B982B}"/>
            </a:ext>
          </a:extLst>
        </xdr:cNvPr>
        <xdr:cNvSpPr/>
      </xdr:nvSpPr>
      <xdr:spPr>
        <a:xfrm>
          <a:off x="19494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34290</xdr:rowOff>
    </xdr:to>
    <xdr:cxnSp macro="">
      <xdr:nvCxnSpPr>
        <xdr:cNvPr id="707" name="直線コネクタ 706">
          <a:extLst>
            <a:ext uri="{FF2B5EF4-FFF2-40B4-BE49-F238E27FC236}">
              <a16:creationId xmlns:a16="http://schemas.microsoft.com/office/drawing/2014/main" id="{F54421EA-CF2F-45ED-9C36-9A74F8BE5550}"/>
            </a:ext>
          </a:extLst>
        </xdr:cNvPr>
        <xdr:cNvCxnSpPr/>
      </xdr:nvCxnSpPr>
      <xdr:spPr>
        <a:xfrm>
          <a:off x="19545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154940</xdr:rowOff>
    </xdr:from>
    <xdr:to>
      <xdr:col>98</xdr:col>
      <xdr:colOff>38100</xdr:colOff>
      <xdr:row>63</xdr:row>
      <xdr:rowOff>85090</xdr:rowOff>
    </xdr:to>
    <xdr:sp macro="" textlink="">
      <xdr:nvSpPr>
        <xdr:cNvPr id="708" name="楕円 707">
          <a:extLst>
            <a:ext uri="{FF2B5EF4-FFF2-40B4-BE49-F238E27FC236}">
              <a16:creationId xmlns:a16="http://schemas.microsoft.com/office/drawing/2014/main" id="{0ACEA548-C1B1-4F86-A78D-99DBB502FEEF}"/>
            </a:ext>
          </a:extLst>
        </xdr:cNvPr>
        <xdr:cNvSpPr/>
      </xdr:nvSpPr>
      <xdr:spPr>
        <a:xfrm>
          <a:off x="18605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34290</xdr:rowOff>
    </xdr:from>
    <xdr:to>
      <xdr:col>102</xdr:col>
      <xdr:colOff>114300</xdr:colOff>
      <xdr:row>63</xdr:row>
      <xdr:rowOff>34290</xdr:rowOff>
    </xdr:to>
    <xdr:cxnSp macro="">
      <xdr:nvCxnSpPr>
        <xdr:cNvPr id="709" name="直線コネクタ 708">
          <a:extLst>
            <a:ext uri="{FF2B5EF4-FFF2-40B4-BE49-F238E27FC236}">
              <a16:creationId xmlns:a16="http://schemas.microsoft.com/office/drawing/2014/main" id="{9C972852-0F98-45E6-B1BE-90A2B71F1E72}"/>
            </a:ext>
          </a:extLst>
        </xdr:cNvPr>
        <xdr:cNvCxnSpPr/>
      </xdr:nvCxnSpPr>
      <xdr:spPr>
        <a:xfrm>
          <a:off x="18656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1033</xdr:rowOff>
    </xdr:from>
    <xdr:ext cx="469744" cy="259045"/>
    <xdr:sp macro="" textlink="">
      <xdr:nvSpPr>
        <xdr:cNvPr id="710" name="n_1aveValue【保健センター・保健所】&#10;一人当たり面積">
          <a:extLst>
            <a:ext uri="{FF2B5EF4-FFF2-40B4-BE49-F238E27FC236}">
              <a16:creationId xmlns:a16="http://schemas.microsoft.com/office/drawing/2014/main" id="{2C737B1E-1AC0-46FC-AD6D-1E56D32AFC70}"/>
            </a:ext>
          </a:extLst>
        </xdr:cNvPr>
        <xdr:cNvSpPr txBox="1"/>
      </xdr:nvSpPr>
      <xdr:spPr>
        <a:xfrm>
          <a:off x="210757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1033</xdr:rowOff>
    </xdr:from>
    <xdr:ext cx="469744" cy="259045"/>
    <xdr:sp macro="" textlink="">
      <xdr:nvSpPr>
        <xdr:cNvPr id="711" name="n_2aveValue【保健センター・保健所】&#10;一人当たり面積">
          <a:extLst>
            <a:ext uri="{FF2B5EF4-FFF2-40B4-BE49-F238E27FC236}">
              <a16:creationId xmlns:a16="http://schemas.microsoft.com/office/drawing/2014/main" id="{63584AE8-AAE2-4E1D-97AE-AC6333EAE6F0}"/>
            </a:ext>
          </a:extLst>
        </xdr:cNvPr>
        <xdr:cNvSpPr txBox="1"/>
      </xdr:nvSpPr>
      <xdr:spPr>
        <a:xfrm>
          <a:off x="20199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2" name="n_3aveValue【保健センター・保健所】&#10;一人当たり面積">
          <a:extLst>
            <a:ext uri="{FF2B5EF4-FFF2-40B4-BE49-F238E27FC236}">
              <a16:creationId xmlns:a16="http://schemas.microsoft.com/office/drawing/2014/main" id="{4B66A3E7-165E-4277-9476-54CD3FCB6E74}"/>
            </a:ext>
          </a:extLst>
        </xdr:cNvPr>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1033</xdr:rowOff>
    </xdr:from>
    <xdr:ext cx="469744" cy="259045"/>
    <xdr:sp macro="" textlink="">
      <xdr:nvSpPr>
        <xdr:cNvPr id="713" name="n_4aveValue【保健センター・保健所】&#10;一人当たり面積">
          <a:extLst>
            <a:ext uri="{FF2B5EF4-FFF2-40B4-BE49-F238E27FC236}">
              <a16:creationId xmlns:a16="http://schemas.microsoft.com/office/drawing/2014/main" id="{3F6D564C-D2E5-4B63-BCDB-AECE65865314}"/>
            </a:ext>
          </a:extLst>
        </xdr:cNvPr>
        <xdr:cNvSpPr txBox="1"/>
      </xdr:nvSpPr>
      <xdr:spPr>
        <a:xfrm>
          <a:off x="18421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14" name="n_1mainValue【保健センター・保健所】&#10;一人当たり面積">
          <a:extLst>
            <a:ext uri="{FF2B5EF4-FFF2-40B4-BE49-F238E27FC236}">
              <a16:creationId xmlns:a16="http://schemas.microsoft.com/office/drawing/2014/main" id="{67AA1714-BF64-47C4-A9ED-FCC74AC78DA7}"/>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15" name="n_2mainValue【保健センター・保健所】&#10;一人当たり面積">
          <a:extLst>
            <a:ext uri="{FF2B5EF4-FFF2-40B4-BE49-F238E27FC236}">
              <a16:creationId xmlns:a16="http://schemas.microsoft.com/office/drawing/2014/main" id="{2D8BCFE2-3AB8-469B-BEAB-E09DC46432C7}"/>
            </a:ext>
          </a:extLst>
        </xdr:cNvPr>
        <xdr:cNvSpPr txBox="1"/>
      </xdr:nvSpPr>
      <xdr:spPr>
        <a:xfrm>
          <a:off x="20199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716" name="n_3mainValue【保健センター・保健所】&#10;一人当たり面積">
          <a:extLst>
            <a:ext uri="{FF2B5EF4-FFF2-40B4-BE49-F238E27FC236}">
              <a16:creationId xmlns:a16="http://schemas.microsoft.com/office/drawing/2014/main" id="{98F5F2E9-E175-4ED6-A92E-31746D57050A}"/>
            </a:ext>
          </a:extLst>
        </xdr:cNvPr>
        <xdr:cNvSpPr txBox="1"/>
      </xdr:nvSpPr>
      <xdr:spPr>
        <a:xfrm>
          <a:off x="19310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76217</xdr:rowOff>
    </xdr:from>
    <xdr:ext cx="469744" cy="259045"/>
    <xdr:sp macro="" textlink="">
      <xdr:nvSpPr>
        <xdr:cNvPr id="717" name="n_4mainValue【保健センター・保健所】&#10;一人当たり面積">
          <a:extLst>
            <a:ext uri="{FF2B5EF4-FFF2-40B4-BE49-F238E27FC236}">
              <a16:creationId xmlns:a16="http://schemas.microsoft.com/office/drawing/2014/main" id="{30EC365C-BD4C-458A-A04B-FB6E2B57F62D}"/>
            </a:ext>
          </a:extLst>
        </xdr:cNvPr>
        <xdr:cNvSpPr txBox="1"/>
      </xdr:nvSpPr>
      <xdr:spPr>
        <a:xfrm>
          <a:off x="18421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8F2BC59C-4854-461A-94AC-CBCA9E5EDFB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1D686282-7199-425A-83BB-A33681511E3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B6D50E45-62CB-4DFE-89E8-23DAD59C6C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D6FC88A8-0BF8-4B57-85C3-B9586AD3E9D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375D625A-25BB-476F-A0F6-9CAFB0BA932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91ADE2A0-CC49-480E-8C3E-0C94DB183D0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F7D486E9-12EE-43D9-B530-F03C7073FF5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A8311CC4-B9E9-401E-8A19-AAB5ABA9D0A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EDA91445-E051-4329-9689-749285B5EC3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95766AA0-D574-4A3C-A7D6-42CA3B3A614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D6D6883E-7E9A-4239-8905-E95AC46F10A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29" name="直線コネクタ 728">
          <a:extLst>
            <a:ext uri="{FF2B5EF4-FFF2-40B4-BE49-F238E27FC236}">
              <a16:creationId xmlns:a16="http://schemas.microsoft.com/office/drawing/2014/main" id="{5124D919-03A3-4304-BFB5-5E8FEDB7BA37}"/>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30" name="テキスト ボックス 729">
          <a:extLst>
            <a:ext uri="{FF2B5EF4-FFF2-40B4-BE49-F238E27FC236}">
              <a16:creationId xmlns:a16="http://schemas.microsoft.com/office/drawing/2014/main" id="{78740E76-9BFE-42AB-AD23-7DD9CFF43613}"/>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1" name="直線コネクタ 730">
          <a:extLst>
            <a:ext uri="{FF2B5EF4-FFF2-40B4-BE49-F238E27FC236}">
              <a16:creationId xmlns:a16="http://schemas.microsoft.com/office/drawing/2014/main" id="{482AB6B0-1BE3-497F-8E3B-AF3070A6513C}"/>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2" name="テキスト ボックス 731">
          <a:extLst>
            <a:ext uri="{FF2B5EF4-FFF2-40B4-BE49-F238E27FC236}">
              <a16:creationId xmlns:a16="http://schemas.microsoft.com/office/drawing/2014/main" id="{A7E1903A-F759-4AF0-BE64-2C393596A738}"/>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3" name="直線コネクタ 732">
          <a:extLst>
            <a:ext uri="{FF2B5EF4-FFF2-40B4-BE49-F238E27FC236}">
              <a16:creationId xmlns:a16="http://schemas.microsoft.com/office/drawing/2014/main" id="{5D3238E7-342C-4D62-8CF5-116305ACBB85}"/>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4" name="テキスト ボックス 733">
          <a:extLst>
            <a:ext uri="{FF2B5EF4-FFF2-40B4-BE49-F238E27FC236}">
              <a16:creationId xmlns:a16="http://schemas.microsoft.com/office/drawing/2014/main" id="{F8F145A1-DF46-4DD4-B373-2967676DACC5}"/>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5" name="直線コネクタ 734">
          <a:extLst>
            <a:ext uri="{FF2B5EF4-FFF2-40B4-BE49-F238E27FC236}">
              <a16:creationId xmlns:a16="http://schemas.microsoft.com/office/drawing/2014/main" id="{A8DC6E56-0992-4CAE-AC71-87D64BBCD274}"/>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6" name="テキスト ボックス 735">
          <a:extLst>
            <a:ext uri="{FF2B5EF4-FFF2-40B4-BE49-F238E27FC236}">
              <a16:creationId xmlns:a16="http://schemas.microsoft.com/office/drawing/2014/main" id="{5B1139F2-9AD6-492A-89C1-DAF5F2A04950}"/>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81138A04-19DA-4BA9-847E-6C22E4956B8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38" name="テキスト ボックス 737">
          <a:extLst>
            <a:ext uri="{FF2B5EF4-FFF2-40B4-BE49-F238E27FC236}">
              <a16:creationId xmlns:a16="http://schemas.microsoft.com/office/drawing/2014/main" id="{368D78DD-85A4-45D9-AD9C-C4F168E38FBE}"/>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9" name="【消防施設】&#10;有形固定資産減価償却率グラフ枠">
          <a:extLst>
            <a:ext uri="{FF2B5EF4-FFF2-40B4-BE49-F238E27FC236}">
              <a16:creationId xmlns:a16="http://schemas.microsoft.com/office/drawing/2014/main" id="{E8C6BFE7-6D4F-4208-A1E8-93F3BCF07D6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97537</xdr:rowOff>
    </xdr:from>
    <xdr:to>
      <xdr:col>85</xdr:col>
      <xdr:colOff>126364</xdr:colOff>
      <xdr:row>84</xdr:row>
      <xdr:rowOff>154687</xdr:rowOff>
    </xdr:to>
    <xdr:cxnSp macro="">
      <xdr:nvCxnSpPr>
        <xdr:cNvPr id="740" name="直線コネクタ 739">
          <a:extLst>
            <a:ext uri="{FF2B5EF4-FFF2-40B4-BE49-F238E27FC236}">
              <a16:creationId xmlns:a16="http://schemas.microsoft.com/office/drawing/2014/main" id="{4FCDC704-8728-4D05-A87A-989E027537C4}"/>
            </a:ext>
          </a:extLst>
        </xdr:cNvPr>
        <xdr:cNvCxnSpPr/>
      </xdr:nvCxnSpPr>
      <xdr:spPr>
        <a:xfrm flipV="1">
          <a:off x="16318864" y="13299187"/>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84</xdr:row>
      <xdr:rowOff>158514</xdr:rowOff>
    </xdr:from>
    <xdr:ext cx="405111" cy="259045"/>
    <xdr:sp macro="" textlink="">
      <xdr:nvSpPr>
        <xdr:cNvPr id="741" name="【消防施設】&#10;有形固定資産減価償却率最小値テキスト">
          <a:extLst>
            <a:ext uri="{FF2B5EF4-FFF2-40B4-BE49-F238E27FC236}">
              <a16:creationId xmlns:a16="http://schemas.microsoft.com/office/drawing/2014/main" id="{46F5B25B-9143-4093-9FF7-DE5ACA0C7DD3}"/>
            </a:ext>
          </a:extLst>
        </xdr:cNvPr>
        <xdr:cNvSpPr txBox="1"/>
      </xdr:nvSpPr>
      <xdr:spPr>
        <a:xfrm>
          <a:off x="16357600" y="14560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154687</xdr:rowOff>
    </xdr:from>
    <xdr:to>
      <xdr:col>86</xdr:col>
      <xdr:colOff>25400</xdr:colOff>
      <xdr:row>84</xdr:row>
      <xdr:rowOff>154687</xdr:rowOff>
    </xdr:to>
    <xdr:cxnSp macro="">
      <xdr:nvCxnSpPr>
        <xdr:cNvPr id="742" name="直線コネクタ 741">
          <a:extLst>
            <a:ext uri="{FF2B5EF4-FFF2-40B4-BE49-F238E27FC236}">
              <a16:creationId xmlns:a16="http://schemas.microsoft.com/office/drawing/2014/main" id="{58BEF317-01A6-4D86-8BED-AB500F2F6532}"/>
            </a:ext>
          </a:extLst>
        </xdr:cNvPr>
        <xdr:cNvCxnSpPr/>
      </xdr:nvCxnSpPr>
      <xdr:spPr>
        <a:xfrm>
          <a:off x="16230600" y="14556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44214</xdr:rowOff>
    </xdr:from>
    <xdr:ext cx="405111" cy="259045"/>
    <xdr:sp macro="" textlink="">
      <xdr:nvSpPr>
        <xdr:cNvPr id="743" name="【消防施設】&#10;有形固定資産減価償却率最大値テキスト">
          <a:extLst>
            <a:ext uri="{FF2B5EF4-FFF2-40B4-BE49-F238E27FC236}">
              <a16:creationId xmlns:a16="http://schemas.microsoft.com/office/drawing/2014/main" id="{24436EEC-8552-45AE-84D4-CCC5E91BF9E2}"/>
            </a:ext>
          </a:extLst>
        </xdr:cNvPr>
        <xdr:cNvSpPr txBox="1"/>
      </xdr:nvSpPr>
      <xdr:spPr>
        <a:xfrm>
          <a:off x="16357600" y="1307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97537</xdr:rowOff>
    </xdr:from>
    <xdr:to>
      <xdr:col>86</xdr:col>
      <xdr:colOff>25400</xdr:colOff>
      <xdr:row>77</xdr:row>
      <xdr:rowOff>97537</xdr:rowOff>
    </xdr:to>
    <xdr:cxnSp macro="">
      <xdr:nvCxnSpPr>
        <xdr:cNvPr id="744" name="直線コネクタ 743">
          <a:extLst>
            <a:ext uri="{FF2B5EF4-FFF2-40B4-BE49-F238E27FC236}">
              <a16:creationId xmlns:a16="http://schemas.microsoft.com/office/drawing/2014/main" id="{49662284-F0DB-4935-B6C6-885D94349BCB}"/>
            </a:ext>
          </a:extLst>
        </xdr:cNvPr>
        <xdr:cNvCxnSpPr/>
      </xdr:nvCxnSpPr>
      <xdr:spPr>
        <a:xfrm>
          <a:off x="16230600" y="1329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83329</xdr:rowOff>
    </xdr:from>
    <xdr:ext cx="405111" cy="259045"/>
    <xdr:sp macro="" textlink="">
      <xdr:nvSpPr>
        <xdr:cNvPr id="745" name="【消防施設】&#10;有形固定資産減価償却率平均値テキスト">
          <a:extLst>
            <a:ext uri="{FF2B5EF4-FFF2-40B4-BE49-F238E27FC236}">
              <a16:creationId xmlns:a16="http://schemas.microsoft.com/office/drawing/2014/main" id="{0FCE3EDC-07B3-4235-B241-E7FEA68279D1}"/>
            </a:ext>
          </a:extLst>
        </xdr:cNvPr>
        <xdr:cNvSpPr txBox="1"/>
      </xdr:nvSpPr>
      <xdr:spPr>
        <a:xfrm>
          <a:off x="16357600" y="136278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60452</xdr:rowOff>
    </xdr:from>
    <xdr:to>
      <xdr:col>85</xdr:col>
      <xdr:colOff>177800</xdr:colOff>
      <xdr:row>80</xdr:row>
      <xdr:rowOff>162052</xdr:rowOff>
    </xdr:to>
    <xdr:sp macro="" textlink="">
      <xdr:nvSpPr>
        <xdr:cNvPr id="746" name="フローチャート: 判断 745">
          <a:extLst>
            <a:ext uri="{FF2B5EF4-FFF2-40B4-BE49-F238E27FC236}">
              <a16:creationId xmlns:a16="http://schemas.microsoft.com/office/drawing/2014/main" id="{DEA06BD1-2AC4-4EB7-8EA7-AA00216256E9}"/>
            </a:ext>
          </a:extLst>
        </xdr:cNvPr>
        <xdr:cNvSpPr/>
      </xdr:nvSpPr>
      <xdr:spPr>
        <a:xfrm>
          <a:off x="16268700" y="1377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44450</xdr:rowOff>
    </xdr:from>
    <xdr:to>
      <xdr:col>81</xdr:col>
      <xdr:colOff>101600</xdr:colOff>
      <xdr:row>80</xdr:row>
      <xdr:rowOff>146050</xdr:rowOff>
    </xdr:to>
    <xdr:sp macro="" textlink="">
      <xdr:nvSpPr>
        <xdr:cNvPr id="747" name="フローチャート: 判断 746">
          <a:extLst>
            <a:ext uri="{FF2B5EF4-FFF2-40B4-BE49-F238E27FC236}">
              <a16:creationId xmlns:a16="http://schemas.microsoft.com/office/drawing/2014/main" id="{F435C9C1-A0A0-4B06-B615-6CCC42CA0957}"/>
            </a:ext>
          </a:extLst>
        </xdr:cNvPr>
        <xdr:cNvSpPr/>
      </xdr:nvSpPr>
      <xdr:spPr>
        <a:xfrm>
          <a:off x="1543050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17018</xdr:rowOff>
    </xdr:from>
    <xdr:to>
      <xdr:col>76</xdr:col>
      <xdr:colOff>165100</xdr:colOff>
      <xdr:row>80</xdr:row>
      <xdr:rowOff>118618</xdr:rowOff>
    </xdr:to>
    <xdr:sp macro="" textlink="">
      <xdr:nvSpPr>
        <xdr:cNvPr id="748" name="フローチャート: 判断 747">
          <a:extLst>
            <a:ext uri="{FF2B5EF4-FFF2-40B4-BE49-F238E27FC236}">
              <a16:creationId xmlns:a16="http://schemas.microsoft.com/office/drawing/2014/main" id="{42AF7B99-3304-401F-83B7-1AA1EF40321C}"/>
            </a:ext>
          </a:extLst>
        </xdr:cNvPr>
        <xdr:cNvSpPr/>
      </xdr:nvSpPr>
      <xdr:spPr>
        <a:xfrm>
          <a:off x="14541500" y="1373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163322</xdr:rowOff>
    </xdr:from>
    <xdr:to>
      <xdr:col>72</xdr:col>
      <xdr:colOff>38100</xdr:colOff>
      <xdr:row>80</xdr:row>
      <xdr:rowOff>93472</xdr:rowOff>
    </xdr:to>
    <xdr:sp macro="" textlink="">
      <xdr:nvSpPr>
        <xdr:cNvPr id="749" name="フローチャート: 判断 748">
          <a:extLst>
            <a:ext uri="{FF2B5EF4-FFF2-40B4-BE49-F238E27FC236}">
              <a16:creationId xmlns:a16="http://schemas.microsoft.com/office/drawing/2014/main" id="{1275521D-0D80-45B0-9D43-6AF250AA3F6C}"/>
            </a:ext>
          </a:extLst>
        </xdr:cNvPr>
        <xdr:cNvSpPr/>
      </xdr:nvSpPr>
      <xdr:spPr>
        <a:xfrm>
          <a:off x="13652500" y="1370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79</xdr:row>
      <xdr:rowOff>138176</xdr:rowOff>
    </xdr:from>
    <xdr:to>
      <xdr:col>67</xdr:col>
      <xdr:colOff>101600</xdr:colOff>
      <xdr:row>80</xdr:row>
      <xdr:rowOff>68326</xdr:rowOff>
    </xdr:to>
    <xdr:sp macro="" textlink="">
      <xdr:nvSpPr>
        <xdr:cNvPr id="750" name="フローチャート: 判断 749">
          <a:extLst>
            <a:ext uri="{FF2B5EF4-FFF2-40B4-BE49-F238E27FC236}">
              <a16:creationId xmlns:a16="http://schemas.microsoft.com/office/drawing/2014/main" id="{2F030901-51ED-43BF-932C-5FE1D2081BF4}"/>
            </a:ext>
          </a:extLst>
        </xdr:cNvPr>
        <xdr:cNvSpPr/>
      </xdr:nvSpPr>
      <xdr:spPr>
        <a:xfrm>
          <a:off x="12763500" y="1368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CD932A7A-6449-4B8A-981B-CE75EBA6E46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516C41FD-37C8-4BAB-8395-9D933C2D46F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41B08CCB-421D-49DF-A044-F2E73572DC8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ABC0B45D-4CF8-4052-8682-B3C62A0BD59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6F051B60-F068-4ACA-9B49-461A68BA48B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33020</xdr:rowOff>
    </xdr:from>
    <xdr:to>
      <xdr:col>85</xdr:col>
      <xdr:colOff>177800</xdr:colOff>
      <xdr:row>81</xdr:row>
      <xdr:rowOff>134620</xdr:rowOff>
    </xdr:to>
    <xdr:sp macro="" textlink="">
      <xdr:nvSpPr>
        <xdr:cNvPr id="756" name="楕円 755">
          <a:extLst>
            <a:ext uri="{FF2B5EF4-FFF2-40B4-BE49-F238E27FC236}">
              <a16:creationId xmlns:a16="http://schemas.microsoft.com/office/drawing/2014/main" id="{4F58CD5E-88EF-409C-BD01-6EAAC00C0CEE}"/>
            </a:ext>
          </a:extLst>
        </xdr:cNvPr>
        <xdr:cNvSpPr/>
      </xdr:nvSpPr>
      <xdr:spPr>
        <a:xfrm>
          <a:off x="16268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11447</xdr:rowOff>
    </xdr:from>
    <xdr:ext cx="405111" cy="259045"/>
    <xdr:sp macro="" textlink="">
      <xdr:nvSpPr>
        <xdr:cNvPr id="757" name="【消防施設】&#10;有形固定資産減価償却率該当値テキスト">
          <a:extLst>
            <a:ext uri="{FF2B5EF4-FFF2-40B4-BE49-F238E27FC236}">
              <a16:creationId xmlns:a16="http://schemas.microsoft.com/office/drawing/2014/main" id="{4F8807FC-4274-44C1-B780-E771FFD9B4C6}"/>
            </a:ext>
          </a:extLst>
        </xdr:cNvPr>
        <xdr:cNvSpPr txBox="1"/>
      </xdr:nvSpPr>
      <xdr:spPr>
        <a:xfrm>
          <a:off x="16357600"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147320</xdr:rowOff>
    </xdr:from>
    <xdr:to>
      <xdr:col>81</xdr:col>
      <xdr:colOff>101600</xdr:colOff>
      <xdr:row>81</xdr:row>
      <xdr:rowOff>77470</xdr:rowOff>
    </xdr:to>
    <xdr:sp macro="" textlink="">
      <xdr:nvSpPr>
        <xdr:cNvPr id="758" name="楕円 757">
          <a:extLst>
            <a:ext uri="{FF2B5EF4-FFF2-40B4-BE49-F238E27FC236}">
              <a16:creationId xmlns:a16="http://schemas.microsoft.com/office/drawing/2014/main" id="{931B3AC8-399A-48BA-9634-CA24E0BCE5D8}"/>
            </a:ext>
          </a:extLst>
        </xdr:cNvPr>
        <xdr:cNvSpPr/>
      </xdr:nvSpPr>
      <xdr:spPr>
        <a:xfrm>
          <a:off x="15430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26670</xdr:rowOff>
    </xdr:from>
    <xdr:to>
      <xdr:col>85</xdr:col>
      <xdr:colOff>127000</xdr:colOff>
      <xdr:row>81</xdr:row>
      <xdr:rowOff>83820</xdr:rowOff>
    </xdr:to>
    <xdr:cxnSp macro="">
      <xdr:nvCxnSpPr>
        <xdr:cNvPr id="759" name="直線コネクタ 758">
          <a:extLst>
            <a:ext uri="{FF2B5EF4-FFF2-40B4-BE49-F238E27FC236}">
              <a16:creationId xmlns:a16="http://schemas.microsoft.com/office/drawing/2014/main" id="{14F953CE-6B1A-4D25-9F79-9F8A755A1BC7}"/>
            </a:ext>
          </a:extLst>
        </xdr:cNvPr>
        <xdr:cNvCxnSpPr/>
      </xdr:nvCxnSpPr>
      <xdr:spPr>
        <a:xfrm>
          <a:off x="15481300" y="139141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92456</xdr:rowOff>
    </xdr:from>
    <xdr:to>
      <xdr:col>76</xdr:col>
      <xdr:colOff>165100</xdr:colOff>
      <xdr:row>81</xdr:row>
      <xdr:rowOff>22606</xdr:rowOff>
    </xdr:to>
    <xdr:sp macro="" textlink="">
      <xdr:nvSpPr>
        <xdr:cNvPr id="760" name="楕円 759">
          <a:extLst>
            <a:ext uri="{FF2B5EF4-FFF2-40B4-BE49-F238E27FC236}">
              <a16:creationId xmlns:a16="http://schemas.microsoft.com/office/drawing/2014/main" id="{C4D307D7-3408-4BC9-ABE5-5B5BECDDA9D9}"/>
            </a:ext>
          </a:extLst>
        </xdr:cNvPr>
        <xdr:cNvSpPr/>
      </xdr:nvSpPr>
      <xdr:spPr>
        <a:xfrm>
          <a:off x="14541500" y="1380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143256</xdr:rowOff>
    </xdr:from>
    <xdr:to>
      <xdr:col>81</xdr:col>
      <xdr:colOff>50800</xdr:colOff>
      <xdr:row>81</xdr:row>
      <xdr:rowOff>26670</xdr:rowOff>
    </xdr:to>
    <xdr:cxnSp macro="">
      <xdr:nvCxnSpPr>
        <xdr:cNvPr id="761" name="直線コネクタ 760">
          <a:extLst>
            <a:ext uri="{FF2B5EF4-FFF2-40B4-BE49-F238E27FC236}">
              <a16:creationId xmlns:a16="http://schemas.microsoft.com/office/drawing/2014/main" id="{45D6B8CE-2314-4731-B6B1-F240D0A148CB}"/>
            </a:ext>
          </a:extLst>
        </xdr:cNvPr>
        <xdr:cNvCxnSpPr/>
      </xdr:nvCxnSpPr>
      <xdr:spPr>
        <a:xfrm>
          <a:off x="14592300" y="138592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35306</xdr:rowOff>
    </xdr:from>
    <xdr:to>
      <xdr:col>72</xdr:col>
      <xdr:colOff>38100</xdr:colOff>
      <xdr:row>80</xdr:row>
      <xdr:rowOff>136906</xdr:rowOff>
    </xdr:to>
    <xdr:sp macro="" textlink="">
      <xdr:nvSpPr>
        <xdr:cNvPr id="762" name="楕円 761">
          <a:extLst>
            <a:ext uri="{FF2B5EF4-FFF2-40B4-BE49-F238E27FC236}">
              <a16:creationId xmlns:a16="http://schemas.microsoft.com/office/drawing/2014/main" id="{9BD8604F-617E-46AB-87CC-D7B786599D9C}"/>
            </a:ext>
          </a:extLst>
        </xdr:cNvPr>
        <xdr:cNvSpPr/>
      </xdr:nvSpPr>
      <xdr:spPr>
        <a:xfrm>
          <a:off x="13652500" y="1375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86106</xdr:rowOff>
    </xdr:from>
    <xdr:to>
      <xdr:col>76</xdr:col>
      <xdr:colOff>114300</xdr:colOff>
      <xdr:row>80</xdr:row>
      <xdr:rowOff>143256</xdr:rowOff>
    </xdr:to>
    <xdr:cxnSp macro="">
      <xdr:nvCxnSpPr>
        <xdr:cNvPr id="763" name="直線コネクタ 762">
          <a:extLst>
            <a:ext uri="{FF2B5EF4-FFF2-40B4-BE49-F238E27FC236}">
              <a16:creationId xmlns:a16="http://schemas.microsoft.com/office/drawing/2014/main" id="{7A93EA3E-553A-461D-A203-A5BE8C7C0781}"/>
            </a:ext>
          </a:extLst>
        </xdr:cNvPr>
        <xdr:cNvCxnSpPr/>
      </xdr:nvCxnSpPr>
      <xdr:spPr>
        <a:xfrm>
          <a:off x="13703300" y="1380210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149606</xdr:rowOff>
    </xdr:from>
    <xdr:to>
      <xdr:col>67</xdr:col>
      <xdr:colOff>101600</xdr:colOff>
      <xdr:row>80</xdr:row>
      <xdr:rowOff>79756</xdr:rowOff>
    </xdr:to>
    <xdr:sp macro="" textlink="">
      <xdr:nvSpPr>
        <xdr:cNvPr id="764" name="楕円 763">
          <a:extLst>
            <a:ext uri="{FF2B5EF4-FFF2-40B4-BE49-F238E27FC236}">
              <a16:creationId xmlns:a16="http://schemas.microsoft.com/office/drawing/2014/main" id="{4E6A1457-38A0-40D6-ACAF-445D64B67354}"/>
            </a:ext>
          </a:extLst>
        </xdr:cNvPr>
        <xdr:cNvSpPr/>
      </xdr:nvSpPr>
      <xdr:spPr>
        <a:xfrm>
          <a:off x="12763500" y="1369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28956</xdr:rowOff>
    </xdr:from>
    <xdr:to>
      <xdr:col>71</xdr:col>
      <xdr:colOff>177800</xdr:colOff>
      <xdr:row>80</xdr:row>
      <xdr:rowOff>86106</xdr:rowOff>
    </xdr:to>
    <xdr:cxnSp macro="">
      <xdr:nvCxnSpPr>
        <xdr:cNvPr id="765" name="直線コネクタ 764">
          <a:extLst>
            <a:ext uri="{FF2B5EF4-FFF2-40B4-BE49-F238E27FC236}">
              <a16:creationId xmlns:a16="http://schemas.microsoft.com/office/drawing/2014/main" id="{CC09D9A4-2CC2-4614-B833-267248B275A8}"/>
            </a:ext>
          </a:extLst>
        </xdr:cNvPr>
        <xdr:cNvCxnSpPr/>
      </xdr:nvCxnSpPr>
      <xdr:spPr>
        <a:xfrm>
          <a:off x="12814300" y="1374495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162577</xdr:rowOff>
    </xdr:from>
    <xdr:ext cx="405111" cy="259045"/>
    <xdr:sp macro="" textlink="">
      <xdr:nvSpPr>
        <xdr:cNvPr id="766" name="n_1aveValue【消防施設】&#10;有形固定資産減価償却率">
          <a:extLst>
            <a:ext uri="{FF2B5EF4-FFF2-40B4-BE49-F238E27FC236}">
              <a16:creationId xmlns:a16="http://schemas.microsoft.com/office/drawing/2014/main" id="{856833B9-8831-4405-9AF5-21459AC785F2}"/>
            </a:ext>
          </a:extLst>
        </xdr:cNvPr>
        <xdr:cNvSpPr txBox="1"/>
      </xdr:nvSpPr>
      <xdr:spPr>
        <a:xfrm>
          <a:off x="1526604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135145</xdr:rowOff>
    </xdr:from>
    <xdr:ext cx="405111" cy="259045"/>
    <xdr:sp macro="" textlink="">
      <xdr:nvSpPr>
        <xdr:cNvPr id="767" name="n_2aveValue【消防施設】&#10;有形固定資産減価償却率">
          <a:extLst>
            <a:ext uri="{FF2B5EF4-FFF2-40B4-BE49-F238E27FC236}">
              <a16:creationId xmlns:a16="http://schemas.microsoft.com/office/drawing/2014/main" id="{F6B5FAC9-D935-4BD6-878A-4B101E5FA0EF}"/>
            </a:ext>
          </a:extLst>
        </xdr:cNvPr>
        <xdr:cNvSpPr txBox="1"/>
      </xdr:nvSpPr>
      <xdr:spPr>
        <a:xfrm>
          <a:off x="14389744" y="1350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109999</xdr:rowOff>
    </xdr:from>
    <xdr:ext cx="405111" cy="259045"/>
    <xdr:sp macro="" textlink="">
      <xdr:nvSpPr>
        <xdr:cNvPr id="768" name="n_3aveValue【消防施設】&#10;有形固定資産減価償却率">
          <a:extLst>
            <a:ext uri="{FF2B5EF4-FFF2-40B4-BE49-F238E27FC236}">
              <a16:creationId xmlns:a16="http://schemas.microsoft.com/office/drawing/2014/main" id="{48237EAC-3594-4043-81AA-2E826EAC1351}"/>
            </a:ext>
          </a:extLst>
        </xdr:cNvPr>
        <xdr:cNvSpPr txBox="1"/>
      </xdr:nvSpPr>
      <xdr:spPr>
        <a:xfrm>
          <a:off x="13500744" y="1348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84853</xdr:rowOff>
    </xdr:from>
    <xdr:ext cx="405111" cy="259045"/>
    <xdr:sp macro="" textlink="">
      <xdr:nvSpPr>
        <xdr:cNvPr id="769" name="n_4aveValue【消防施設】&#10;有形固定資産減価償却率">
          <a:extLst>
            <a:ext uri="{FF2B5EF4-FFF2-40B4-BE49-F238E27FC236}">
              <a16:creationId xmlns:a16="http://schemas.microsoft.com/office/drawing/2014/main" id="{5D957685-13E3-4F9F-92B3-3733CD456833}"/>
            </a:ext>
          </a:extLst>
        </xdr:cNvPr>
        <xdr:cNvSpPr txBox="1"/>
      </xdr:nvSpPr>
      <xdr:spPr>
        <a:xfrm>
          <a:off x="12611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68597</xdr:rowOff>
    </xdr:from>
    <xdr:ext cx="405111" cy="259045"/>
    <xdr:sp macro="" textlink="">
      <xdr:nvSpPr>
        <xdr:cNvPr id="770" name="n_1mainValue【消防施設】&#10;有形固定資産減価償却率">
          <a:extLst>
            <a:ext uri="{FF2B5EF4-FFF2-40B4-BE49-F238E27FC236}">
              <a16:creationId xmlns:a16="http://schemas.microsoft.com/office/drawing/2014/main" id="{E981D45E-82F3-4DEA-AF43-FD568F479ACA}"/>
            </a:ext>
          </a:extLst>
        </xdr:cNvPr>
        <xdr:cNvSpPr txBox="1"/>
      </xdr:nvSpPr>
      <xdr:spPr>
        <a:xfrm>
          <a:off x="15266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13733</xdr:rowOff>
    </xdr:from>
    <xdr:ext cx="405111" cy="259045"/>
    <xdr:sp macro="" textlink="">
      <xdr:nvSpPr>
        <xdr:cNvPr id="771" name="n_2mainValue【消防施設】&#10;有形固定資産減価償却率">
          <a:extLst>
            <a:ext uri="{FF2B5EF4-FFF2-40B4-BE49-F238E27FC236}">
              <a16:creationId xmlns:a16="http://schemas.microsoft.com/office/drawing/2014/main" id="{5B9E2657-76A6-4CBC-890E-DA6FACAB7A16}"/>
            </a:ext>
          </a:extLst>
        </xdr:cNvPr>
        <xdr:cNvSpPr txBox="1"/>
      </xdr:nvSpPr>
      <xdr:spPr>
        <a:xfrm>
          <a:off x="14389744" y="1390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128033</xdr:rowOff>
    </xdr:from>
    <xdr:ext cx="405111" cy="259045"/>
    <xdr:sp macro="" textlink="">
      <xdr:nvSpPr>
        <xdr:cNvPr id="772" name="n_3mainValue【消防施設】&#10;有形固定資産減価償却率">
          <a:extLst>
            <a:ext uri="{FF2B5EF4-FFF2-40B4-BE49-F238E27FC236}">
              <a16:creationId xmlns:a16="http://schemas.microsoft.com/office/drawing/2014/main" id="{845E2DF5-E256-4682-B5E2-BD8B5F9A1678}"/>
            </a:ext>
          </a:extLst>
        </xdr:cNvPr>
        <xdr:cNvSpPr txBox="1"/>
      </xdr:nvSpPr>
      <xdr:spPr>
        <a:xfrm>
          <a:off x="13500744" y="13844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70883</xdr:rowOff>
    </xdr:from>
    <xdr:ext cx="405111" cy="259045"/>
    <xdr:sp macro="" textlink="">
      <xdr:nvSpPr>
        <xdr:cNvPr id="773" name="n_4mainValue【消防施設】&#10;有形固定資産減価償却率">
          <a:extLst>
            <a:ext uri="{FF2B5EF4-FFF2-40B4-BE49-F238E27FC236}">
              <a16:creationId xmlns:a16="http://schemas.microsoft.com/office/drawing/2014/main" id="{0D804DCE-8BCA-4BB0-890D-462F44E0F2AE}"/>
            </a:ext>
          </a:extLst>
        </xdr:cNvPr>
        <xdr:cNvSpPr txBox="1"/>
      </xdr:nvSpPr>
      <xdr:spPr>
        <a:xfrm>
          <a:off x="12611744" y="13786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4" name="正方形/長方形 773">
          <a:extLst>
            <a:ext uri="{FF2B5EF4-FFF2-40B4-BE49-F238E27FC236}">
              <a16:creationId xmlns:a16="http://schemas.microsoft.com/office/drawing/2014/main" id="{B192CC19-F264-464C-823D-DCBF1364D9F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5" name="正方形/長方形 774">
          <a:extLst>
            <a:ext uri="{FF2B5EF4-FFF2-40B4-BE49-F238E27FC236}">
              <a16:creationId xmlns:a16="http://schemas.microsoft.com/office/drawing/2014/main" id="{F32990DC-A966-4DB0-AD79-8D929AFD445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6" name="正方形/長方形 775">
          <a:extLst>
            <a:ext uri="{FF2B5EF4-FFF2-40B4-BE49-F238E27FC236}">
              <a16:creationId xmlns:a16="http://schemas.microsoft.com/office/drawing/2014/main" id="{FB370FC0-36D3-4DB6-8A48-58CA8FBF9FF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7" name="正方形/長方形 776">
          <a:extLst>
            <a:ext uri="{FF2B5EF4-FFF2-40B4-BE49-F238E27FC236}">
              <a16:creationId xmlns:a16="http://schemas.microsoft.com/office/drawing/2014/main" id="{EE3F3301-E9A5-428B-BDA4-8AE744B6A24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8" name="正方形/長方形 777">
          <a:extLst>
            <a:ext uri="{FF2B5EF4-FFF2-40B4-BE49-F238E27FC236}">
              <a16:creationId xmlns:a16="http://schemas.microsoft.com/office/drawing/2014/main" id="{D450425E-2226-4B37-984F-DC67707376C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9" name="正方形/長方形 778">
          <a:extLst>
            <a:ext uri="{FF2B5EF4-FFF2-40B4-BE49-F238E27FC236}">
              <a16:creationId xmlns:a16="http://schemas.microsoft.com/office/drawing/2014/main" id="{3F226C0B-40A4-4151-9DCE-AB9BD614B1A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0" name="正方形/長方形 779">
          <a:extLst>
            <a:ext uri="{FF2B5EF4-FFF2-40B4-BE49-F238E27FC236}">
              <a16:creationId xmlns:a16="http://schemas.microsoft.com/office/drawing/2014/main" id="{47985AD5-115F-42BE-B01E-4067B374CD2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1" name="正方形/長方形 780">
          <a:extLst>
            <a:ext uri="{FF2B5EF4-FFF2-40B4-BE49-F238E27FC236}">
              <a16:creationId xmlns:a16="http://schemas.microsoft.com/office/drawing/2014/main" id="{6A4A1B0E-181C-4205-B09E-957B88D19A8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2" name="テキスト ボックス 781">
          <a:extLst>
            <a:ext uri="{FF2B5EF4-FFF2-40B4-BE49-F238E27FC236}">
              <a16:creationId xmlns:a16="http://schemas.microsoft.com/office/drawing/2014/main" id="{612E40D9-D246-4813-A460-0193A773EFA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3" name="直線コネクタ 782">
          <a:extLst>
            <a:ext uri="{FF2B5EF4-FFF2-40B4-BE49-F238E27FC236}">
              <a16:creationId xmlns:a16="http://schemas.microsoft.com/office/drawing/2014/main" id="{A83DE257-58CB-4A19-BE64-2473611AE3A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4" name="直線コネクタ 783">
          <a:extLst>
            <a:ext uri="{FF2B5EF4-FFF2-40B4-BE49-F238E27FC236}">
              <a16:creationId xmlns:a16="http://schemas.microsoft.com/office/drawing/2014/main" id="{B8347FBA-F7CF-4FDD-8EB5-1B885EB32A5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5" name="テキスト ボックス 784">
          <a:extLst>
            <a:ext uri="{FF2B5EF4-FFF2-40B4-BE49-F238E27FC236}">
              <a16:creationId xmlns:a16="http://schemas.microsoft.com/office/drawing/2014/main" id="{F3917903-7152-47BF-9AC1-79AE62CB6F3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6" name="直線コネクタ 785">
          <a:extLst>
            <a:ext uri="{FF2B5EF4-FFF2-40B4-BE49-F238E27FC236}">
              <a16:creationId xmlns:a16="http://schemas.microsoft.com/office/drawing/2014/main" id="{68FDF447-B534-468E-8B83-C537E866A49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7" name="テキスト ボックス 786">
          <a:extLst>
            <a:ext uri="{FF2B5EF4-FFF2-40B4-BE49-F238E27FC236}">
              <a16:creationId xmlns:a16="http://schemas.microsoft.com/office/drawing/2014/main" id="{A1378D98-CC6E-4E82-9F90-D37A573560F4}"/>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8" name="直線コネクタ 787">
          <a:extLst>
            <a:ext uri="{FF2B5EF4-FFF2-40B4-BE49-F238E27FC236}">
              <a16:creationId xmlns:a16="http://schemas.microsoft.com/office/drawing/2014/main" id="{25497D3E-788C-4009-9F83-2622132319CE}"/>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9" name="テキスト ボックス 788">
          <a:extLst>
            <a:ext uri="{FF2B5EF4-FFF2-40B4-BE49-F238E27FC236}">
              <a16:creationId xmlns:a16="http://schemas.microsoft.com/office/drawing/2014/main" id="{416D402C-4830-49D7-8FCD-90F1F59FAB42}"/>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0" name="直線コネクタ 789">
          <a:extLst>
            <a:ext uri="{FF2B5EF4-FFF2-40B4-BE49-F238E27FC236}">
              <a16:creationId xmlns:a16="http://schemas.microsoft.com/office/drawing/2014/main" id="{7661EA6D-7DA8-468A-A9C2-F41F205577B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1" name="テキスト ボックス 790">
          <a:extLst>
            <a:ext uri="{FF2B5EF4-FFF2-40B4-BE49-F238E27FC236}">
              <a16:creationId xmlns:a16="http://schemas.microsoft.com/office/drawing/2014/main" id="{7CEA738E-C5E8-4C13-9DF2-0DBAFAE9E97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2" name="直線コネクタ 791">
          <a:extLst>
            <a:ext uri="{FF2B5EF4-FFF2-40B4-BE49-F238E27FC236}">
              <a16:creationId xmlns:a16="http://schemas.microsoft.com/office/drawing/2014/main" id="{F9A8E7D9-64CE-4B34-83CF-4105DF27E76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3" name="テキスト ボックス 792">
          <a:extLst>
            <a:ext uri="{FF2B5EF4-FFF2-40B4-BE49-F238E27FC236}">
              <a16:creationId xmlns:a16="http://schemas.microsoft.com/office/drawing/2014/main" id="{3D8339D7-3067-4EEE-BD69-9FC85D9137DE}"/>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993B3222-7CC2-4AE1-A2D6-2352D1E0FD6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BCBA58E6-AED3-4560-988D-4D6C0734FF5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DE0750B7-9AD9-403E-ACB8-846BD11B226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82550</xdr:rowOff>
    </xdr:from>
    <xdr:to>
      <xdr:col>116</xdr:col>
      <xdr:colOff>62864</xdr:colOff>
      <xdr:row>86</xdr:row>
      <xdr:rowOff>0</xdr:rowOff>
    </xdr:to>
    <xdr:cxnSp macro="">
      <xdr:nvCxnSpPr>
        <xdr:cNvPr id="797" name="直線コネクタ 796">
          <a:extLst>
            <a:ext uri="{FF2B5EF4-FFF2-40B4-BE49-F238E27FC236}">
              <a16:creationId xmlns:a16="http://schemas.microsoft.com/office/drawing/2014/main" id="{D915B2E3-3D62-4E26-8A01-138CB811CC12}"/>
            </a:ext>
          </a:extLst>
        </xdr:cNvPr>
        <xdr:cNvCxnSpPr/>
      </xdr:nvCxnSpPr>
      <xdr:spPr>
        <a:xfrm flipV="1">
          <a:off x="22160864" y="132842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8" name="【消防施設】&#10;一人当たり面積最小値テキスト">
          <a:extLst>
            <a:ext uri="{FF2B5EF4-FFF2-40B4-BE49-F238E27FC236}">
              <a16:creationId xmlns:a16="http://schemas.microsoft.com/office/drawing/2014/main" id="{42F08B00-66CE-433E-9B50-5B6606E46D87}"/>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9" name="直線コネクタ 798">
          <a:extLst>
            <a:ext uri="{FF2B5EF4-FFF2-40B4-BE49-F238E27FC236}">
              <a16:creationId xmlns:a16="http://schemas.microsoft.com/office/drawing/2014/main" id="{056752CE-DFB4-4E43-B4C3-FFEF7C9094D3}"/>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29227</xdr:rowOff>
    </xdr:from>
    <xdr:ext cx="469744" cy="259045"/>
    <xdr:sp macro="" textlink="">
      <xdr:nvSpPr>
        <xdr:cNvPr id="800" name="【消防施設】&#10;一人当たり面積最大値テキスト">
          <a:extLst>
            <a:ext uri="{FF2B5EF4-FFF2-40B4-BE49-F238E27FC236}">
              <a16:creationId xmlns:a16="http://schemas.microsoft.com/office/drawing/2014/main" id="{DBBA4A75-D141-4C72-ABE1-F3D08A0ED48D}"/>
            </a:ext>
          </a:extLst>
        </xdr:cNvPr>
        <xdr:cNvSpPr txBox="1"/>
      </xdr:nvSpPr>
      <xdr:spPr>
        <a:xfrm>
          <a:off x="22199600"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82550</xdr:rowOff>
    </xdr:from>
    <xdr:to>
      <xdr:col>116</xdr:col>
      <xdr:colOff>152400</xdr:colOff>
      <xdr:row>77</xdr:row>
      <xdr:rowOff>82550</xdr:rowOff>
    </xdr:to>
    <xdr:cxnSp macro="">
      <xdr:nvCxnSpPr>
        <xdr:cNvPr id="801" name="直線コネクタ 800">
          <a:extLst>
            <a:ext uri="{FF2B5EF4-FFF2-40B4-BE49-F238E27FC236}">
              <a16:creationId xmlns:a16="http://schemas.microsoft.com/office/drawing/2014/main" id="{BCF13686-B3BD-417F-B45A-EA207E4E50E1}"/>
            </a:ext>
          </a:extLst>
        </xdr:cNvPr>
        <xdr:cNvCxnSpPr/>
      </xdr:nvCxnSpPr>
      <xdr:spPr>
        <a:xfrm>
          <a:off x="22072600" y="1328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802" name="【消防施設】&#10;一人当たり面積平均値テキスト">
          <a:extLst>
            <a:ext uri="{FF2B5EF4-FFF2-40B4-BE49-F238E27FC236}">
              <a16:creationId xmlns:a16="http://schemas.microsoft.com/office/drawing/2014/main" id="{CC7FD79E-052A-4973-B66D-30EF675FF654}"/>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803" name="フローチャート: 判断 802">
          <a:extLst>
            <a:ext uri="{FF2B5EF4-FFF2-40B4-BE49-F238E27FC236}">
              <a16:creationId xmlns:a16="http://schemas.microsoft.com/office/drawing/2014/main" id="{162F5765-3A19-4808-BF64-FCC027605484}"/>
            </a:ext>
          </a:extLst>
        </xdr:cNvPr>
        <xdr:cNvSpPr/>
      </xdr:nvSpPr>
      <xdr:spPr>
        <a:xfrm>
          <a:off x="22110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4" name="フローチャート: 判断 803">
          <a:extLst>
            <a:ext uri="{FF2B5EF4-FFF2-40B4-BE49-F238E27FC236}">
              <a16:creationId xmlns:a16="http://schemas.microsoft.com/office/drawing/2014/main" id="{5C2D3112-8B9D-4A3A-AD37-13C833C79971}"/>
            </a:ext>
          </a:extLst>
        </xdr:cNvPr>
        <xdr:cNvSpPr/>
      </xdr:nvSpPr>
      <xdr:spPr>
        <a:xfrm>
          <a:off x="21272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127000</xdr:rowOff>
    </xdr:from>
    <xdr:to>
      <xdr:col>107</xdr:col>
      <xdr:colOff>101600</xdr:colOff>
      <xdr:row>83</xdr:row>
      <xdr:rowOff>57150</xdr:rowOff>
    </xdr:to>
    <xdr:sp macro="" textlink="">
      <xdr:nvSpPr>
        <xdr:cNvPr id="805" name="フローチャート: 判断 804">
          <a:extLst>
            <a:ext uri="{FF2B5EF4-FFF2-40B4-BE49-F238E27FC236}">
              <a16:creationId xmlns:a16="http://schemas.microsoft.com/office/drawing/2014/main" id="{8950C7BF-FAB7-4752-9487-08DB32D365F2}"/>
            </a:ext>
          </a:extLst>
        </xdr:cNvPr>
        <xdr:cNvSpPr/>
      </xdr:nvSpPr>
      <xdr:spPr>
        <a:xfrm>
          <a:off x="20383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127000</xdr:rowOff>
    </xdr:from>
    <xdr:to>
      <xdr:col>102</xdr:col>
      <xdr:colOff>165100</xdr:colOff>
      <xdr:row>83</xdr:row>
      <xdr:rowOff>57150</xdr:rowOff>
    </xdr:to>
    <xdr:sp macro="" textlink="">
      <xdr:nvSpPr>
        <xdr:cNvPr id="806" name="フローチャート: 判断 805">
          <a:extLst>
            <a:ext uri="{FF2B5EF4-FFF2-40B4-BE49-F238E27FC236}">
              <a16:creationId xmlns:a16="http://schemas.microsoft.com/office/drawing/2014/main" id="{E1D6E15B-C805-4B44-9B97-BDBAE87818E1}"/>
            </a:ext>
          </a:extLst>
        </xdr:cNvPr>
        <xdr:cNvSpPr/>
      </xdr:nvSpPr>
      <xdr:spPr>
        <a:xfrm>
          <a:off x="19494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807" name="フローチャート: 判断 806">
          <a:extLst>
            <a:ext uri="{FF2B5EF4-FFF2-40B4-BE49-F238E27FC236}">
              <a16:creationId xmlns:a16="http://schemas.microsoft.com/office/drawing/2014/main" id="{E31ED1B7-0250-4495-9F26-262F1A513770}"/>
            </a:ext>
          </a:extLst>
        </xdr:cNvPr>
        <xdr:cNvSpPr/>
      </xdr:nvSpPr>
      <xdr:spPr>
        <a:xfrm>
          <a:off x="18605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18855A4C-4FD3-4974-A12C-A2AB6B56544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6B8CBA5D-BB7C-4A83-B53A-E504B857303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31867C0B-0C1E-43EC-A299-13FA765DFF7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F2ED26AE-6EFF-49C6-84A0-81C06B9D869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CE59D6B1-C576-43D5-800F-4A75D9DB08B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813" name="楕円 812">
          <a:extLst>
            <a:ext uri="{FF2B5EF4-FFF2-40B4-BE49-F238E27FC236}">
              <a16:creationId xmlns:a16="http://schemas.microsoft.com/office/drawing/2014/main" id="{A8160F10-BA50-423F-B2AC-6A6B71707A30}"/>
            </a:ext>
          </a:extLst>
        </xdr:cNvPr>
        <xdr:cNvSpPr/>
      </xdr:nvSpPr>
      <xdr:spPr>
        <a:xfrm>
          <a:off x="22110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124477</xdr:rowOff>
    </xdr:from>
    <xdr:ext cx="469744" cy="259045"/>
    <xdr:sp macro="" textlink="">
      <xdr:nvSpPr>
        <xdr:cNvPr id="814" name="【消防施設】&#10;一人当たり面積該当値テキスト">
          <a:extLst>
            <a:ext uri="{FF2B5EF4-FFF2-40B4-BE49-F238E27FC236}">
              <a16:creationId xmlns:a16="http://schemas.microsoft.com/office/drawing/2014/main" id="{7FEE2869-4874-4A51-8760-EC67099EA873}"/>
            </a:ext>
          </a:extLst>
        </xdr:cNvPr>
        <xdr:cNvSpPr txBox="1"/>
      </xdr:nvSpPr>
      <xdr:spPr>
        <a:xfrm>
          <a:off x="22199600"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88900</xdr:rowOff>
    </xdr:from>
    <xdr:to>
      <xdr:col>112</xdr:col>
      <xdr:colOff>38100</xdr:colOff>
      <xdr:row>83</xdr:row>
      <xdr:rowOff>19050</xdr:rowOff>
    </xdr:to>
    <xdr:sp macro="" textlink="">
      <xdr:nvSpPr>
        <xdr:cNvPr id="815" name="楕円 814">
          <a:extLst>
            <a:ext uri="{FF2B5EF4-FFF2-40B4-BE49-F238E27FC236}">
              <a16:creationId xmlns:a16="http://schemas.microsoft.com/office/drawing/2014/main" id="{7B372E7C-6C6F-43E7-AF6B-1D531B071C15}"/>
            </a:ext>
          </a:extLst>
        </xdr:cNvPr>
        <xdr:cNvSpPr/>
      </xdr:nvSpPr>
      <xdr:spPr>
        <a:xfrm>
          <a:off x="21272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139700</xdr:rowOff>
    </xdr:from>
    <xdr:to>
      <xdr:col>116</xdr:col>
      <xdr:colOff>63500</xdr:colOff>
      <xdr:row>82</xdr:row>
      <xdr:rowOff>152400</xdr:rowOff>
    </xdr:to>
    <xdr:cxnSp macro="">
      <xdr:nvCxnSpPr>
        <xdr:cNvPr id="816" name="直線コネクタ 815">
          <a:extLst>
            <a:ext uri="{FF2B5EF4-FFF2-40B4-BE49-F238E27FC236}">
              <a16:creationId xmlns:a16="http://schemas.microsoft.com/office/drawing/2014/main" id="{1D64E863-1478-403E-B498-05FEB2184E06}"/>
            </a:ext>
          </a:extLst>
        </xdr:cNvPr>
        <xdr:cNvCxnSpPr/>
      </xdr:nvCxnSpPr>
      <xdr:spPr>
        <a:xfrm>
          <a:off x="21323300" y="14198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88900</xdr:rowOff>
    </xdr:from>
    <xdr:to>
      <xdr:col>107</xdr:col>
      <xdr:colOff>101600</xdr:colOff>
      <xdr:row>83</xdr:row>
      <xdr:rowOff>19050</xdr:rowOff>
    </xdr:to>
    <xdr:sp macro="" textlink="">
      <xdr:nvSpPr>
        <xdr:cNvPr id="817" name="楕円 816">
          <a:extLst>
            <a:ext uri="{FF2B5EF4-FFF2-40B4-BE49-F238E27FC236}">
              <a16:creationId xmlns:a16="http://schemas.microsoft.com/office/drawing/2014/main" id="{D862AA78-F851-4622-9AE2-AD85C06B1947}"/>
            </a:ext>
          </a:extLst>
        </xdr:cNvPr>
        <xdr:cNvSpPr/>
      </xdr:nvSpPr>
      <xdr:spPr>
        <a:xfrm>
          <a:off x="20383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139700</xdr:rowOff>
    </xdr:from>
    <xdr:to>
      <xdr:col>111</xdr:col>
      <xdr:colOff>177800</xdr:colOff>
      <xdr:row>82</xdr:row>
      <xdr:rowOff>139700</xdr:rowOff>
    </xdr:to>
    <xdr:cxnSp macro="">
      <xdr:nvCxnSpPr>
        <xdr:cNvPr id="818" name="直線コネクタ 817">
          <a:extLst>
            <a:ext uri="{FF2B5EF4-FFF2-40B4-BE49-F238E27FC236}">
              <a16:creationId xmlns:a16="http://schemas.microsoft.com/office/drawing/2014/main" id="{C686C5DC-6228-40B9-A228-DF3044441D28}"/>
            </a:ext>
          </a:extLst>
        </xdr:cNvPr>
        <xdr:cNvCxnSpPr/>
      </xdr:nvCxnSpPr>
      <xdr:spPr>
        <a:xfrm>
          <a:off x="20434300" y="1419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88900</xdr:rowOff>
    </xdr:from>
    <xdr:to>
      <xdr:col>102</xdr:col>
      <xdr:colOff>165100</xdr:colOff>
      <xdr:row>83</xdr:row>
      <xdr:rowOff>19050</xdr:rowOff>
    </xdr:to>
    <xdr:sp macro="" textlink="">
      <xdr:nvSpPr>
        <xdr:cNvPr id="819" name="楕円 818">
          <a:extLst>
            <a:ext uri="{FF2B5EF4-FFF2-40B4-BE49-F238E27FC236}">
              <a16:creationId xmlns:a16="http://schemas.microsoft.com/office/drawing/2014/main" id="{3003E7A3-40A6-43BF-A3B0-2FE01E8779D0}"/>
            </a:ext>
          </a:extLst>
        </xdr:cNvPr>
        <xdr:cNvSpPr/>
      </xdr:nvSpPr>
      <xdr:spPr>
        <a:xfrm>
          <a:off x="19494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139700</xdr:rowOff>
    </xdr:from>
    <xdr:to>
      <xdr:col>107</xdr:col>
      <xdr:colOff>50800</xdr:colOff>
      <xdr:row>82</xdr:row>
      <xdr:rowOff>139700</xdr:rowOff>
    </xdr:to>
    <xdr:cxnSp macro="">
      <xdr:nvCxnSpPr>
        <xdr:cNvPr id="820" name="直線コネクタ 819">
          <a:extLst>
            <a:ext uri="{FF2B5EF4-FFF2-40B4-BE49-F238E27FC236}">
              <a16:creationId xmlns:a16="http://schemas.microsoft.com/office/drawing/2014/main" id="{28278E82-3120-4B3D-B196-73915B116547}"/>
            </a:ext>
          </a:extLst>
        </xdr:cNvPr>
        <xdr:cNvCxnSpPr/>
      </xdr:nvCxnSpPr>
      <xdr:spPr>
        <a:xfrm>
          <a:off x="19545300" y="1419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88900</xdr:rowOff>
    </xdr:from>
    <xdr:to>
      <xdr:col>98</xdr:col>
      <xdr:colOff>38100</xdr:colOff>
      <xdr:row>83</xdr:row>
      <xdr:rowOff>19050</xdr:rowOff>
    </xdr:to>
    <xdr:sp macro="" textlink="">
      <xdr:nvSpPr>
        <xdr:cNvPr id="821" name="楕円 820">
          <a:extLst>
            <a:ext uri="{FF2B5EF4-FFF2-40B4-BE49-F238E27FC236}">
              <a16:creationId xmlns:a16="http://schemas.microsoft.com/office/drawing/2014/main" id="{241669BB-EEBD-4003-80CE-A79087FA4421}"/>
            </a:ext>
          </a:extLst>
        </xdr:cNvPr>
        <xdr:cNvSpPr/>
      </xdr:nvSpPr>
      <xdr:spPr>
        <a:xfrm>
          <a:off x="18605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139700</xdr:rowOff>
    </xdr:from>
    <xdr:to>
      <xdr:col>102</xdr:col>
      <xdr:colOff>114300</xdr:colOff>
      <xdr:row>82</xdr:row>
      <xdr:rowOff>139700</xdr:rowOff>
    </xdr:to>
    <xdr:cxnSp macro="">
      <xdr:nvCxnSpPr>
        <xdr:cNvPr id="822" name="直線コネクタ 821">
          <a:extLst>
            <a:ext uri="{FF2B5EF4-FFF2-40B4-BE49-F238E27FC236}">
              <a16:creationId xmlns:a16="http://schemas.microsoft.com/office/drawing/2014/main" id="{3C9AA67F-3B71-44FE-B995-6C394B4CEF9E}"/>
            </a:ext>
          </a:extLst>
        </xdr:cNvPr>
        <xdr:cNvCxnSpPr/>
      </xdr:nvCxnSpPr>
      <xdr:spPr>
        <a:xfrm>
          <a:off x="18656300" y="1419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823" name="n_1aveValue【消防施設】&#10;一人当たり面積">
          <a:extLst>
            <a:ext uri="{FF2B5EF4-FFF2-40B4-BE49-F238E27FC236}">
              <a16:creationId xmlns:a16="http://schemas.microsoft.com/office/drawing/2014/main" id="{5C756CC2-EB14-43BB-AC56-7090554F254A}"/>
            </a:ext>
          </a:extLst>
        </xdr:cNvPr>
        <xdr:cNvSpPr txBox="1"/>
      </xdr:nvSpPr>
      <xdr:spPr>
        <a:xfrm>
          <a:off x="21075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48277</xdr:rowOff>
    </xdr:from>
    <xdr:ext cx="469744" cy="259045"/>
    <xdr:sp macro="" textlink="">
      <xdr:nvSpPr>
        <xdr:cNvPr id="824" name="n_2aveValue【消防施設】&#10;一人当たり面積">
          <a:extLst>
            <a:ext uri="{FF2B5EF4-FFF2-40B4-BE49-F238E27FC236}">
              <a16:creationId xmlns:a16="http://schemas.microsoft.com/office/drawing/2014/main" id="{63078A1A-7795-4276-A64C-90453B4EF4EB}"/>
            </a:ext>
          </a:extLst>
        </xdr:cNvPr>
        <xdr:cNvSpPr txBox="1"/>
      </xdr:nvSpPr>
      <xdr:spPr>
        <a:xfrm>
          <a:off x="20199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48277</xdr:rowOff>
    </xdr:from>
    <xdr:ext cx="469744" cy="259045"/>
    <xdr:sp macro="" textlink="">
      <xdr:nvSpPr>
        <xdr:cNvPr id="825" name="n_3aveValue【消防施設】&#10;一人当たり面積">
          <a:extLst>
            <a:ext uri="{FF2B5EF4-FFF2-40B4-BE49-F238E27FC236}">
              <a16:creationId xmlns:a16="http://schemas.microsoft.com/office/drawing/2014/main" id="{4BC806FC-395E-4996-8780-20B006F65356}"/>
            </a:ext>
          </a:extLst>
        </xdr:cNvPr>
        <xdr:cNvSpPr txBox="1"/>
      </xdr:nvSpPr>
      <xdr:spPr>
        <a:xfrm>
          <a:off x="19310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60977</xdr:rowOff>
    </xdr:from>
    <xdr:ext cx="469744" cy="259045"/>
    <xdr:sp macro="" textlink="">
      <xdr:nvSpPr>
        <xdr:cNvPr id="826" name="n_4aveValue【消防施設】&#10;一人当たり面積">
          <a:extLst>
            <a:ext uri="{FF2B5EF4-FFF2-40B4-BE49-F238E27FC236}">
              <a16:creationId xmlns:a16="http://schemas.microsoft.com/office/drawing/2014/main" id="{99EE627D-A53F-4981-95A0-7E86F4BE9109}"/>
            </a:ext>
          </a:extLst>
        </xdr:cNvPr>
        <xdr:cNvSpPr txBox="1"/>
      </xdr:nvSpPr>
      <xdr:spPr>
        <a:xfrm>
          <a:off x="184214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35577</xdr:rowOff>
    </xdr:from>
    <xdr:ext cx="469744" cy="259045"/>
    <xdr:sp macro="" textlink="">
      <xdr:nvSpPr>
        <xdr:cNvPr id="827" name="n_1mainValue【消防施設】&#10;一人当たり面積">
          <a:extLst>
            <a:ext uri="{FF2B5EF4-FFF2-40B4-BE49-F238E27FC236}">
              <a16:creationId xmlns:a16="http://schemas.microsoft.com/office/drawing/2014/main" id="{54D422E9-5C13-4084-BED6-7B3296E2AA62}"/>
            </a:ext>
          </a:extLst>
        </xdr:cNvPr>
        <xdr:cNvSpPr txBox="1"/>
      </xdr:nvSpPr>
      <xdr:spPr>
        <a:xfrm>
          <a:off x="210757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35577</xdr:rowOff>
    </xdr:from>
    <xdr:ext cx="469744" cy="259045"/>
    <xdr:sp macro="" textlink="">
      <xdr:nvSpPr>
        <xdr:cNvPr id="828" name="n_2mainValue【消防施設】&#10;一人当たり面積">
          <a:extLst>
            <a:ext uri="{FF2B5EF4-FFF2-40B4-BE49-F238E27FC236}">
              <a16:creationId xmlns:a16="http://schemas.microsoft.com/office/drawing/2014/main" id="{A964C5F3-DA6F-4CAD-8313-F8CF5580B5D7}"/>
            </a:ext>
          </a:extLst>
        </xdr:cNvPr>
        <xdr:cNvSpPr txBox="1"/>
      </xdr:nvSpPr>
      <xdr:spPr>
        <a:xfrm>
          <a:off x="201994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35577</xdr:rowOff>
    </xdr:from>
    <xdr:ext cx="469744" cy="259045"/>
    <xdr:sp macro="" textlink="">
      <xdr:nvSpPr>
        <xdr:cNvPr id="829" name="n_3mainValue【消防施設】&#10;一人当たり面積">
          <a:extLst>
            <a:ext uri="{FF2B5EF4-FFF2-40B4-BE49-F238E27FC236}">
              <a16:creationId xmlns:a16="http://schemas.microsoft.com/office/drawing/2014/main" id="{292E2563-BEBC-49AF-AEE6-1AC9B1836F16}"/>
            </a:ext>
          </a:extLst>
        </xdr:cNvPr>
        <xdr:cNvSpPr txBox="1"/>
      </xdr:nvSpPr>
      <xdr:spPr>
        <a:xfrm>
          <a:off x="193104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35577</xdr:rowOff>
    </xdr:from>
    <xdr:ext cx="469744" cy="259045"/>
    <xdr:sp macro="" textlink="">
      <xdr:nvSpPr>
        <xdr:cNvPr id="830" name="n_4mainValue【消防施設】&#10;一人当たり面積">
          <a:extLst>
            <a:ext uri="{FF2B5EF4-FFF2-40B4-BE49-F238E27FC236}">
              <a16:creationId xmlns:a16="http://schemas.microsoft.com/office/drawing/2014/main" id="{40D5CAB3-61F9-42CB-9A17-6C7E87FCAF36}"/>
            </a:ext>
          </a:extLst>
        </xdr:cNvPr>
        <xdr:cNvSpPr txBox="1"/>
      </xdr:nvSpPr>
      <xdr:spPr>
        <a:xfrm>
          <a:off x="184214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2B2FE819-4EB7-40C4-BF6B-3C161A81AF9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D8DD2C8A-7F50-46D8-AA76-33965F9D511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76E58B02-7597-46B8-860F-8976B0ACF6F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14239C0E-ABE2-4A58-846C-9721B44CBF0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FD14C0C7-5ABE-4237-93A2-34E9D56F9D0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9E6E9EB6-41EA-4E61-AC5C-50EE23A8314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7FB4D560-411E-492A-883E-BB38C584C2B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213EDFD8-FBFF-40B2-9B2A-5F3746B7B4C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1F62BC8F-F7C3-44E0-8292-B83FD9B53FE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653F5528-63F0-4DC6-9C62-4B48A0392D5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8B46EB03-BF4C-477D-A727-B44C95F96A7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2" name="直線コネクタ 841">
          <a:extLst>
            <a:ext uri="{FF2B5EF4-FFF2-40B4-BE49-F238E27FC236}">
              <a16:creationId xmlns:a16="http://schemas.microsoft.com/office/drawing/2014/main" id="{BD938355-938F-48AB-A834-AFF94D1620D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3" name="テキスト ボックス 842">
          <a:extLst>
            <a:ext uri="{FF2B5EF4-FFF2-40B4-BE49-F238E27FC236}">
              <a16:creationId xmlns:a16="http://schemas.microsoft.com/office/drawing/2014/main" id="{7A3CE66C-F164-42BD-BA7A-E3D930DDC8C8}"/>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4" name="直線コネクタ 843">
          <a:extLst>
            <a:ext uri="{FF2B5EF4-FFF2-40B4-BE49-F238E27FC236}">
              <a16:creationId xmlns:a16="http://schemas.microsoft.com/office/drawing/2014/main" id="{CA652194-0AD7-446D-926F-3C6F3F945424}"/>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5" name="テキスト ボックス 844">
          <a:extLst>
            <a:ext uri="{FF2B5EF4-FFF2-40B4-BE49-F238E27FC236}">
              <a16:creationId xmlns:a16="http://schemas.microsoft.com/office/drawing/2014/main" id="{2E63DBA1-79BB-4D4B-91F4-94F28A37229D}"/>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6" name="直線コネクタ 845">
          <a:extLst>
            <a:ext uri="{FF2B5EF4-FFF2-40B4-BE49-F238E27FC236}">
              <a16:creationId xmlns:a16="http://schemas.microsoft.com/office/drawing/2014/main" id="{F318CD33-73A1-4D93-AC98-16E96E597E6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7" name="テキスト ボックス 846">
          <a:extLst>
            <a:ext uri="{FF2B5EF4-FFF2-40B4-BE49-F238E27FC236}">
              <a16:creationId xmlns:a16="http://schemas.microsoft.com/office/drawing/2014/main" id="{90C70073-2B2B-406A-971E-9C94462D2DF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8" name="直線コネクタ 847">
          <a:extLst>
            <a:ext uri="{FF2B5EF4-FFF2-40B4-BE49-F238E27FC236}">
              <a16:creationId xmlns:a16="http://schemas.microsoft.com/office/drawing/2014/main" id="{9CBE3C5B-AB40-4E12-8BEC-815D0190F7E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9" name="テキスト ボックス 848">
          <a:extLst>
            <a:ext uri="{FF2B5EF4-FFF2-40B4-BE49-F238E27FC236}">
              <a16:creationId xmlns:a16="http://schemas.microsoft.com/office/drawing/2014/main" id="{58355C6E-B290-4BEA-A788-0B738AE6677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0" name="直線コネクタ 849">
          <a:extLst>
            <a:ext uri="{FF2B5EF4-FFF2-40B4-BE49-F238E27FC236}">
              <a16:creationId xmlns:a16="http://schemas.microsoft.com/office/drawing/2014/main" id="{85E54CAD-1DA5-408A-AC9E-7141313FC5E9}"/>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1" name="テキスト ボックス 850">
          <a:extLst>
            <a:ext uri="{FF2B5EF4-FFF2-40B4-BE49-F238E27FC236}">
              <a16:creationId xmlns:a16="http://schemas.microsoft.com/office/drawing/2014/main" id="{D42DA188-F8DF-43F7-8898-7B931889F69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a:extLst>
            <a:ext uri="{FF2B5EF4-FFF2-40B4-BE49-F238E27FC236}">
              <a16:creationId xmlns:a16="http://schemas.microsoft.com/office/drawing/2014/main" id="{99B040DF-1916-4EC6-A641-E0506318201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3" name="テキスト ボックス 852">
          <a:extLst>
            <a:ext uri="{FF2B5EF4-FFF2-40B4-BE49-F238E27FC236}">
              <a16:creationId xmlns:a16="http://schemas.microsoft.com/office/drawing/2014/main" id="{67BF3007-2D22-4CB0-88CB-326454B5139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787277AB-3FF2-4A0C-98F1-3109196CEF9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108586</xdr:rowOff>
    </xdr:from>
    <xdr:to>
      <xdr:col>85</xdr:col>
      <xdr:colOff>126364</xdr:colOff>
      <xdr:row>107</xdr:row>
      <xdr:rowOff>74295</xdr:rowOff>
    </xdr:to>
    <xdr:cxnSp macro="">
      <xdr:nvCxnSpPr>
        <xdr:cNvPr id="855" name="直線コネクタ 854">
          <a:extLst>
            <a:ext uri="{FF2B5EF4-FFF2-40B4-BE49-F238E27FC236}">
              <a16:creationId xmlns:a16="http://schemas.microsoft.com/office/drawing/2014/main" id="{6DDCCE0A-9801-4900-9C75-D17FF7ED9FF5}"/>
            </a:ext>
          </a:extLst>
        </xdr:cNvPr>
        <xdr:cNvCxnSpPr/>
      </xdr:nvCxnSpPr>
      <xdr:spPr>
        <a:xfrm flipV="1">
          <a:off x="16318864" y="17082136"/>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78122</xdr:rowOff>
    </xdr:from>
    <xdr:ext cx="405111" cy="259045"/>
    <xdr:sp macro="" textlink="">
      <xdr:nvSpPr>
        <xdr:cNvPr id="856" name="【庁舎】&#10;有形固定資産減価償却率最小値テキスト">
          <a:extLst>
            <a:ext uri="{FF2B5EF4-FFF2-40B4-BE49-F238E27FC236}">
              <a16:creationId xmlns:a16="http://schemas.microsoft.com/office/drawing/2014/main" id="{A81B2985-07B6-4B2B-9B13-B78281A1B556}"/>
            </a:ext>
          </a:extLst>
        </xdr:cNvPr>
        <xdr:cNvSpPr txBox="1"/>
      </xdr:nvSpPr>
      <xdr:spPr>
        <a:xfrm>
          <a:off x="16357600" y="184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74295</xdr:rowOff>
    </xdr:from>
    <xdr:to>
      <xdr:col>86</xdr:col>
      <xdr:colOff>25400</xdr:colOff>
      <xdr:row>107</xdr:row>
      <xdr:rowOff>74295</xdr:rowOff>
    </xdr:to>
    <xdr:cxnSp macro="">
      <xdr:nvCxnSpPr>
        <xdr:cNvPr id="857" name="直線コネクタ 856">
          <a:extLst>
            <a:ext uri="{FF2B5EF4-FFF2-40B4-BE49-F238E27FC236}">
              <a16:creationId xmlns:a16="http://schemas.microsoft.com/office/drawing/2014/main" id="{BF6C1ED7-D48A-4A74-BF47-C621551B934D}"/>
            </a:ext>
          </a:extLst>
        </xdr:cNvPr>
        <xdr:cNvCxnSpPr/>
      </xdr:nvCxnSpPr>
      <xdr:spPr>
        <a:xfrm>
          <a:off x="16230600" y="1841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55263</xdr:rowOff>
    </xdr:from>
    <xdr:ext cx="405111" cy="259045"/>
    <xdr:sp macro="" textlink="">
      <xdr:nvSpPr>
        <xdr:cNvPr id="858" name="【庁舎】&#10;有形固定資産減価償却率最大値テキスト">
          <a:extLst>
            <a:ext uri="{FF2B5EF4-FFF2-40B4-BE49-F238E27FC236}">
              <a16:creationId xmlns:a16="http://schemas.microsoft.com/office/drawing/2014/main" id="{D5D3E899-F426-42F7-A241-7702A54B9C18}"/>
            </a:ext>
          </a:extLst>
        </xdr:cNvPr>
        <xdr:cNvSpPr txBox="1"/>
      </xdr:nvSpPr>
      <xdr:spPr>
        <a:xfrm>
          <a:off x="16357600" y="1685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108586</xdr:rowOff>
    </xdr:from>
    <xdr:to>
      <xdr:col>86</xdr:col>
      <xdr:colOff>25400</xdr:colOff>
      <xdr:row>99</xdr:row>
      <xdr:rowOff>108586</xdr:rowOff>
    </xdr:to>
    <xdr:cxnSp macro="">
      <xdr:nvCxnSpPr>
        <xdr:cNvPr id="859" name="直線コネクタ 858">
          <a:extLst>
            <a:ext uri="{FF2B5EF4-FFF2-40B4-BE49-F238E27FC236}">
              <a16:creationId xmlns:a16="http://schemas.microsoft.com/office/drawing/2014/main" id="{8FF8C661-4C52-40C8-BA83-B284EC80AF33}"/>
            </a:ext>
          </a:extLst>
        </xdr:cNvPr>
        <xdr:cNvCxnSpPr/>
      </xdr:nvCxnSpPr>
      <xdr:spPr>
        <a:xfrm>
          <a:off x="16230600" y="17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132097</xdr:rowOff>
    </xdr:from>
    <xdr:ext cx="405111" cy="259045"/>
    <xdr:sp macro="" textlink="">
      <xdr:nvSpPr>
        <xdr:cNvPr id="860" name="【庁舎】&#10;有形固定資産減価償却率平均値テキスト">
          <a:extLst>
            <a:ext uri="{FF2B5EF4-FFF2-40B4-BE49-F238E27FC236}">
              <a16:creationId xmlns:a16="http://schemas.microsoft.com/office/drawing/2014/main" id="{662EAEDD-58F8-405B-BF70-8E5CBE14B6E8}"/>
            </a:ext>
          </a:extLst>
        </xdr:cNvPr>
        <xdr:cNvSpPr txBox="1"/>
      </xdr:nvSpPr>
      <xdr:spPr>
        <a:xfrm>
          <a:off x="16357600" y="17619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109220</xdr:rowOff>
    </xdr:from>
    <xdr:to>
      <xdr:col>85</xdr:col>
      <xdr:colOff>177800</xdr:colOff>
      <xdr:row>104</xdr:row>
      <xdr:rowOff>39370</xdr:rowOff>
    </xdr:to>
    <xdr:sp macro="" textlink="">
      <xdr:nvSpPr>
        <xdr:cNvPr id="861" name="フローチャート: 判断 860">
          <a:extLst>
            <a:ext uri="{FF2B5EF4-FFF2-40B4-BE49-F238E27FC236}">
              <a16:creationId xmlns:a16="http://schemas.microsoft.com/office/drawing/2014/main" id="{1CB84D31-7B33-42C0-833F-22AF70A62EBF}"/>
            </a:ext>
          </a:extLst>
        </xdr:cNvPr>
        <xdr:cNvSpPr/>
      </xdr:nvSpPr>
      <xdr:spPr>
        <a:xfrm>
          <a:off x="16268700" y="1776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78739</xdr:rowOff>
    </xdr:from>
    <xdr:to>
      <xdr:col>81</xdr:col>
      <xdr:colOff>101600</xdr:colOff>
      <xdr:row>104</xdr:row>
      <xdr:rowOff>8889</xdr:rowOff>
    </xdr:to>
    <xdr:sp macro="" textlink="">
      <xdr:nvSpPr>
        <xdr:cNvPr id="862" name="フローチャート: 判断 861">
          <a:extLst>
            <a:ext uri="{FF2B5EF4-FFF2-40B4-BE49-F238E27FC236}">
              <a16:creationId xmlns:a16="http://schemas.microsoft.com/office/drawing/2014/main" id="{BF911093-6BDC-4CFE-AF0F-BBA33E05CD1B}"/>
            </a:ext>
          </a:extLst>
        </xdr:cNvPr>
        <xdr:cNvSpPr/>
      </xdr:nvSpPr>
      <xdr:spPr>
        <a:xfrm>
          <a:off x="15430500" y="1773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863" name="フローチャート: 判断 862">
          <a:extLst>
            <a:ext uri="{FF2B5EF4-FFF2-40B4-BE49-F238E27FC236}">
              <a16:creationId xmlns:a16="http://schemas.microsoft.com/office/drawing/2014/main" id="{314C1E30-50D3-4965-981D-DF6CB2C52897}"/>
            </a:ext>
          </a:extLst>
        </xdr:cNvPr>
        <xdr:cNvSpPr/>
      </xdr:nvSpPr>
      <xdr:spPr>
        <a:xfrm>
          <a:off x="14541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61595</xdr:rowOff>
    </xdr:from>
    <xdr:to>
      <xdr:col>72</xdr:col>
      <xdr:colOff>38100</xdr:colOff>
      <xdr:row>103</xdr:row>
      <xdr:rowOff>163195</xdr:rowOff>
    </xdr:to>
    <xdr:sp macro="" textlink="">
      <xdr:nvSpPr>
        <xdr:cNvPr id="864" name="フローチャート: 判断 863">
          <a:extLst>
            <a:ext uri="{FF2B5EF4-FFF2-40B4-BE49-F238E27FC236}">
              <a16:creationId xmlns:a16="http://schemas.microsoft.com/office/drawing/2014/main" id="{EC67096B-809E-4808-AB2A-607F5E3CE2FC}"/>
            </a:ext>
          </a:extLst>
        </xdr:cNvPr>
        <xdr:cNvSpPr/>
      </xdr:nvSpPr>
      <xdr:spPr>
        <a:xfrm>
          <a:off x="13652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92075</xdr:rowOff>
    </xdr:from>
    <xdr:to>
      <xdr:col>67</xdr:col>
      <xdr:colOff>101600</xdr:colOff>
      <xdr:row>104</xdr:row>
      <xdr:rowOff>22225</xdr:rowOff>
    </xdr:to>
    <xdr:sp macro="" textlink="">
      <xdr:nvSpPr>
        <xdr:cNvPr id="865" name="フローチャート: 判断 864">
          <a:extLst>
            <a:ext uri="{FF2B5EF4-FFF2-40B4-BE49-F238E27FC236}">
              <a16:creationId xmlns:a16="http://schemas.microsoft.com/office/drawing/2014/main" id="{D33EEF95-CB84-401C-96F9-60CFB035D0B2}"/>
            </a:ext>
          </a:extLst>
        </xdr:cNvPr>
        <xdr:cNvSpPr/>
      </xdr:nvSpPr>
      <xdr:spPr>
        <a:xfrm>
          <a:off x="12763500" y="1775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6A3E8139-16D6-4D9D-B564-E470DE67512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EF44D23A-511C-45B5-A3C7-2F9F564AFA5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4A9A4DCE-CCD3-4F82-8349-23A02C4BF77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4445737D-D2D1-4E58-BF72-8A8AFD08266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F2BEF073-31EC-429D-875F-30E16365F14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871" name="楕円 870">
          <a:extLst>
            <a:ext uri="{FF2B5EF4-FFF2-40B4-BE49-F238E27FC236}">
              <a16:creationId xmlns:a16="http://schemas.microsoft.com/office/drawing/2014/main" id="{72E7FF79-E994-466D-A7BC-E9416644B16F}"/>
            </a:ext>
          </a:extLst>
        </xdr:cNvPr>
        <xdr:cNvSpPr/>
      </xdr:nvSpPr>
      <xdr:spPr>
        <a:xfrm>
          <a:off x="16268700" y="1808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64788</xdr:rowOff>
    </xdr:from>
    <xdr:ext cx="405111" cy="259045"/>
    <xdr:sp macro="" textlink="">
      <xdr:nvSpPr>
        <xdr:cNvPr id="872" name="【庁舎】&#10;有形固定資産減価償却率該当値テキスト">
          <a:extLst>
            <a:ext uri="{FF2B5EF4-FFF2-40B4-BE49-F238E27FC236}">
              <a16:creationId xmlns:a16="http://schemas.microsoft.com/office/drawing/2014/main" id="{B66BAB1C-F818-4ED7-B534-1C79BE9FF425}"/>
            </a:ext>
          </a:extLst>
        </xdr:cNvPr>
        <xdr:cNvSpPr txBox="1"/>
      </xdr:nvSpPr>
      <xdr:spPr>
        <a:xfrm>
          <a:off x="16357600" y="1806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76836</xdr:rowOff>
    </xdr:from>
    <xdr:to>
      <xdr:col>81</xdr:col>
      <xdr:colOff>101600</xdr:colOff>
      <xdr:row>106</xdr:row>
      <xdr:rowOff>6986</xdr:rowOff>
    </xdr:to>
    <xdr:sp macro="" textlink="">
      <xdr:nvSpPr>
        <xdr:cNvPr id="873" name="楕円 872">
          <a:extLst>
            <a:ext uri="{FF2B5EF4-FFF2-40B4-BE49-F238E27FC236}">
              <a16:creationId xmlns:a16="http://schemas.microsoft.com/office/drawing/2014/main" id="{26889AB5-EE17-4CA6-A5E8-6DE7FA79B7CA}"/>
            </a:ext>
          </a:extLst>
        </xdr:cNvPr>
        <xdr:cNvSpPr/>
      </xdr:nvSpPr>
      <xdr:spPr>
        <a:xfrm>
          <a:off x="15430500" y="1807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127636</xdr:rowOff>
    </xdr:from>
    <xdr:to>
      <xdr:col>85</xdr:col>
      <xdr:colOff>127000</xdr:colOff>
      <xdr:row>105</xdr:row>
      <xdr:rowOff>137161</xdr:rowOff>
    </xdr:to>
    <xdr:cxnSp macro="">
      <xdr:nvCxnSpPr>
        <xdr:cNvPr id="874" name="直線コネクタ 873">
          <a:extLst>
            <a:ext uri="{FF2B5EF4-FFF2-40B4-BE49-F238E27FC236}">
              <a16:creationId xmlns:a16="http://schemas.microsoft.com/office/drawing/2014/main" id="{E1FD6206-7423-405F-9997-D24B692ECF8F}"/>
            </a:ext>
          </a:extLst>
        </xdr:cNvPr>
        <xdr:cNvCxnSpPr/>
      </xdr:nvCxnSpPr>
      <xdr:spPr>
        <a:xfrm>
          <a:off x="15481300" y="18129886"/>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99695</xdr:rowOff>
    </xdr:from>
    <xdr:to>
      <xdr:col>76</xdr:col>
      <xdr:colOff>165100</xdr:colOff>
      <xdr:row>106</xdr:row>
      <xdr:rowOff>29845</xdr:rowOff>
    </xdr:to>
    <xdr:sp macro="" textlink="">
      <xdr:nvSpPr>
        <xdr:cNvPr id="875" name="楕円 874">
          <a:extLst>
            <a:ext uri="{FF2B5EF4-FFF2-40B4-BE49-F238E27FC236}">
              <a16:creationId xmlns:a16="http://schemas.microsoft.com/office/drawing/2014/main" id="{4BC7FC53-9010-4B6A-BB17-360A45328A57}"/>
            </a:ext>
          </a:extLst>
        </xdr:cNvPr>
        <xdr:cNvSpPr/>
      </xdr:nvSpPr>
      <xdr:spPr>
        <a:xfrm>
          <a:off x="14541500" y="1810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127636</xdr:rowOff>
    </xdr:from>
    <xdr:to>
      <xdr:col>81</xdr:col>
      <xdr:colOff>50800</xdr:colOff>
      <xdr:row>105</xdr:row>
      <xdr:rowOff>150495</xdr:rowOff>
    </xdr:to>
    <xdr:cxnSp macro="">
      <xdr:nvCxnSpPr>
        <xdr:cNvPr id="876" name="直線コネクタ 875">
          <a:extLst>
            <a:ext uri="{FF2B5EF4-FFF2-40B4-BE49-F238E27FC236}">
              <a16:creationId xmlns:a16="http://schemas.microsoft.com/office/drawing/2014/main" id="{CD83907F-6E8B-4A3E-8F0E-B443694E835E}"/>
            </a:ext>
          </a:extLst>
        </xdr:cNvPr>
        <xdr:cNvCxnSpPr/>
      </xdr:nvCxnSpPr>
      <xdr:spPr>
        <a:xfrm flipV="1">
          <a:off x="14592300" y="1812988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67311</xdr:rowOff>
    </xdr:from>
    <xdr:to>
      <xdr:col>72</xdr:col>
      <xdr:colOff>38100</xdr:colOff>
      <xdr:row>105</xdr:row>
      <xdr:rowOff>168911</xdr:rowOff>
    </xdr:to>
    <xdr:sp macro="" textlink="">
      <xdr:nvSpPr>
        <xdr:cNvPr id="877" name="楕円 876">
          <a:extLst>
            <a:ext uri="{FF2B5EF4-FFF2-40B4-BE49-F238E27FC236}">
              <a16:creationId xmlns:a16="http://schemas.microsoft.com/office/drawing/2014/main" id="{9EC6CFBB-5553-4578-AE43-B3FB9B49CA4C}"/>
            </a:ext>
          </a:extLst>
        </xdr:cNvPr>
        <xdr:cNvSpPr/>
      </xdr:nvSpPr>
      <xdr:spPr>
        <a:xfrm>
          <a:off x="13652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118111</xdr:rowOff>
    </xdr:from>
    <xdr:to>
      <xdr:col>76</xdr:col>
      <xdr:colOff>114300</xdr:colOff>
      <xdr:row>105</xdr:row>
      <xdr:rowOff>150495</xdr:rowOff>
    </xdr:to>
    <xdr:cxnSp macro="">
      <xdr:nvCxnSpPr>
        <xdr:cNvPr id="878" name="直線コネクタ 877">
          <a:extLst>
            <a:ext uri="{FF2B5EF4-FFF2-40B4-BE49-F238E27FC236}">
              <a16:creationId xmlns:a16="http://schemas.microsoft.com/office/drawing/2014/main" id="{787EDC50-BC95-435D-A086-4D52879D01A0}"/>
            </a:ext>
          </a:extLst>
        </xdr:cNvPr>
        <xdr:cNvCxnSpPr/>
      </xdr:nvCxnSpPr>
      <xdr:spPr>
        <a:xfrm>
          <a:off x="13703300" y="1812036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34925</xdr:rowOff>
    </xdr:from>
    <xdr:to>
      <xdr:col>67</xdr:col>
      <xdr:colOff>101600</xdr:colOff>
      <xdr:row>105</xdr:row>
      <xdr:rowOff>136525</xdr:rowOff>
    </xdr:to>
    <xdr:sp macro="" textlink="">
      <xdr:nvSpPr>
        <xdr:cNvPr id="879" name="楕円 878">
          <a:extLst>
            <a:ext uri="{FF2B5EF4-FFF2-40B4-BE49-F238E27FC236}">
              <a16:creationId xmlns:a16="http://schemas.microsoft.com/office/drawing/2014/main" id="{8674098A-45CE-46AE-858A-0F46E70AFAAD}"/>
            </a:ext>
          </a:extLst>
        </xdr:cNvPr>
        <xdr:cNvSpPr/>
      </xdr:nvSpPr>
      <xdr:spPr>
        <a:xfrm>
          <a:off x="12763500" y="180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85725</xdr:rowOff>
    </xdr:from>
    <xdr:to>
      <xdr:col>71</xdr:col>
      <xdr:colOff>177800</xdr:colOff>
      <xdr:row>105</xdr:row>
      <xdr:rowOff>118111</xdr:rowOff>
    </xdr:to>
    <xdr:cxnSp macro="">
      <xdr:nvCxnSpPr>
        <xdr:cNvPr id="880" name="直線コネクタ 879">
          <a:extLst>
            <a:ext uri="{FF2B5EF4-FFF2-40B4-BE49-F238E27FC236}">
              <a16:creationId xmlns:a16="http://schemas.microsoft.com/office/drawing/2014/main" id="{6A18B573-5BD9-4566-AAAE-F1E4F8E40C23}"/>
            </a:ext>
          </a:extLst>
        </xdr:cNvPr>
        <xdr:cNvCxnSpPr/>
      </xdr:nvCxnSpPr>
      <xdr:spPr>
        <a:xfrm>
          <a:off x="12814300" y="1808797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25416</xdr:rowOff>
    </xdr:from>
    <xdr:ext cx="405111" cy="259045"/>
    <xdr:sp macro="" textlink="">
      <xdr:nvSpPr>
        <xdr:cNvPr id="881" name="n_1aveValue【庁舎】&#10;有形固定資産減価償却率">
          <a:extLst>
            <a:ext uri="{FF2B5EF4-FFF2-40B4-BE49-F238E27FC236}">
              <a16:creationId xmlns:a16="http://schemas.microsoft.com/office/drawing/2014/main" id="{2D44BF4C-8A70-47C0-8EF6-69A999E46CE1}"/>
            </a:ext>
          </a:extLst>
        </xdr:cNvPr>
        <xdr:cNvSpPr txBox="1"/>
      </xdr:nvSpPr>
      <xdr:spPr>
        <a:xfrm>
          <a:off x="15266044" y="1751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882" name="n_2aveValue【庁舎】&#10;有形固定資産減価償却率">
          <a:extLst>
            <a:ext uri="{FF2B5EF4-FFF2-40B4-BE49-F238E27FC236}">
              <a16:creationId xmlns:a16="http://schemas.microsoft.com/office/drawing/2014/main" id="{1ACE7347-B839-4D0E-B569-4ECCBB927F30}"/>
            </a:ext>
          </a:extLst>
        </xdr:cNvPr>
        <xdr:cNvSpPr txBox="1"/>
      </xdr:nvSpPr>
      <xdr:spPr>
        <a:xfrm>
          <a:off x="14389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8272</xdr:rowOff>
    </xdr:from>
    <xdr:ext cx="405111" cy="259045"/>
    <xdr:sp macro="" textlink="">
      <xdr:nvSpPr>
        <xdr:cNvPr id="883" name="n_3aveValue【庁舎】&#10;有形固定資産減価償却率">
          <a:extLst>
            <a:ext uri="{FF2B5EF4-FFF2-40B4-BE49-F238E27FC236}">
              <a16:creationId xmlns:a16="http://schemas.microsoft.com/office/drawing/2014/main" id="{AFDF2C1B-F753-4F0A-A608-EDAF27E0B011}"/>
            </a:ext>
          </a:extLst>
        </xdr:cNvPr>
        <xdr:cNvSpPr txBox="1"/>
      </xdr:nvSpPr>
      <xdr:spPr>
        <a:xfrm>
          <a:off x="13500744" y="1749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38752</xdr:rowOff>
    </xdr:from>
    <xdr:ext cx="405111" cy="259045"/>
    <xdr:sp macro="" textlink="">
      <xdr:nvSpPr>
        <xdr:cNvPr id="884" name="n_4aveValue【庁舎】&#10;有形固定資産減価償却率">
          <a:extLst>
            <a:ext uri="{FF2B5EF4-FFF2-40B4-BE49-F238E27FC236}">
              <a16:creationId xmlns:a16="http://schemas.microsoft.com/office/drawing/2014/main" id="{D5173F01-8CDD-4494-9D1E-ED6999DDCC42}"/>
            </a:ext>
          </a:extLst>
        </xdr:cNvPr>
        <xdr:cNvSpPr txBox="1"/>
      </xdr:nvSpPr>
      <xdr:spPr>
        <a:xfrm>
          <a:off x="126117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169563</xdr:rowOff>
    </xdr:from>
    <xdr:ext cx="405111" cy="259045"/>
    <xdr:sp macro="" textlink="">
      <xdr:nvSpPr>
        <xdr:cNvPr id="885" name="n_1mainValue【庁舎】&#10;有形固定資産減価償却率">
          <a:extLst>
            <a:ext uri="{FF2B5EF4-FFF2-40B4-BE49-F238E27FC236}">
              <a16:creationId xmlns:a16="http://schemas.microsoft.com/office/drawing/2014/main" id="{B03D7BA0-E7A5-4FBF-AFA6-D0E25F2BC4B6}"/>
            </a:ext>
          </a:extLst>
        </xdr:cNvPr>
        <xdr:cNvSpPr txBox="1"/>
      </xdr:nvSpPr>
      <xdr:spPr>
        <a:xfrm>
          <a:off x="15266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20972</xdr:rowOff>
    </xdr:from>
    <xdr:ext cx="405111" cy="259045"/>
    <xdr:sp macro="" textlink="">
      <xdr:nvSpPr>
        <xdr:cNvPr id="886" name="n_2mainValue【庁舎】&#10;有形固定資産減価償却率">
          <a:extLst>
            <a:ext uri="{FF2B5EF4-FFF2-40B4-BE49-F238E27FC236}">
              <a16:creationId xmlns:a16="http://schemas.microsoft.com/office/drawing/2014/main" id="{1FF3996F-C6E6-4703-A14F-2F36B4C3823F}"/>
            </a:ext>
          </a:extLst>
        </xdr:cNvPr>
        <xdr:cNvSpPr txBox="1"/>
      </xdr:nvSpPr>
      <xdr:spPr>
        <a:xfrm>
          <a:off x="14389744" y="1819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160038</xdr:rowOff>
    </xdr:from>
    <xdr:ext cx="405111" cy="259045"/>
    <xdr:sp macro="" textlink="">
      <xdr:nvSpPr>
        <xdr:cNvPr id="887" name="n_3mainValue【庁舎】&#10;有形固定資産減価償却率">
          <a:extLst>
            <a:ext uri="{FF2B5EF4-FFF2-40B4-BE49-F238E27FC236}">
              <a16:creationId xmlns:a16="http://schemas.microsoft.com/office/drawing/2014/main" id="{D6A11CDB-5EF4-4F83-86F9-0F1EA9F3756C}"/>
            </a:ext>
          </a:extLst>
        </xdr:cNvPr>
        <xdr:cNvSpPr txBox="1"/>
      </xdr:nvSpPr>
      <xdr:spPr>
        <a:xfrm>
          <a:off x="13500744" y="1816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127652</xdr:rowOff>
    </xdr:from>
    <xdr:ext cx="405111" cy="259045"/>
    <xdr:sp macro="" textlink="">
      <xdr:nvSpPr>
        <xdr:cNvPr id="888" name="n_4mainValue【庁舎】&#10;有形固定資産減価償却率">
          <a:extLst>
            <a:ext uri="{FF2B5EF4-FFF2-40B4-BE49-F238E27FC236}">
              <a16:creationId xmlns:a16="http://schemas.microsoft.com/office/drawing/2014/main" id="{F3677B87-3513-4BE1-890F-2C461D918D2F}"/>
            </a:ext>
          </a:extLst>
        </xdr:cNvPr>
        <xdr:cNvSpPr txBox="1"/>
      </xdr:nvSpPr>
      <xdr:spPr>
        <a:xfrm>
          <a:off x="12611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7DBDC40B-E630-49C3-AA51-64655A58A36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CF7FC379-6779-423F-8C0A-C4EF3F5FA39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C129FDC7-09FB-4393-ADE6-5813B9AE5C7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C9E25221-F608-4F12-87C4-166249BF38D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B726EC6F-FC07-4938-9762-CA059AC6E78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20DC0680-E0ED-4757-BEA9-B900E13BEB6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CA8C9D94-C906-489E-B1CD-34419F4DE6F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DA2252C4-6AA4-4BA5-AA17-41E0CCDB536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7E9034E5-3EBE-47D2-9801-D7E0CEB3D5E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8E8BE70D-9F32-4FEB-AFEC-3E8F17D18EA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9" name="直線コネクタ 898">
          <a:extLst>
            <a:ext uri="{FF2B5EF4-FFF2-40B4-BE49-F238E27FC236}">
              <a16:creationId xmlns:a16="http://schemas.microsoft.com/office/drawing/2014/main" id="{C9581CD9-AEE7-4A0B-98EB-DDD0BB517FE6}"/>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0" name="テキスト ボックス 899">
          <a:extLst>
            <a:ext uri="{FF2B5EF4-FFF2-40B4-BE49-F238E27FC236}">
              <a16:creationId xmlns:a16="http://schemas.microsoft.com/office/drawing/2014/main" id="{9C449453-7051-46BD-A096-B40A4CD6F32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1" name="直線コネクタ 900">
          <a:extLst>
            <a:ext uri="{FF2B5EF4-FFF2-40B4-BE49-F238E27FC236}">
              <a16:creationId xmlns:a16="http://schemas.microsoft.com/office/drawing/2014/main" id="{37E8759D-9D78-453C-B267-5A53170CEEF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2" name="テキスト ボックス 901">
          <a:extLst>
            <a:ext uri="{FF2B5EF4-FFF2-40B4-BE49-F238E27FC236}">
              <a16:creationId xmlns:a16="http://schemas.microsoft.com/office/drawing/2014/main" id="{0D2803EA-0B2D-4AD0-AB2E-68CEDFC4E222}"/>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3" name="直線コネクタ 902">
          <a:extLst>
            <a:ext uri="{FF2B5EF4-FFF2-40B4-BE49-F238E27FC236}">
              <a16:creationId xmlns:a16="http://schemas.microsoft.com/office/drawing/2014/main" id="{609F3C94-3A8C-443A-9E81-E40A2D756826}"/>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4" name="テキスト ボックス 903">
          <a:extLst>
            <a:ext uri="{FF2B5EF4-FFF2-40B4-BE49-F238E27FC236}">
              <a16:creationId xmlns:a16="http://schemas.microsoft.com/office/drawing/2014/main" id="{1A1F72CB-14A9-45B5-A0DB-01EF35A15E5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5" name="直線コネクタ 904">
          <a:extLst>
            <a:ext uri="{FF2B5EF4-FFF2-40B4-BE49-F238E27FC236}">
              <a16:creationId xmlns:a16="http://schemas.microsoft.com/office/drawing/2014/main" id="{0E40ABCA-21EF-4809-ADBA-071649A48F8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6" name="テキスト ボックス 905">
          <a:extLst>
            <a:ext uri="{FF2B5EF4-FFF2-40B4-BE49-F238E27FC236}">
              <a16:creationId xmlns:a16="http://schemas.microsoft.com/office/drawing/2014/main" id="{6181736A-F006-4948-AC06-DD318776934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7" name="直線コネクタ 906">
          <a:extLst>
            <a:ext uri="{FF2B5EF4-FFF2-40B4-BE49-F238E27FC236}">
              <a16:creationId xmlns:a16="http://schemas.microsoft.com/office/drawing/2014/main" id="{7DA44EAF-B5A1-4648-A479-8C114C98244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8" name="テキスト ボックス 907">
          <a:extLst>
            <a:ext uri="{FF2B5EF4-FFF2-40B4-BE49-F238E27FC236}">
              <a16:creationId xmlns:a16="http://schemas.microsoft.com/office/drawing/2014/main" id="{326A7CBF-6A9B-449B-915E-B69207B43C04}"/>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9" name="直線コネクタ 908">
          <a:extLst>
            <a:ext uri="{FF2B5EF4-FFF2-40B4-BE49-F238E27FC236}">
              <a16:creationId xmlns:a16="http://schemas.microsoft.com/office/drawing/2014/main" id="{BF379ADF-72F6-4AD5-B9AA-6B92256501A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0" name="テキスト ボックス 909">
          <a:extLst>
            <a:ext uri="{FF2B5EF4-FFF2-40B4-BE49-F238E27FC236}">
              <a16:creationId xmlns:a16="http://schemas.microsoft.com/office/drawing/2014/main" id="{01A14D20-AF0D-456B-983C-0F499818D69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1" name="【庁舎】&#10;一人当たり面積グラフ枠">
          <a:extLst>
            <a:ext uri="{FF2B5EF4-FFF2-40B4-BE49-F238E27FC236}">
              <a16:creationId xmlns:a16="http://schemas.microsoft.com/office/drawing/2014/main" id="{FE27B20C-64E6-4501-B372-B0E6BB324EA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57150</xdr:rowOff>
    </xdr:from>
    <xdr:to>
      <xdr:col>116</xdr:col>
      <xdr:colOff>62864</xdr:colOff>
      <xdr:row>107</xdr:row>
      <xdr:rowOff>60961</xdr:rowOff>
    </xdr:to>
    <xdr:cxnSp macro="">
      <xdr:nvCxnSpPr>
        <xdr:cNvPr id="912" name="直線コネクタ 911">
          <a:extLst>
            <a:ext uri="{FF2B5EF4-FFF2-40B4-BE49-F238E27FC236}">
              <a16:creationId xmlns:a16="http://schemas.microsoft.com/office/drawing/2014/main" id="{7CE30224-37C2-4675-887B-265A528A0876}"/>
            </a:ext>
          </a:extLst>
        </xdr:cNvPr>
        <xdr:cNvCxnSpPr/>
      </xdr:nvCxnSpPr>
      <xdr:spPr>
        <a:xfrm flipV="1">
          <a:off x="22160864" y="17373600"/>
          <a:ext cx="0" cy="103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64788</xdr:rowOff>
    </xdr:from>
    <xdr:ext cx="469744" cy="259045"/>
    <xdr:sp macro="" textlink="">
      <xdr:nvSpPr>
        <xdr:cNvPr id="913" name="【庁舎】&#10;一人当たり面積最小値テキスト">
          <a:extLst>
            <a:ext uri="{FF2B5EF4-FFF2-40B4-BE49-F238E27FC236}">
              <a16:creationId xmlns:a16="http://schemas.microsoft.com/office/drawing/2014/main" id="{AA5905E8-412A-4B7F-8D51-D40EF098DC09}"/>
            </a:ext>
          </a:extLst>
        </xdr:cNvPr>
        <xdr:cNvSpPr txBox="1"/>
      </xdr:nvSpPr>
      <xdr:spPr>
        <a:xfrm>
          <a:off x="22199600"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60961</xdr:rowOff>
    </xdr:from>
    <xdr:to>
      <xdr:col>116</xdr:col>
      <xdr:colOff>152400</xdr:colOff>
      <xdr:row>107</xdr:row>
      <xdr:rowOff>60961</xdr:rowOff>
    </xdr:to>
    <xdr:cxnSp macro="">
      <xdr:nvCxnSpPr>
        <xdr:cNvPr id="914" name="直線コネクタ 913">
          <a:extLst>
            <a:ext uri="{FF2B5EF4-FFF2-40B4-BE49-F238E27FC236}">
              <a16:creationId xmlns:a16="http://schemas.microsoft.com/office/drawing/2014/main" id="{17BBAFA7-3B19-409A-8148-726D99A7416B}"/>
            </a:ext>
          </a:extLst>
        </xdr:cNvPr>
        <xdr:cNvCxnSpPr/>
      </xdr:nvCxnSpPr>
      <xdr:spPr>
        <a:xfrm>
          <a:off x="22072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3827</xdr:rowOff>
    </xdr:from>
    <xdr:ext cx="469744" cy="259045"/>
    <xdr:sp macro="" textlink="">
      <xdr:nvSpPr>
        <xdr:cNvPr id="915" name="【庁舎】&#10;一人当たり面積最大値テキスト">
          <a:extLst>
            <a:ext uri="{FF2B5EF4-FFF2-40B4-BE49-F238E27FC236}">
              <a16:creationId xmlns:a16="http://schemas.microsoft.com/office/drawing/2014/main" id="{51273257-78CA-4EC2-960E-C9FE7F21549B}"/>
            </a:ext>
          </a:extLst>
        </xdr:cNvPr>
        <xdr:cNvSpPr txBox="1"/>
      </xdr:nvSpPr>
      <xdr:spPr>
        <a:xfrm>
          <a:off x="22199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57150</xdr:rowOff>
    </xdr:from>
    <xdr:to>
      <xdr:col>116</xdr:col>
      <xdr:colOff>152400</xdr:colOff>
      <xdr:row>101</xdr:row>
      <xdr:rowOff>57150</xdr:rowOff>
    </xdr:to>
    <xdr:cxnSp macro="">
      <xdr:nvCxnSpPr>
        <xdr:cNvPr id="916" name="直線コネクタ 915">
          <a:extLst>
            <a:ext uri="{FF2B5EF4-FFF2-40B4-BE49-F238E27FC236}">
              <a16:creationId xmlns:a16="http://schemas.microsoft.com/office/drawing/2014/main" id="{12A652B9-D00C-4AB6-9206-6CFB74772395}"/>
            </a:ext>
          </a:extLst>
        </xdr:cNvPr>
        <xdr:cNvCxnSpPr/>
      </xdr:nvCxnSpPr>
      <xdr:spPr>
        <a:xfrm>
          <a:off x="22072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41927</xdr:rowOff>
    </xdr:from>
    <xdr:ext cx="469744" cy="259045"/>
    <xdr:sp macro="" textlink="">
      <xdr:nvSpPr>
        <xdr:cNvPr id="917" name="【庁舎】&#10;一人当たり面積平均値テキスト">
          <a:extLst>
            <a:ext uri="{FF2B5EF4-FFF2-40B4-BE49-F238E27FC236}">
              <a16:creationId xmlns:a16="http://schemas.microsoft.com/office/drawing/2014/main" id="{60841331-0EC4-4614-A16B-7B0D5A4B3C9A}"/>
            </a:ext>
          </a:extLst>
        </xdr:cNvPr>
        <xdr:cNvSpPr txBox="1"/>
      </xdr:nvSpPr>
      <xdr:spPr>
        <a:xfrm>
          <a:off x="22199600" y="18044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63500</xdr:rowOff>
    </xdr:from>
    <xdr:to>
      <xdr:col>116</xdr:col>
      <xdr:colOff>114300</xdr:colOff>
      <xdr:row>105</xdr:row>
      <xdr:rowOff>165100</xdr:rowOff>
    </xdr:to>
    <xdr:sp macro="" textlink="">
      <xdr:nvSpPr>
        <xdr:cNvPr id="918" name="フローチャート: 判断 917">
          <a:extLst>
            <a:ext uri="{FF2B5EF4-FFF2-40B4-BE49-F238E27FC236}">
              <a16:creationId xmlns:a16="http://schemas.microsoft.com/office/drawing/2014/main" id="{C91F6DD9-64B0-400F-A70F-0CB02B82A7B2}"/>
            </a:ext>
          </a:extLst>
        </xdr:cNvPr>
        <xdr:cNvSpPr/>
      </xdr:nvSpPr>
      <xdr:spPr>
        <a:xfrm>
          <a:off x="221107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71120</xdr:rowOff>
    </xdr:from>
    <xdr:to>
      <xdr:col>112</xdr:col>
      <xdr:colOff>38100</xdr:colOff>
      <xdr:row>106</xdr:row>
      <xdr:rowOff>1270</xdr:rowOff>
    </xdr:to>
    <xdr:sp macro="" textlink="">
      <xdr:nvSpPr>
        <xdr:cNvPr id="919" name="フローチャート: 判断 918">
          <a:extLst>
            <a:ext uri="{FF2B5EF4-FFF2-40B4-BE49-F238E27FC236}">
              <a16:creationId xmlns:a16="http://schemas.microsoft.com/office/drawing/2014/main" id="{F34405ED-BA81-4D5E-8731-278A5AAF43AE}"/>
            </a:ext>
          </a:extLst>
        </xdr:cNvPr>
        <xdr:cNvSpPr/>
      </xdr:nvSpPr>
      <xdr:spPr>
        <a:xfrm>
          <a:off x="21272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20" name="フローチャート: 判断 919">
          <a:extLst>
            <a:ext uri="{FF2B5EF4-FFF2-40B4-BE49-F238E27FC236}">
              <a16:creationId xmlns:a16="http://schemas.microsoft.com/office/drawing/2014/main" id="{440F687A-3A77-40F4-AA4B-B9BFCC1B5ED2}"/>
            </a:ext>
          </a:extLst>
        </xdr:cNvPr>
        <xdr:cNvSpPr/>
      </xdr:nvSpPr>
      <xdr:spPr>
        <a:xfrm>
          <a:off x="20383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921" name="フローチャート: 判断 920">
          <a:extLst>
            <a:ext uri="{FF2B5EF4-FFF2-40B4-BE49-F238E27FC236}">
              <a16:creationId xmlns:a16="http://schemas.microsoft.com/office/drawing/2014/main" id="{9C049B69-7416-48E6-96CC-45AE449F1AC8}"/>
            </a:ext>
          </a:extLst>
        </xdr:cNvPr>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86361</xdr:rowOff>
    </xdr:from>
    <xdr:to>
      <xdr:col>98</xdr:col>
      <xdr:colOff>38100</xdr:colOff>
      <xdr:row>106</xdr:row>
      <xdr:rowOff>16511</xdr:rowOff>
    </xdr:to>
    <xdr:sp macro="" textlink="">
      <xdr:nvSpPr>
        <xdr:cNvPr id="922" name="フローチャート: 判断 921">
          <a:extLst>
            <a:ext uri="{FF2B5EF4-FFF2-40B4-BE49-F238E27FC236}">
              <a16:creationId xmlns:a16="http://schemas.microsoft.com/office/drawing/2014/main" id="{6FE0F1B0-1A1E-45A2-9F5B-86C9075A807C}"/>
            </a:ext>
          </a:extLst>
        </xdr:cNvPr>
        <xdr:cNvSpPr/>
      </xdr:nvSpPr>
      <xdr:spPr>
        <a:xfrm>
          <a:off x="18605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4ECA2D57-59C4-4F6E-863B-5C73FF3CF83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E3E1F355-6AD3-4F0B-BDE6-5C897230643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7AC49503-0104-4CCC-B8E7-8F10DBBB81C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6486BA21-81F7-4961-A938-6C8DE18FC47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DFC21209-90DD-4841-8A4E-514C5B10EBE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10161</xdr:rowOff>
    </xdr:from>
    <xdr:to>
      <xdr:col>116</xdr:col>
      <xdr:colOff>114300</xdr:colOff>
      <xdr:row>105</xdr:row>
      <xdr:rowOff>111761</xdr:rowOff>
    </xdr:to>
    <xdr:sp macro="" textlink="">
      <xdr:nvSpPr>
        <xdr:cNvPr id="928" name="楕円 927">
          <a:extLst>
            <a:ext uri="{FF2B5EF4-FFF2-40B4-BE49-F238E27FC236}">
              <a16:creationId xmlns:a16="http://schemas.microsoft.com/office/drawing/2014/main" id="{548FB17A-6128-4E67-B378-D1AB1E406ADB}"/>
            </a:ext>
          </a:extLst>
        </xdr:cNvPr>
        <xdr:cNvSpPr/>
      </xdr:nvSpPr>
      <xdr:spPr>
        <a:xfrm>
          <a:off x="221107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33038</xdr:rowOff>
    </xdr:from>
    <xdr:ext cx="469744" cy="259045"/>
    <xdr:sp macro="" textlink="">
      <xdr:nvSpPr>
        <xdr:cNvPr id="929" name="【庁舎】&#10;一人当たり面積該当値テキスト">
          <a:extLst>
            <a:ext uri="{FF2B5EF4-FFF2-40B4-BE49-F238E27FC236}">
              <a16:creationId xmlns:a16="http://schemas.microsoft.com/office/drawing/2014/main" id="{8F9E7BEF-51C7-478C-A773-3991376CCAE9}"/>
            </a:ext>
          </a:extLst>
        </xdr:cNvPr>
        <xdr:cNvSpPr txBox="1"/>
      </xdr:nvSpPr>
      <xdr:spPr>
        <a:xfrm>
          <a:off x="22199600"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116839</xdr:rowOff>
    </xdr:from>
    <xdr:to>
      <xdr:col>112</xdr:col>
      <xdr:colOff>38100</xdr:colOff>
      <xdr:row>106</xdr:row>
      <xdr:rowOff>46989</xdr:rowOff>
    </xdr:to>
    <xdr:sp macro="" textlink="">
      <xdr:nvSpPr>
        <xdr:cNvPr id="930" name="楕円 929">
          <a:extLst>
            <a:ext uri="{FF2B5EF4-FFF2-40B4-BE49-F238E27FC236}">
              <a16:creationId xmlns:a16="http://schemas.microsoft.com/office/drawing/2014/main" id="{FD8CA17D-4B7D-41A5-BB46-8402A7FFB7B7}"/>
            </a:ext>
          </a:extLst>
        </xdr:cNvPr>
        <xdr:cNvSpPr/>
      </xdr:nvSpPr>
      <xdr:spPr>
        <a:xfrm>
          <a:off x="21272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60961</xdr:rowOff>
    </xdr:from>
    <xdr:to>
      <xdr:col>116</xdr:col>
      <xdr:colOff>63500</xdr:colOff>
      <xdr:row>105</xdr:row>
      <xdr:rowOff>167639</xdr:rowOff>
    </xdr:to>
    <xdr:cxnSp macro="">
      <xdr:nvCxnSpPr>
        <xdr:cNvPr id="931" name="直線コネクタ 930">
          <a:extLst>
            <a:ext uri="{FF2B5EF4-FFF2-40B4-BE49-F238E27FC236}">
              <a16:creationId xmlns:a16="http://schemas.microsoft.com/office/drawing/2014/main" id="{6A16CFD9-C8BD-4AF2-BA3A-54867F04A042}"/>
            </a:ext>
          </a:extLst>
        </xdr:cNvPr>
        <xdr:cNvCxnSpPr/>
      </xdr:nvCxnSpPr>
      <xdr:spPr>
        <a:xfrm flipV="1">
          <a:off x="21323300" y="18063211"/>
          <a:ext cx="8382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932" name="楕円 931">
          <a:extLst>
            <a:ext uri="{FF2B5EF4-FFF2-40B4-BE49-F238E27FC236}">
              <a16:creationId xmlns:a16="http://schemas.microsoft.com/office/drawing/2014/main" id="{C3BEC7E9-E947-4266-BEAD-C1E11480ED80}"/>
            </a:ext>
          </a:extLst>
        </xdr:cNvPr>
        <xdr:cNvSpPr/>
      </xdr:nvSpPr>
      <xdr:spPr>
        <a:xfrm>
          <a:off x="20383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105</xdr:row>
      <xdr:rowOff>167639</xdr:rowOff>
    </xdr:to>
    <xdr:cxnSp macro="">
      <xdr:nvCxnSpPr>
        <xdr:cNvPr id="933" name="直線コネクタ 932">
          <a:extLst>
            <a:ext uri="{FF2B5EF4-FFF2-40B4-BE49-F238E27FC236}">
              <a16:creationId xmlns:a16="http://schemas.microsoft.com/office/drawing/2014/main" id="{DCA58047-961D-4C80-9124-85583BE76F51}"/>
            </a:ext>
          </a:extLst>
        </xdr:cNvPr>
        <xdr:cNvCxnSpPr/>
      </xdr:nvCxnSpPr>
      <xdr:spPr>
        <a:xfrm>
          <a:off x="20434300" y="181698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34" name="楕円 933">
          <a:extLst>
            <a:ext uri="{FF2B5EF4-FFF2-40B4-BE49-F238E27FC236}">
              <a16:creationId xmlns:a16="http://schemas.microsoft.com/office/drawing/2014/main" id="{F221D67E-FFF1-49B3-93C5-7739F9B81F99}"/>
            </a:ext>
          </a:extLst>
        </xdr:cNvPr>
        <xdr:cNvSpPr/>
      </xdr:nvSpPr>
      <xdr:spPr>
        <a:xfrm>
          <a:off x="19494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167639</xdr:rowOff>
    </xdr:from>
    <xdr:to>
      <xdr:col>107</xdr:col>
      <xdr:colOff>50800</xdr:colOff>
      <xdr:row>105</xdr:row>
      <xdr:rowOff>167639</xdr:rowOff>
    </xdr:to>
    <xdr:cxnSp macro="">
      <xdr:nvCxnSpPr>
        <xdr:cNvPr id="935" name="直線コネクタ 934">
          <a:extLst>
            <a:ext uri="{FF2B5EF4-FFF2-40B4-BE49-F238E27FC236}">
              <a16:creationId xmlns:a16="http://schemas.microsoft.com/office/drawing/2014/main" id="{55C65800-C078-4202-AE7B-98611CF56380}"/>
            </a:ext>
          </a:extLst>
        </xdr:cNvPr>
        <xdr:cNvCxnSpPr/>
      </xdr:nvCxnSpPr>
      <xdr:spPr>
        <a:xfrm>
          <a:off x="19545300" y="181698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116839</xdr:rowOff>
    </xdr:from>
    <xdr:to>
      <xdr:col>98</xdr:col>
      <xdr:colOff>38100</xdr:colOff>
      <xdr:row>106</xdr:row>
      <xdr:rowOff>46989</xdr:rowOff>
    </xdr:to>
    <xdr:sp macro="" textlink="">
      <xdr:nvSpPr>
        <xdr:cNvPr id="936" name="楕円 935">
          <a:extLst>
            <a:ext uri="{FF2B5EF4-FFF2-40B4-BE49-F238E27FC236}">
              <a16:creationId xmlns:a16="http://schemas.microsoft.com/office/drawing/2014/main" id="{D50B575C-8BE9-4435-97E5-E7CE270A717F}"/>
            </a:ext>
          </a:extLst>
        </xdr:cNvPr>
        <xdr:cNvSpPr/>
      </xdr:nvSpPr>
      <xdr:spPr>
        <a:xfrm>
          <a:off x="18605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167639</xdr:rowOff>
    </xdr:from>
    <xdr:to>
      <xdr:col>102</xdr:col>
      <xdr:colOff>114300</xdr:colOff>
      <xdr:row>105</xdr:row>
      <xdr:rowOff>167639</xdr:rowOff>
    </xdr:to>
    <xdr:cxnSp macro="">
      <xdr:nvCxnSpPr>
        <xdr:cNvPr id="937" name="直線コネクタ 936">
          <a:extLst>
            <a:ext uri="{FF2B5EF4-FFF2-40B4-BE49-F238E27FC236}">
              <a16:creationId xmlns:a16="http://schemas.microsoft.com/office/drawing/2014/main" id="{C86EA8BC-87C7-4D02-B4F7-7B343FF21C60}"/>
            </a:ext>
          </a:extLst>
        </xdr:cNvPr>
        <xdr:cNvCxnSpPr/>
      </xdr:nvCxnSpPr>
      <xdr:spPr>
        <a:xfrm>
          <a:off x="18656300" y="181698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17797</xdr:rowOff>
    </xdr:from>
    <xdr:ext cx="469744" cy="259045"/>
    <xdr:sp macro="" textlink="">
      <xdr:nvSpPr>
        <xdr:cNvPr id="938" name="n_1aveValue【庁舎】&#10;一人当たり面積">
          <a:extLst>
            <a:ext uri="{FF2B5EF4-FFF2-40B4-BE49-F238E27FC236}">
              <a16:creationId xmlns:a16="http://schemas.microsoft.com/office/drawing/2014/main" id="{3FDD32E1-999C-4733-B419-8DDC3FA7D80D}"/>
            </a:ext>
          </a:extLst>
        </xdr:cNvPr>
        <xdr:cNvSpPr txBox="1"/>
      </xdr:nvSpPr>
      <xdr:spPr>
        <a:xfrm>
          <a:off x="210757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39" name="n_2aveValue【庁舎】&#10;一人当たり面積">
          <a:extLst>
            <a:ext uri="{FF2B5EF4-FFF2-40B4-BE49-F238E27FC236}">
              <a16:creationId xmlns:a16="http://schemas.microsoft.com/office/drawing/2014/main" id="{C45810E7-651E-4B31-8A33-D4886D36BDEB}"/>
            </a:ext>
          </a:extLst>
        </xdr:cNvPr>
        <xdr:cNvSpPr txBox="1"/>
      </xdr:nvSpPr>
      <xdr:spPr>
        <a:xfrm>
          <a:off x="20199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940" name="n_3aveValue【庁舎】&#10;一人当たり面積">
          <a:extLst>
            <a:ext uri="{FF2B5EF4-FFF2-40B4-BE49-F238E27FC236}">
              <a16:creationId xmlns:a16="http://schemas.microsoft.com/office/drawing/2014/main" id="{730D5F9D-C73F-41EE-BE70-B8F44936C76B}"/>
            </a:ext>
          </a:extLst>
        </xdr:cNvPr>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33038</xdr:rowOff>
    </xdr:from>
    <xdr:ext cx="469744" cy="259045"/>
    <xdr:sp macro="" textlink="">
      <xdr:nvSpPr>
        <xdr:cNvPr id="941" name="n_4aveValue【庁舎】&#10;一人当たり面積">
          <a:extLst>
            <a:ext uri="{FF2B5EF4-FFF2-40B4-BE49-F238E27FC236}">
              <a16:creationId xmlns:a16="http://schemas.microsoft.com/office/drawing/2014/main" id="{798A0974-BE01-4094-B74D-5C56C48ABE35}"/>
            </a:ext>
          </a:extLst>
        </xdr:cNvPr>
        <xdr:cNvSpPr txBox="1"/>
      </xdr:nvSpPr>
      <xdr:spPr>
        <a:xfrm>
          <a:off x="18421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38116</xdr:rowOff>
    </xdr:from>
    <xdr:ext cx="469744" cy="259045"/>
    <xdr:sp macro="" textlink="">
      <xdr:nvSpPr>
        <xdr:cNvPr id="942" name="n_1mainValue【庁舎】&#10;一人当たり面積">
          <a:extLst>
            <a:ext uri="{FF2B5EF4-FFF2-40B4-BE49-F238E27FC236}">
              <a16:creationId xmlns:a16="http://schemas.microsoft.com/office/drawing/2014/main" id="{8F25A59E-C69F-460C-AD65-56E45CF4E79F}"/>
            </a:ext>
          </a:extLst>
        </xdr:cNvPr>
        <xdr:cNvSpPr txBox="1"/>
      </xdr:nvSpPr>
      <xdr:spPr>
        <a:xfrm>
          <a:off x="210757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943" name="n_2mainValue【庁舎】&#10;一人当たり面積">
          <a:extLst>
            <a:ext uri="{FF2B5EF4-FFF2-40B4-BE49-F238E27FC236}">
              <a16:creationId xmlns:a16="http://schemas.microsoft.com/office/drawing/2014/main" id="{522624B0-9E7B-451D-8C25-D48A6B2C3B52}"/>
            </a:ext>
          </a:extLst>
        </xdr:cNvPr>
        <xdr:cNvSpPr txBox="1"/>
      </xdr:nvSpPr>
      <xdr:spPr>
        <a:xfrm>
          <a:off x="20199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38116</xdr:rowOff>
    </xdr:from>
    <xdr:ext cx="469744" cy="259045"/>
    <xdr:sp macro="" textlink="">
      <xdr:nvSpPr>
        <xdr:cNvPr id="944" name="n_3mainValue【庁舎】&#10;一人当たり面積">
          <a:extLst>
            <a:ext uri="{FF2B5EF4-FFF2-40B4-BE49-F238E27FC236}">
              <a16:creationId xmlns:a16="http://schemas.microsoft.com/office/drawing/2014/main" id="{DA219C95-330D-402E-B438-502207F4913E}"/>
            </a:ext>
          </a:extLst>
        </xdr:cNvPr>
        <xdr:cNvSpPr txBox="1"/>
      </xdr:nvSpPr>
      <xdr:spPr>
        <a:xfrm>
          <a:off x="19310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38116</xdr:rowOff>
    </xdr:from>
    <xdr:ext cx="469744" cy="259045"/>
    <xdr:sp macro="" textlink="">
      <xdr:nvSpPr>
        <xdr:cNvPr id="945" name="n_4mainValue【庁舎】&#10;一人当たり面積">
          <a:extLst>
            <a:ext uri="{FF2B5EF4-FFF2-40B4-BE49-F238E27FC236}">
              <a16:creationId xmlns:a16="http://schemas.microsoft.com/office/drawing/2014/main" id="{7CEB8CBC-F3A9-4152-8E54-AF3BB71E950C}"/>
            </a:ext>
          </a:extLst>
        </xdr:cNvPr>
        <xdr:cNvSpPr txBox="1"/>
      </xdr:nvSpPr>
      <xdr:spPr>
        <a:xfrm>
          <a:off x="18421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6" name="正方形/長方形 945">
          <a:extLst>
            <a:ext uri="{FF2B5EF4-FFF2-40B4-BE49-F238E27FC236}">
              <a16:creationId xmlns:a16="http://schemas.microsoft.com/office/drawing/2014/main" id="{EA686BF7-B9BB-4650-A8ED-0DB39213124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7" name="正方形/長方形 946">
          <a:extLst>
            <a:ext uri="{FF2B5EF4-FFF2-40B4-BE49-F238E27FC236}">
              <a16:creationId xmlns:a16="http://schemas.microsoft.com/office/drawing/2014/main" id="{BE136D16-C2A4-4C94-80C5-CF3DB3777F0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8" name="テキスト ボックス 947">
          <a:extLst>
            <a:ext uri="{FF2B5EF4-FFF2-40B4-BE49-F238E27FC236}">
              <a16:creationId xmlns:a16="http://schemas.microsoft.com/office/drawing/2014/main" id="{0806E6F5-D376-4518-833C-414CEB138B6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有形固定資産減価償却率は、多くの施設類型で類似団体平均より高くなっており、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特に図書館と市民会館は、類似団体平均と比べて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ポイント以上の乖離がある。図書館、市民会館ともに昭和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年代から平成初頭に整備された施設・設備の老朽化が進んできたもので、今後の維持管理経費の増加に留意しなければならない。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また、一人当たりの面積は、多くの施設類型で類似団体平均より低い数値となっているが、市内において県立の図書館、体育館、ホールが存在するという特性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もあり、総合的な観点から今後の更新検討を行う必要がある。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前年度に比べ</a:t>
          </a:r>
          <a:r>
            <a:rPr kumimoji="1" lang="en-US" altLang="ja-JP" sz="1100">
              <a:solidFill>
                <a:sysClr val="windowText" lastClr="000000"/>
              </a:solidFill>
              <a:effectLst/>
              <a:latin typeface="+mn-lt"/>
              <a:ea typeface="+mn-ea"/>
              <a:cs typeface="+mn-cs"/>
            </a:rPr>
            <a:t>0.01</a:t>
          </a:r>
          <a:r>
            <a:rPr kumimoji="1" lang="ja-JP" altLang="ja-JP" sz="1100">
              <a:solidFill>
                <a:sysClr val="windowText" lastClr="000000"/>
              </a:solidFill>
              <a:effectLst/>
              <a:latin typeface="+mn-lt"/>
              <a:ea typeface="+mn-ea"/>
              <a:cs typeface="+mn-cs"/>
            </a:rPr>
            <a:t>ポイント減の</a:t>
          </a:r>
          <a:r>
            <a:rPr kumimoji="1" lang="en-US" altLang="ja-JP" sz="1100">
              <a:solidFill>
                <a:sysClr val="windowText" lastClr="000000"/>
              </a:solidFill>
              <a:effectLst/>
              <a:latin typeface="+mn-lt"/>
              <a:ea typeface="+mn-ea"/>
              <a:cs typeface="+mn-cs"/>
            </a:rPr>
            <a:t>0.79</a:t>
          </a:r>
          <a:r>
            <a:rPr kumimoji="1" lang="ja-JP" altLang="ja-JP" sz="1100">
              <a:solidFill>
                <a:sysClr val="windowText" lastClr="000000"/>
              </a:solidFill>
              <a:effectLst/>
              <a:latin typeface="+mn-lt"/>
              <a:ea typeface="+mn-ea"/>
              <a:cs typeface="+mn-cs"/>
            </a:rPr>
            <a:t>ポイントとなり、近年では類似団体とほぼ同じ水準が続いている。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基礎自治体として欠かすことのできない市民サービスの推進や、令和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年度を計画期間とする総合計画第</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期実行計画に沿った施策に予算を重点配分するとともに、財政健全性の維持に努めながら、まちづくりを推進していく。</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78336"/>
          <a:ext cx="0" cy="14305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145143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573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1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127907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110870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77107</xdr:rowOff>
    </xdr:from>
    <xdr:to>
      <xdr:col>19</xdr:col>
      <xdr:colOff>184150</xdr:colOff>
      <xdr:row>42</xdr:row>
      <xdr:rowOff>7257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17434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前年度に比べ</a:t>
          </a:r>
          <a:r>
            <a:rPr kumimoji="1" lang="en-US" altLang="ja-JP" sz="1100">
              <a:solidFill>
                <a:sysClr val="windowText" lastClr="000000"/>
              </a:solidFill>
              <a:effectLst/>
              <a:latin typeface="+mn-lt"/>
              <a:ea typeface="+mn-ea"/>
              <a:cs typeface="+mn-cs"/>
            </a:rPr>
            <a:t>2.6</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a:t>
          </a:r>
          <a:r>
            <a:rPr kumimoji="1" lang="en-US" altLang="ja-JP" sz="1100">
              <a:solidFill>
                <a:sysClr val="windowText" lastClr="000000"/>
              </a:solidFill>
              <a:effectLst/>
              <a:latin typeface="+mn-lt"/>
              <a:ea typeface="+mn-ea"/>
              <a:cs typeface="+mn-cs"/>
            </a:rPr>
            <a:t>90.9</a:t>
          </a:r>
          <a:r>
            <a:rPr kumimoji="1" lang="ja-JP" altLang="ja-JP" sz="1100">
              <a:solidFill>
                <a:sysClr val="windowText" lastClr="000000"/>
              </a:solidFill>
              <a:effectLst/>
              <a:latin typeface="+mn-lt"/>
              <a:ea typeface="+mn-ea"/>
              <a:cs typeface="+mn-cs"/>
            </a:rPr>
            <a:t>％となり、類似団体平均をわずかに下回っている。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歳入では、</a:t>
          </a:r>
          <a:r>
            <a:rPr kumimoji="1" lang="ja-JP" altLang="en-US" sz="1100">
              <a:solidFill>
                <a:sysClr val="windowText" lastClr="000000"/>
              </a:solidFill>
              <a:effectLst/>
              <a:latin typeface="+mn-lt"/>
              <a:ea typeface="+mn-ea"/>
              <a:cs typeface="+mn-cs"/>
            </a:rPr>
            <a:t>臨時財政対策債等の減により</a:t>
          </a:r>
          <a:r>
            <a:rPr kumimoji="1" lang="ja-JP" altLang="ja-JP" sz="1100">
              <a:solidFill>
                <a:sysClr val="windowText" lastClr="000000"/>
              </a:solidFill>
              <a:effectLst/>
              <a:latin typeface="+mn-lt"/>
              <a:ea typeface="+mn-ea"/>
              <a:cs typeface="+mn-cs"/>
            </a:rPr>
            <a:t>経常一般財源は前年度比</a:t>
          </a:r>
          <a:r>
            <a:rPr kumimoji="1" lang="en-US" altLang="ja-JP" sz="1100">
              <a:solidFill>
                <a:sysClr val="windowText" lastClr="000000"/>
              </a:solidFill>
              <a:effectLst/>
              <a:latin typeface="+mn-lt"/>
              <a:ea typeface="+mn-ea"/>
              <a:cs typeface="+mn-cs"/>
            </a:rPr>
            <a:t>0.03</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した一方で、歳出では、</a:t>
          </a:r>
          <a:r>
            <a:rPr kumimoji="1" lang="ja-JP" altLang="en-US" sz="1100">
              <a:solidFill>
                <a:sysClr val="windowText" lastClr="000000"/>
              </a:solidFill>
              <a:effectLst/>
              <a:latin typeface="+mn-lt"/>
              <a:ea typeface="+mn-ea"/>
              <a:cs typeface="+mn-cs"/>
            </a:rPr>
            <a:t>物件費</a:t>
          </a:r>
          <a:r>
            <a:rPr kumimoji="1" lang="ja-JP" altLang="ja-JP" sz="1100">
              <a:solidFill>
                <a:sysClr val="windowText" lastClr="000000"/>
              </a:solidFill>
              <a:effectLst/>
              <a:latin typeface="+mn-lt"/>
              <a:ea typeface="+mn-ea"/>
              <a:cs typeface="+mn-cs"/>
            </a:rPr>
            <a:t>や</a:t>
          </a:r>
          <a:r>
            <a:rPr kumimoji="1" lang="ja-JP" altLang="en-US" sz="1100">
              <a:solidFill>
                <a:sysClr val="windowText" lastClr="000000"/>
              </a:solidFill>
              <a:effectLst/>
              <a:latin typeface="+mn-lt"/>
              <a:ea typeface="+mn-ea"/>
              <a:cs typeface="+mn-cs"/>
            </a:rPr>
            <a:t>扶助費</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増加に伴い、</a:t>
          </a:r>
          <a:r>
            <a:rPr kumimoji="1" lang="ja-JP" altLang="ja-JP" sz="1100">
              <a:solidFill>
                <a:sysClr val="windowText" lastClr="000000"/>
              </a:solidFill>
              <a:effectLst/>
              <a:latin typeface="+mn-lt"/>
              <a:ea typeface="+mn-ea"/>
              <a:cs typeface="+mn-cs"/>
            </a:rPr>
            <a:t>経常経費充当一般財源額が前年度比</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％増加したことにより、変動したものである。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今後も行政改革プラン</a:t>
          </a:r>
          <a:r>
            <a:rPr kumimoji="1" lang="en-US" altLang="ja-JP" sz="1100">
              <a:solidFill>
                <a:sysClr val="windowText" lastClr="000000"/>
              </a:solidFill>
              <a:effectLst/>
              <a:latin typeface="+mn-lt"/>
              <a:ea typeface="+mn-ea"/>
              <a:cs typeface="+mn-cs"/>
            </a:rPr>
            <a:t>2021</a:t>
          </a:r>
          <a:r>
            <a:rPr kumimoji="1" lang="ja-JP" altLang="ja-JP" sz="1100">
              <a:solidFill>
                <a:sysClr val="windowText" lastClr="000000"/>
              </a:solidFill>
              <a:effectLst/>
              <a:latin typeface="+mn-lt"/>
              <a:ea typeface="+mn-ea"/>
              <a:cs typeface="+mn-cs"/>
            </a:rPr>
            <a:t>に沿った取り組みを推進し、歳出の適正化と歳入の確保に努め、数値の向上を図る。</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8636</xdr:rowOff>
    </xdr:from>
    <xdr:to>
      <xdr:col>23</xdr:col>
      <xdr:colOff>133350</xdr:colOff>
      <xdr:row>66</xdr:row>
      <xdr:rowOff>159766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24186"/>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131843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159766</xdr:rowOff>
    </xdr:from>
    <xdr:to>
      <xdr:col>24</xdr:col>
      <xdr:colOff>12700</xdr:colOff>
      <xdr:row>66</xdr:row>
      <xdr:rowOff>159766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95013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6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8636</xdr:rowOff>
    </xdr:from>
    <xdr:to>
      <xdr:col>24</xdr:col>
      <xdr:colOff>12700</xdr:colOff>
      <xdr:row>59</xdr:row>
      <xdr:rowOff>8636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2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152908</xdr:rowOff>
    </xdr:from>
    <xdr:to>
      <xdr:col>23</xdr:col>
      <xdr:colOff>133350</xdr:colOff>
      <xdr:row>64</xdr:row>
      <xdr:rowOff>106934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54258"/>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81297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05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152908</xdr:rowOff>
    </xdr:from>
    <xdr:to>
      <xdr:col>19</xdr:col>
      <xdr:colOff>133350</xdr:colOff>
      <xdr:row>64</xdr:row>
      <xdr:rowOff>135890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5425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36339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00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10414</xdr:rowOff>
    </xdr:from>
    <xdr:to>
      <xdr:col>15</xdr:col>
      <xdr:colOff>82550</xdr:colOff>
      <xdr:row>64</xdr:row>
      <xdr:rowOff>135890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98321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143002</xdr:rowOff>
    </xdr:from>
    <xdr:to>
      <xdr:col>15</xdr:col>
      <xdr:colOff>133350</xdr:colOff>
      <xdr:row>65</xdr:row>
      <xdr:rowOff>73152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57929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10414</xdr:rowOff>
    </xdr:from>
    <xdr:to>
      <xdr:col>11</xdr:col>
      <xdr:colOff>31750</xdr:colOff>
      <xdr:row>64</xdr:row>
      <xdr:rowOff>116586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98321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118872</xdr:rowOff>
    </xdr:from>
    <xdr:to>
      <xdr:col>7</xdr:col>
      <xdr:colOff>31750</xdr:colOff>
      <xdr:row>65</xdr:row>
      <xdr:rowOff>49022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33799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17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56134</xdr:rowOff>
    </xdr:from>
    <xdr:to>
      <xdr:col>23</xdr:col>
      <xdr:colOff>184150</xdr:colOff>
      <xdr:row>64</xdr:row>
      <xdr:rowOff>157734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72661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102108</xdr:rowOff>
    </xdr:from>
    <xdr:to>
      <xdr:col>19</xdr:col>
      <xdr:colOff>184150</xdr:colOff>
      <xdr:row>64</xdr:row>
      <xdr:rowOff>32258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42435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7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25417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131064</xdr:rowOff>
    </xdr:from>
    <xdr:to>
      <xdr:col>11</xdr:col>
      <xdr:colOff>82550</xdr:colOff>
      <xdr:row>64</xdr:row>
      <xdr:rowOff>61214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71391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6113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対前年度比</a:t>
          </a:r>
          <a:r>
            <a:rPr kumimoji="1" lang="en-US" altLang="ja-JP" sz="1100">
              <a:solidFill>
                <a:sysClr val="windowText" lastClr="000000"/>
              </a:solidFill>
              <a:effectLst/>
              <a:latin typeface="+mn-lt"/>
              <a:ea typeface="+mn-ea"/>
              <a:cs typeface="+mn-cs"/>
            </a:rPr>
            <a:t>2,549</a:t>
          </a:r>
          <a:r>
            <a:rPr kumimoji="1" lang="ja-JP" altLang="ja-JP" sz="1100">
              <a:solidFill>
                <a:sysClr val="windowText" lastClr="000000"/>
              </a:solidFill>
              <a:effectLst/>
              <a:latin typeface="+mn-lt"/>
              <a:ea typeface="+mn-ea"/>
              <a:cs typeface="+mn-cs"/>
            </a:rPr>
            <a:t>円の増加となったが、類似団体平均を下回っている。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人件費は、</a:t>
          </a:r>
          <a:r>
            <a:rPr kumimoji="1" lang="ja-JP" altLang="en-US" sz="1100">
              <a:solidFill>
                <a:sysClr val="windowText" lastClr="000000"/>
              </a:solidFill>
              <a:effectLst/>
              <a:latin typeface="+mn-lt"/>
              <a:ea typeface="+mn-ea"/>
              <a:cs typeface="+mn-cs"/>
            </a:rPr>
            <a:t>退職手当や時間外勤務手当の減などにより</a:t>
          </a:r>
          <a:r>
            <a:rPr kumimoji="1" lang="ja-JP" altLang="ja-JP" sz="1100">
              <a:solidFill>
                <a:sysClr val="windowText" lastClr="000000"/>
              </a:solidFill>
              <a:effectLst/>
              <a:latin typeface="+mn-lt"/>
              <a:ea typeface="+mn-ea"/>
              <a:cs typeface="+mn-cs"/>
            </a:rPr>
            <a:t>前年度に比べて</a:t>
          </a:r>
          <a:r>
            <a:rPr kumimoji="1" lang="ja-JP" altLang="en-US" sz="1100">
              <a:solidFill>
                <a:sysClr val="windowText" lastClr="000000"/>
              </a:solidFill>
              <a:effectLst/>
              <a:latin typeface="+mn-lt"/>
              <a:ea typeface="+mn-ea"/>
              <a:cs typeface="+mn-cs"/>
            </a:rPr>
            <a:t>減少したが</a:t>
          </a:r>
          <a:r>
            <a:rPr kumimoji="1" lang="ja-JP" altLang="ja-JP" sz="1100">
              <a:solidFill>
                <a:sysClr val="windowText" lastClr="000000"/>
              </a:solidFill>
              <a:effectLst/>
              <a:latin typeface="+mn-lt"/>
              <a:ea typeface="+mn-ea"/>
              <a:cs typeface="+mn-cs"/>
            </a:rPr>
            <a:t>、物件費では</a:t>
          </a:r>
          <a:r>
            <a:rPr kumimoji="1" lang="ja-JP" altLang="ja-JP" sz="1100">
              <a:solidFill>
                <a:schemeClr val="dk1"/>
              </a:solidFill>
              <a:effectLst/>
              <a:latin typeface="+mn-lt"/>
              <a:ea typeface="+mn-ea"/>
              <a:cs typeface="+mn-cs"/>
            </a:rPr>
            <a:t>電子市役所推進事業や各種支援金給付事業</a:t>
          </a:r>
          <a:r>
            <a:rPr kumimoji="1" lang="ja-JP" altLang="en-US" sz="1100">
              <a:solidFill>
                <a:schemeClr val="dk1"/>
              </a:solidFill>
              <a:effectLst/>
              <a:latin typeface="+mn-lt"/>
              <a:ea typeface="+mn-ea"/>
              <a:cs typeface="+mn-cs"/>
            </a:rPr>
            <a:t>の増の影響が大きく</a:t>
          </a:r>
          <a:r>
            <a:rPr kumimoji="1" lang="ja-JP" altLang="ja-JP" sz="1100">
              <a:solidFill>
                <a:sysClr val="windowText" lastClr="000000"/>
              </a:solidFill>
              <a:effectLst/>
              <a:latin typeface="+mn-lt"/>
              <a:ea typeface="+mn-ea"/>
              <a:cs typeface="+mn-cs"/>
            </a:rPr>
            <a:t>、学校給食</a:t>
          </a:r>
          <a:r>
            <a:rPr kumimoji="1" lang="ja-JP" altLang="en-US" sz="1100">
              <a:solidFill>
                <a:sysClr val="windowText" lastClr="000000"/>
              </a:solidFill>
              <a:effectLst/>
              <a:latin typeface="+mn-lt"/>
              <a:ea typeface="+mn-ea"/>
              <a:cs typeface="+mn-cs"/>
            </a:rPr>
            <a:t>関連事業費</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などもあり、前年度と比べて増加した。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今後とも人件費については、時間外勤務の縮減、民間委託の推進などにより、物件費については、発注、調達方法の見直し改善などによりコスト削減に努める。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117684</xdr:rowOff>
    </xdr:from>
    <xdr:to>
      <xdr:col>23</xdr:col>
      <xdr:colOff>133350</xdr:colOff>
      <xdr:row>88</xdr:row>
      <xdr:rowOff>94489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33684"/>
          <a:ext cx="0" cy="13484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66566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5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94489</xdr:rowOff>
    </xdr:from>
    <xdr:to>
      <xdr:col>24</xdr:col>
      <xdr:colOff>12700</xdr:colOff>
      <xdr:row>88</xdr:row>
      <xdr:rowOff>94489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8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32611</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117684</xdr:rowOff>
    </xdr:from>
    <xdr:to>
      <xdr:col>24</xdr:col>
      <xdr:colOff>12700</xdr:colOff>
      <xdr:row>80</xdr:row>
      <xdr:rowOff>117684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3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102202</xdr:rowOff>
    </xdr:from>
    <xdr:to>
      <xdr:col>23</xdr:col>
      <xdr:colOff>133350</xdr:colOff>
      <xdr:row>83</xdr:row>
      <xdr:rowOff>153459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32552"/>
          <a:ext cx="838200" cy="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136086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664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164009</xdr:rowOff>
    </xdr:from>
    <xdr:to>
      <xdr:col>23</xdr:col>
      <xdr:colOff>184150</xdr:colOff>
      <xdr:row>84</xdr:row>
      <xdr:rowOff>94159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57327</xdr:rowOff>
    </xdr:from>
    <xdr:to>
      <xdr:col>19</xdr:col>
      <xdr:colOff>133350</xdr:colOff>
      <xdr:row>83</xdr:row>
      <xdr:rowOff>102202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16227"/>
          <a:ext cx="889000" cy="2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70224</xdr:rowOff>
    </xdr:from>
    <xdr:to>
      <xdr:col>19</xdr:col>
      <xdr:colOff>184150</xdr:colOff>
      <xdr:row>84</xdr:row>
      <xdr:rowOff>374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156601</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86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111344</xdr:rowOff>
    </xdr:from>
    <xdr:to>
      <xdr:col>15</xdr:col>
      <xdr:colOff>82550</xdr:colOff>
      <xdr:row>82</xdr:row>
      <xdr:rowOff>57327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98794"/>
          <a:ext cx="889000" cy="11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80787</xdr:rowOff>
    </xdr:from>
    <xdr:to>
      <xdr:col>15</xdr:col>
      <xdr:colOff>133350</xdr:colOff>
      <xdr:row>83</xdr:row>
      <xdr:rowOff>10937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167164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81302</xdr:rowOff>
    </xdr:from>
    <xdr:to>
      <xdr:col>11</xdr:col>
      <xdr:colOff>31750</xdr:colOff>
      <xdr:row>81</xdr:row>
      <xdr:rowOff>111344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68752"/>
          <a:ext cx="889000" cy="3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88655</xdr:rowOff>
    </xdr:from>
    <xdr:to>
      <xdr:col>11</xdr:col>
      <xdr:colOff>82550</xdr:colOff>
      <xdr:row>82</xdr:row>
      <xdr:rowOff>18805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3582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36957</xdr:rowOff>
    </xdr:from>
    <xdr:to>
      <xdr:col>7</xdr:col>
      <xdr:colOff>31750</xdr:colOff>
      <xdr:row>81</xdr:row>
      <xdr:rowOff>138557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2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123334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10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102659</xdr:rowOff>
    </xdr:from>
    <xdr:to>
      <xdr:col>23</xdr:col>
      <xdr:colOff>184150</xdr:colOff>
      <xdr:row>84</xdr:row>
      <xdr:rowOff>32809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119186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78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51402</xdr:rowOff>
    </xdr:from>
    <xdr:to>
      <xdr:col>19</xdr:col>
      <xdr:colOff>184150</xdr:colOff>
      <xdr:row>83</xdr:row>
      <xdr:rowOff>153002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8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163179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50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6527</xdr:rowOff>
    </xdr:from>
    <xdr:to>
      <xdr:col>15</xdr:col>
      <xdr:colOff>133350</xdr:colOff>
      <xdr:row>82</xdr:row>
      <xdr:rowOff>108127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6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118304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34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60544</xdr:rowOff>
    </xdr:from>
    <xdr:to>
      <xdr:col>11</xdr:col>
      <xdr:colOff>82550</xdr:colOff>
      <xdr:row>81</xdr:row>
      <xdr:rowOff>162144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871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30502</xdr:rowOff>
    </xdr:from>
    <xdr:to>
      <xdr:col>7</xdr:col>
      <xdr:colOff>31750</xdr:colOff>
      <xdr:row>81</xdr:row>
      <xdr:rowOff>132102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1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142279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86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大津市人事・給与構造改革としてポスト管理の徹底や給料の最高号給の引下げ等を行ったところ、ラスパイレス指数は着実に低下し、給与水準は国と同程度となっている。職員構成の変動等があったものの、わずかに</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を下回っており、引き続き改革を着実に推進するとともに、人事評価制度に基づく給与制度の運用を継続し、職員給与費の適正化に努める。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87086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15421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601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66420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15421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601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86</xdr:row>
      <xdr:rowOff>49893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601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86</xdr:row>
      <xdr:rowOff>49893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年度当初の採用計画において、退職者数の見極めを行い、結果として類似団体平均を下回っている。今後も行政サービスが低下しないよう、適正かつ効率的な人員配に努める。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161713</xdr:rowOff>
    </xdr:from>
    <xdr:to>
      <xdr:col>81</xdr:col>
      <xdr:colOff>44450</xdr:colOff>
      <xdr:row>67</xdr:row>
      <xdr:rowOff>15663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436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76640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161713</xdr:rowOff>
    </xdr:from>
    <xdr:to>
      <xdr:col>81</xdr:col>
      <xdr:colOff>133350</xdr:colOff>
      <xdr:row>57</xdr:row>
      <xdr:rowOff>161713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51012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81310"/>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40657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99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68580</xdr:rowOff>
    </xdr:from>
    <xdr:to>
      <xdr:col>81</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22860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48471</xdr:rowOff>
    </xdr:from>
    <xdr:to>
      <xdr:col>77</xdr:col>
      <xdr:colOff>95250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134848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93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133985</xdr:rowOff>
    </xdr:from>
    <xdr:to>
      <xdr:col>72</xdr:col>
      <xdr:colOff>203200</xdr:colOff>
      <xdr:row>61</xdr:row>
      <xdr:rowOff>22860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2098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32385</xdr:rowOff>
    </xdr:from>
    <xdr:to>
      <xdr:col>73</xdr:col>
      <xdr:colOff>44450</xdr:colOff>
      <xdr:row>61</xdr:row>
      <xdr:rowOff>133985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118762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17356</xdr:rowOff>
    </xdr:from>
    <xdr:to>
      <xdr:col>68</xdr:col>
      <xdr:colOff>152400</xdr:colOff>
      <xdr:row>60</xdr:row>
      <xdr:rowOff>133985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04356"/>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12277</xdr:rowOff>
    </xdr:from>
    <xdr:to>
      <xdr:col>68</xdr:col>
      <xdr:colOff>203200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155575</xdr:rowOff>
    </xdr:from>
    <xdr:to>
      <xdr:col>64</xdr:col>
      <xdr:colOff>152400</xdr:colOff>
      <xdr:row>61</xdr:row>
      <xdr:rowOff>85725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70502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212</xdr:rowOff>
    </xdr:from>
    <xdr:to>
      <xdr:col>81</xdr:col>
      <xdr:colOff>95250</xdr:colOff>
      <xdr:row>61</xdr:row>
      <xdr:rowOff>101812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16739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0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83837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143510</xdr:rowOff>
    </xdr:from>
    <xdr:to>
      <xdr:col>73</xdr:col>
      <xdr:colOff>44450</xdr:colOff>
      <xdr:row>61</xdr:row>
      <xdr:rowOff>73660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83837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83185</xdr:rowOff>
    </xdr:from>
    <xdr:to>
      <xdr:col>68</xdr:col>
      <xdr:colOff>203200</xdr:colOff>
      <xdr:row>61</xdr:row>
      <xdr:rowOff>13335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23512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3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対前年度比</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ポイント減の</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0.5</a:t>
          </a:r>
          <a:r>
            <a:rPr kumimoji="1" lang="ja-JP" altLang="ja-JP" sz="1100">
              <a:solidFill>
                <a:sysClr val="windowText" lastClr="000000"/>
              </a:solidFill>
              <a:effectLst/>
              <a:latin typeface="+mn-lt"/>
              <a:ea typeface="+mn-ea"/>
              <a:cs typeface="+mn-cs"/>
            </a:rPr>
            <a:t>％となり、類似団体平均を下回っている。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過去の建設事業債の償還の進捗と、元利償還金への都市計画税充当額の増加、標準財政規模の変動等が影響している。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今後も、行政改革プラン</a:t>
          </a:r>
          <a:r>
            <a:rPr kumimoji="1" lang="en-US" altLang="ja-JP" sz="1100">
              <a:solidFill>
                <a:sysClr val="windowText" lastClr="000000"/>
              </a:solidFill>
              <a:effectLst/>
              <a:latin typeface="+mn-lt"/>
              <a:ea typeface="+mn-ea"/>
              <a:cs typeface="+mn-cs"/>
            </a:rPr>
            <a:t>2021</a:t>
          </a:r>
          <a:r>
            <a:rPr kumimoji="1" lang="ja-JP" altLang="ja-JP" sz="1100">
              <a:solidFill>
                <a:sysClr val="windowText" lastClr="000000"/>
              </a:solidFill>
              <a:effectLst/>
              <a:latin typeface="+mn-lt"/>
              <a:ea typeface="+mn-ea"/>
              <a:cs typeface="+mn-cs"/>
            </a:rPr>
            <a:t>に基づき、一層の事業の選択と集中を行うことで、市債の発行抑制に努め、さらなる指標の改善に努めていく。</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46</xdr:row>
      <xdr:rowOff>40519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1855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46</xdr:row>
      <xdr:rowOff>12596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99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46</xdr:row>
      <xdr:rowOff>40519</xdr:rowOff>
    </xdr:from>
    <xdr:to>
      <xdr:col>81</xdr:col>
      <xdr:colOff>133350</xdr:colOff>
      <xdr:row>46</xdr:row>
      <xdr:rowOff>40519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927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66826</xdr:rowOff>
    </xdr:from>
    <xdr:to>
      <xdr:col>81</xdr:col>
      <xdr:colOff>44450</xdr:colOff>
      <xdr:row>38</xdr:row>
      <xdr:rowOff>113695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410476"/>
          <a:ext cx="838200" cy="218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113695</xdr:rowOff>
    </xdr:from>
    <xdr:to>
      <xdr:col>77</xdr:col>
      <xdr:colOff>44450</xdr:colOff>
      <xdr:row>38</xdr:row>
      <xdr:rowOff>148167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62879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22678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632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90715</xdr:rowOff>
    </xdr:from>
    <xdr:to>
      <xdr:col>68</xdr:col>
      <xdr:colOff>152400</xdr:colOff>
      <xdr:row>39</xdr:row>
      <xdr:rowOff>22678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05815"/>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42635</xdr:rowOff>
    </xdr:from>
    <xdr:to>
      <xdr:col>68</xdr:col>
      <xdr:colOff>203200</xdr:colOff>
      <xdr:row>41</xdr:row>
      <xdr:rowOff>144235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129012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16026</xdr:rowOff>
    </xdr:from>
    <xdr:to>
      <xdr:col>81</xdr:col>
      <xdr:colOff>95250</xdr:colOff>
      <xdr:row>37</xdr:row>
      <xdr:rowOff>117626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108753</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8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62895</xdr:rowOff>
    </xdr:from>
    <xdr:to>
      <xdr:col>77</xdr:col>
      <xdr:colOff>95250</xdr:colOff>
      <xdr:row>38</xdr:row>
      <xdr:rowOff>164495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7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3222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46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39915</xdr:rowOff>
    </xdr:from>
    <xdr:to>
      <xdr:col>64</xdr:col>
      <xdr:colOff>152400</xdr:colOff>
      <xdr:row>38</xdr:row>
      <xdr:rowOff>141515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151691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普通会計において市債繰上償還を実施した効果や、公営企業等の繰入見込額が減少したほか、基金の増加により、早期健全化基準を大きく下回り、将来負担比率は算定されなかった。</a:t>
          </a:r>
          <a:endParaRPr lang="ja-JP" altLang="ja-JP">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老朽化した公共施設の更新等にかかる多額の財政負担を見据え、今後も、新規事業に対する効果、優先性を評価、検証を行い、市債の発行抑制を図るとともに、市民病院が有する負債額等にも留意し、健全な指標の維持に努める。</a:t>
          </a:r>
          <a:endParaRPr lang="ja-JP" altLang="ja-JP">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60757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5530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32834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7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60757</xdr:rowOff>
    </xdr:from>
    <xdr:to>
      <xdr:col>81</xdr:col>
      <xdr:colOff>133350</xdr:colOff>
      <xdr:row>23</xdr:row>
      <xdr:rowOff>60757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04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147743</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5480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4216</xdr:rowOff>
    </xdr:from>
    <xdr:to>
      <xdr:col>81</xdr:col>
      <xdr:colOff>95250</xdr:colOff>
      <xdr:row>15</xdr:row>
      <xdr:rowOff>105816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39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132588</xdr:rowOff>
    </xdr:from>
    <xdr:to>
      <xdr:col>73</xdr:col>
      <xdr:colOff>44450</xdr:colOff>
      <xdr:row>16</xdr:row>
      <xdr:rowOff>62738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72915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155753</xdr:rowOff>
    </xdr:from>
    <xdr:to>
      <xdr:col>68</xdr:col>
      <xdr:colOff>203200</xdr:colOff>
      <xdr:row>16</xdr:row>
      <xdr:rowOff>85903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96080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156718</xdr:rowOff>
    </xdr:from>
    <xdr:to>
      <xdr:col>64</xdr:col>
      <xdr:colOff>152400</xdr:colOff>
      <xdr:row>16</xdr:row>
      <xdr:rowOff>86868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2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71645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814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65634</xdr:rowOff>
    </xdr:from>
    <xdr:to>
      <xdr:col>64</xdr:col>
      <xdr:colOff>152400</xdr:colOff>
      <xdr:row>14</xdr:row>
      <xdr:rowOff>167234</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246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5961</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23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経常収支比率の人件費分については、昨年度から変動はなく、依然として類似団体平均を上回っている。働き方改革に鋭意取り組んできたところであるが、新型コロナウイルス感染症対応等により恒常的に時間外勤務が発生している。今後とも、長時間労働の削減、職員定数の適正化に向け、適切な民間委託の推進などにより人件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048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73660</xdr:rowOff>
    </xdr:from>
    <xdr:to>
      <xdr:col>24</xdr:col>
      <xdr:colOff>25400</xdr:colOff>
      <xdr:row>38</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88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73660</xdr:rowOff>
    </xdr:from>
    <xdr:to>
      <xdr:col>19</xdr:col>
      <xdr:colOff>187325</xdr:colOff>
      <xdr:row>38</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88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38</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677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7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22860</xdr:rowOff>
    </xdr:from>
    <xdr:to>
      <xdr:col>24</xdr:col>
      <xdr:colOff>76200</xdr:colOff>
      <xdr:row>38</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166387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22860</xdr:rowOff>
    </xdr:from>
    <xdr:to>
      <xdr:col>20</xdr:col>
      <xdr:colOff>38100</xdr:colOff>
      <xdr:row>38</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109237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83820</xdr:rowOff>
    </xdr:from>
    <xdr:to>
      <xdr:col>15</xdr:col>
      <xdr:colOff>149225</xdr:colOff>
      <xdr:row>39</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170197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15.5</a:t>
          </a:r>
          <a:r>
            <a:rPr kumimoji="1" lang="ja-JP" altLang="ja-JP" sz="1100">
              <a:solidFill>
                <a:sysClr val="windowText" lastClr="000000"/>
              </a:solidFill>
              <a:effectLst/>
              <a:latin typeface="+mn-lt"/>
              <a:ea typeface="+mn-ea"/>
              <a:cs typeface="+mn-cs"/>
            </a:rPr>
            <a:t>％となったが、類似団体平均を</a:t>
          </a:r>
          <a:r>
            <a:rPr kumimoji="1" lang="ja-JP" altLang="en-US" sz="1100">
              <a:solidFill>
                <a:sysClr val="windowText" lastClr="000000"/>
              </a:solidFill>
              <a:effectLst/>
              <a:latin typeface="+mn-lt"/>
              <a:ea typeface="+mn-ea"/>
              <a:cs typeface="+mn-cs"/>
            </a:rPr>
            <a:t>下</a:t>
          </a:r>
          <a:r>
            <a:rPr kumimoji="1" lang="ja-JP" altLang="ja-JP" sz="1100">
              <a:solidFill>
                <a:sysClr val="windowText" lastClr="000000"/>
              </a:solidFill>
              <a:effectLst/>
              <a:latin typeface="+mn-lt"/>
              <a:ea typeface="+mn-ea"/>
              <a:cs typeface="+mn-cs"/>
            </a:rPr>
            <a:t>回っている。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新型コロナウイルスワクチン接種対策事業</a:t>
          </a:r>
          <a:r>
            <a:rPr kumimoji="1" lang="ja-JP" altLang="en-US" sz="1100">
              <a:solidFill>
                <a:sysClr val="windowText" lastClr="000000"/>
              </a:solidFill>
              <a:effectLst/>
              <a:latin typeface="+mn-lt"/>
              <a:ea typeface="+mn-ea"/>
              <a:cs typeface="+mn-cs"/>
            </a:rPr>
            <a:t>は減となったが、電子市役所推進事業や各種支援金給付事業</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影響</a:t>
          </a:r>
          <a:r>
            <a:rPr kumimoji="1" lang="ja-JP" altLang="ja-JP" sz="1100">
              <a:solidFill>
                <a:sysClr val="windowText" lastClr="000000"/>
              </a:solidFill>
              <a:effectLst/>
              <a:latin typeface="+mn-lt"/>
              <a:ea typeface="+mn-ea"/>
              <a:cs typeface="+mn-cs"/>
            </a:rPr>
            <a:t>などで経常経費充当一般財源額は増加しており、今後も競争入札などによるコスト削減に努める。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154214</xdr:rowOff>
    </xdr:from>
    <xdr:to>
      <xdr:col>82</xdr:col>
      <xdr:colOff>107950</xdr:colOff>
      <xdr:row>22</xdr:row>
      <xdr:rowOff>29028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1614"/>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1105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7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29028</xdr:rowOff>
    </xdr:from>
    <xdr:to>
      <xdr:col>82</xdr:col>
      <xdr:colOff>196850</xdr:colOff>
      <xdr:row>22</xdr:row>
      <xdr:rowOff>29028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0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69141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154214</xdr:rowOff>
    </xdr:from>
    <xdr:to>
      <xdr:col>82</xdr:col>
      <xdr:colOff>196850</xdr:colOff>
      <xdr:row>12</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16</xdr:row>
      <xdr:rowOff>132443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7885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64606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07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45357</xdr:rowOff>
    </xdr:from>
    <xdr:to>
      <xdr:col>78</xdr:col>
      <xdr:colOff>69850</xdr:colOff>
      <xdr:row>16</xdr:row>
      <xdr:rowOff>110671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7885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144236</xdr:rowOff>
    </xdr:from>
    <xdr:to>
      <xdr:col>78</xdr:col>
      <xdr:colOff>120650</xdr:colOff>
      <xdr:row>16</xdr:row>
      <xdr:rowOff>74386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84563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48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110671</xdr:rowOff>
    </xdr:from>
    <xdr:to>
      <xdr:col>73</xdr:col>
      <xdr:colOff>180975</xdr:colOff>
      <xdr:row>16</xdr:row>
      <xdr:rowOff>121557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8538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99786</xdr:rowOff>
    </xdr:from>
    <xdr:to>
      <xdr:col>69</xdr:col>
      <xdr:colOff>92075</xdr:colOff>
      <xdr:row>16</xdr:row>
      <xdr:rowOff>121557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81643</xdr:rowOff>
    </xdr:from>
    <xdr:to>
      <xdr:col>82</xdr:col>
      <xdr:colOff>158750</xdr:colOff>
      <xdr:row>17</xdr:row>
      <xdr:rowOff>11793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98170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166007</xdr:rowOff>
    </xdr:from>
    <xdr:to>
      <xdr:col>78</xdr:col>
      <xdr:colOff>120650</xdr:colOff>
      <xdr:row>16</xdr:row>
      <xdr:rowOff>96157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80934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2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59871</xdr:rowOff>
    </xdr:from>
    <xdr:to>
      <xdr:col>74</xdr:col>
      <xdr:colOff>31750</xdr:colOff>
      <xdr:row>16</xdr:row>
      <xdr:rowOff>161471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146248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70757</xdr:rowOff>
    </xdr:from>
    <xdr:to>
      <xdr:col>69</xdr:col>
      <xdr:colOff>142875</xdr:colOff>
      <xdr:row>17</xdr:row>
      <xdr:rowOff>907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14.8</a:t>
          </a:r>
          <a:r>
            <a:rPr kumimoji="1" lang="ja-JP" altLang="ja-JP" sz="1100">
              <a:solidFill>
                <a:sysClr val="windowText" lastClr="000000"/>
              </a:solidFill>
              <a:effectLst/>
              <a:latin typeface="+mn-lt"/>
              <a:ea typeface="+mn-ea"/>
              <a:cs typeface="+mn-cs"/>
            </a:rPr>
            <a:t>％となり、引き続き、類似団体平均を下回っているものの、全国平均及び県内平均を上回っている。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児童手当支給事業費</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減少した</a:t>
          </a:r>
          <a:r>
            <a:rPr kumimoji="1" lang="ja-JP" altLang="en-US" sz="1100">
              <a:solidFill>
                <a:sysClr val="windowText" lastClr="000000"/>
              </a:solidFill>
              <a:effectLst/>
              <a:latin typeface="+mn-lt"/>
              <a:ea typeface="+mn-ea"/>
              <a:cs typeface="+mn-cs"/>
            </a:rPr>
            <a:t>一方</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障害福祉・障害児サービス費、生活保護事業費、老人保護措置事業費等は増加しており</a:t>
          </a:r>
          <a:r>
            <a:rPr kumimoji="1" lang="ja-JP" altLang="ja-JP" sz="1100">
              <a:solidFill>
                <a:sysClr val="windowText" lastClr="000000"/>
              </a:solidFill>
              <a:effectLst/>
              <a:latin typeface="+mn-lt"/>
              <a:ea typeface="+mn-ea"/>
              <a:cs typeface="+mn-cs"/>
            </a:rPr>
            <a:t>、全体として</a:t>
          </a:r>
          <a:r>
            <a:rPr kumimoji="1" lang="ja-JP" altLang="en-US" sz="1100">
              <a:solidFill>
                <a:sysClr val="windowText" lastClr="000000"/>
              </a:solidFill>
              <a:effectLst/>
              <a:latin typeface="+mn-lt"/>
              <a:ea typeface="+mn-ea"/>
              <a:cs typeface="+mn-cs"/>
            </a:rPr>
            <a:t>は少子高齢化の影響や社会的支援に対するニーズの増加が見て取れる。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今後も、扶助費の増加が避けられないことから、市単独制度に基づく扶助費について、抑制に努める。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62</xdr:row>
      <xdr:rowOff>38100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05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101600</xdr:rowOff>
    </xdr:from>
    <xdr:to>
      <xdr:col>24</xdr:col>
      <xdr:colOff>25400</xdr:colOff>
      <xdr:row>57</xdr:row>
      <xdr:rowOff>44450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02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7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31750</xdr:rowOff>
    </xdr:from>
    <xdr:to>
      <xdr:col>24</xdr:col>
      <xdr:colOff>76200</xdr:colOff>
      <xdr:row>57</xdr:row>
      <xdr:rowOff>133350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101600</xdr:rowOff>
    </xdr:from>
    <xdr:to>
      <xdr:col>19</xdr:col>
      <xdr:colOff>187325</xdr:colOff>
      <xdr:row>56</xdr:row>
      <xdr:rowOff>139700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02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54627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139700</xdr:rowOff>
    </xdr:from>
    <xdr:to>
      <xdr:col>15</xdr:col>
      <xdr:colOff>98425</xdr:colOff>
      <xdr:row>57</xdr:row>
      <xdr:rowOff>44450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740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19050</xdr:rowOff>
    </xdr:from>
    <xdr:to>
      <xdr:col>11</xdr:col>
      <xdr:colOff>9525</xdr:colOff>
      <xdr:row>57</xdr:row>
      <xdr:rowOff>44450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91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120650</xdr:rowOff>
    </xdr:from>
    <xdr:to>
      <xdr:col>11</xdr:col>
      <xdr:colOff>60325</xdr:colOff>
      <xdr:row>58</xdr:row>
      <xdr:rowOff>50800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35577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165100</xdr:rowOff>
    </xdr:from>
    <xdr:to>
      <xdr:col>24</xdr:col>
      <xdr:colOff>76200</xdr:colOff>
      <xdr:row>57</xdr:row>
      <xdr:rowOff>95250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50800</xdr:rowOff>
    </xdr:from>
    <xdr:to>
      <xdr:col>20</xdr:col>
      <xdr:colOff>38100</xdr:colOff>
      <xdr:row>56</xdr:row>
      <xdr:rowOff>152400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165100</xdr:rowOff>
    </xdr:from>
    <xdr:to>
      <xdr:col>11</xdr:col>
      <xdr:colOff>60325</xdr:colOff>
      <xdr:row>57</xdr:row>
      <xdr:rowOff>95250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139700</xdr:rowOff>
    </xdr:from>
    <xdr:to>
      <xdr:col>6</xdr:col>
      <xdr:colOff>171450</xdr:colOff>
      <xdr:row>57</xdr:row>
      <xdr:rowOff>69850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80027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13.9</a:t>
          </a:r>
          <a:r>
            <a:rPr kumimoji="1" lang="ja-JP" altLang="ja-JP" sz="1100">
              <a:solidFill>
                <a:sysClr val="windowText" lastClr="000000"/>
              </a:solidFill>
              <a:effectLst/>
              <a:latin typeface="+mn-lt"/>
              <a:ea typeface="+mn-ea"/>
              <a:cs typeface="+mn-cs"/>
            </a:rPr>
            <a:t>％とな</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、類似団体平均を上回っている。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特別会計への繰出金では、国民健康保険・</a:t>
          </a:r>
          <a:r>
            <a:rPr kumimoji="1" lang="ja-JP" altLang="ja-JP" sz="1100">
              <a:solidFill>
                <a:sysClr val="windowText" lastClr="000000"/>
              </a:solidFill>
              <a:effectLst/>
              <a:latin typeface="+mn-lt"/>
              <a:ea typeface="+mn-ea"/>
              <a:cs typeface="+mn-cs"/>
            </a:rPr>
            <a:t>介護保険等で増加し、企業会計への繰出金についても増加した。</a:t>
          </a:r>
          <a:r>
            <a:rPr kumimoji="1" lang="ja-JP" altLang="en-US" sz="1100">
              <a:solidFill>
                <a:sysClr val="windowText" lastClr="000000"/>
              </a:solidFill>
              <a:effectLst/>
              <a:latin typeface="+mn-lt"/>
              <a:ea typeface="+mn-ea"/>
              <a:cs typeface="+mn-cs"/>
            </a:rPr>
            <a:t>　　</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今後も、繰出基準に沿って、普通会計からの繰出規模の適正化に努める。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114300</xdr:rowOff>
    </xdr:from>
    <xdr:to>
      <xdr:col>82</xdr:col>
      <xdr:colOff>107950</xdr:colOff>
      <xdr:row>58</xdr:row>
      <xdr:rowOff>139700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58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114300</xdr:rowOff>
    </xdr:from>
    <xdr:to>
      <xdr:col>78</xdr:col>
      <xdr:colOff>69850</xdr:colOff>
      <xdr:row>58</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058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152400</xdr:rowOff>
    </xdr:from>
    <xdr:to>
      <xdr:col>73</xdr:col>
      <xdr:colOff>180975</xdr:colOff>
      <xdr:row>58</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152400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33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88900</xdr:rowOff>
    </xdr:from>
    <xdr:to>
      <xdr:col>82</xdr:col>
      <xdr:colOff>158750</xdr:colOff>
      <xdr:row>59</xdr:row>
      <xdr:rowOff>19050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60977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63500</xdr:rowOff>
    </xdr:from>
    <xdr:to>
      <xdr:col>78</xdr:col>
      <xdr:colOff>120650</xdr:colOff>
      <xdr:row>58</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114300</xdr:rowOff>
    </xdr:from>
    <xdr:to>
      <xdr:col>74</xdr:col>
      <xdr:colOff>31750</xdr:colOff>
      <xdr:row>59</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29227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101600</xdr:rowOff>
    </xdr:from>
    <xdr:to>
      <xdr:col>69</xdr:col>
      <xdr:colOff>142875</xdr:colOff>
      <xdr:row>59</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ポイント増の</a:t>
          </a:r>
          <a:r>
            <a:rPr kumimoji="1" lang="en-US" altLang="ja-JP" sz="1100">
              <a:solidFill>
                <a:sysClr val="windowText" lastClr="000000"/>
              </a:solidFill>
              <a:effectLst/>
              <a:latin typeface="+mn-lt"/>
              <a:ea typeface="+mn-ea"/>
              <a:cs typeface="+mn-cs"/>
            </a:rPr>
            <a:t>6.9</a:t>
          </a:r>
          <a:r>
            <a:rPr kumimoji="1" lang="ja-JP" altLang="ja-JP" sz="1100">
              <a:solidFill>
                <a:sysClr val="windowText" lastClr="000000"/>
              </a:solidFill>
              <a:effectLst/>
              <a:latin typeface="+mn-lt"/>
              <a:ea typeface="+mn-ea"/>
              <a:cs typeface="+mn-cs"/>
            </a:rPr>
            <a:t>％となったが、類似団体平均を下回っている。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民間保育施設への補助は減となったが、新設の出産・子育て応援給付事業等による増があり</a:t>
          </a:r>
          <a:r>
            <a:rPr kumimoji="1" lang="ja-JP" altLang="ja-JP" sz="1100">
              <a:solidFill>
                <a:sysClr val="windowText" lastClr="000000"/>
              </a:solidFill>
              <a:effectLst/>
              <a:latin typeface="+mn-lt"/>
              <a:ea typeface="+mn-ea"/>
              <a:cs typeface="+mn-cs"/>
            </a:rPr>
            <a:t>、経常経費充当一般財源額は増加しており、今後とも、平成</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年に策定した「補助制度適正化基本方針」に基づき、補助金の一層の適正化に努めていく。</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66040</xdr:rowOff>
    </xdr:from>
    <xdr:to>
      <xdr:col>82</xdr:col>
      <xdr:colOff>107950</xdr:colOff>
      <xdr:row>40</xdr:row>
      <xdr:rowOff>73660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524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45737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73660</xdr:rowOff>
    </xdr:from>
    <xdr:to>
      <xdr:col>82</xdr:col>
      <xdr:colOff>196850</xdr:colOff>
      <xdr:row>40</xdr:row>
      <xdr:rowOff>73660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152417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66040</xdr:rowOff>
    </xdr:from>
    <xdr:to>
      <xdr:col>82</xdr:col>
      <xdr:colOff>196850</xdr:colOff>
      <xdr:row>32</xdr:row>
      <xdr:rowOff>66040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115570</xdr:rowOff>
    </xdr:from>
    <xdr:to>
      <xdr:col>82</xdr:col>
      <xdr:colOff>107950</xdr:colOff>
      <xdr:row>33</xdr:row>
      <xdr:rowOff>138430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7734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17797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84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45720</xdr:rowOff>
    </xdr:from>
    <xdr:to>
      <xdr:col>82</xdr:col>
      <xdr:colOff>158750</xdr:colOff>
      <xdr:row>34</xdr:row>
      <xdr:rowOff>147320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33</xdr:row>
      <xdr:rowOff>115570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75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22860</xdr:rowOff>
    </xdr:from>
    <xdr:to>
      <xdr:col>78</xdr:col>
      <xdr:colOff>120650</xdr:colOff>
      <xdr:row>34</xdr:row>
      <xdr:rowOff>124460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109237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3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33</xdr:row>
      <xdr:rowOff>115570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75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53340</xdr:rowOff>
    </xdr:from>
    <xdr:to>
      <xdr:col>74</xdr:col>
      <xdr:colOff>31750</xdr:colOff>
      <xdr:row>34</xdr:row>
      <xdr:rowOff>154940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139717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115570</xdr:rowOff>
    </xdr:from>
    <xdr:to>
      <xdr:col>69</xdr:col>
      <xdr:colOff>92075</xdr:colOff>
      <xdr:row>34</xdr:row>
      <xdr:rowOff>50800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57734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53340</xdr:rowOff>
    </xdr:from>
    <xdr:to>
      <xdr:col>69</xdr:col>
      <xdr:colOff>142875</xdr:colOff>
      <xdr:row>34</xdr:row>
      <xdr:rowOff>154940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139717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45720</xdr:rowOff>
    </xdr:from>
    <xdr:to>
      <xdr:col>65</xdr:col>
      <xdr:colOff>53975</xdr:colOff>
      <xdr:row>34</xdr:row>
      <xdr:rowOff>147320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132097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96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87630</xdr:rowOff>
    </xdr:from>
    <xdr:to>
      <xdr:col>82</xdr:col>
      <xdr:colOff>158750</xdr:colOff>
      <xdr:row>34</xdr:row>
      <xdr:rowOff>17780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104157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59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64770</xdr:rowOff>
    </xdr:from>
    <xdr:to>
      <xdr:col>78</xdr:col>
      <xdr:colOff>120650</xdr:colOff>
      <xdr:row>33</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5097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49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64770</xdr:rowOff>
    </xdr:from>
    <xdr:to>
      <xdr:col>69</xdr:col>
      <xdr:colOff>142875</xdr:colOff>
      <xdr:row>33</xdr:row>
      <xdr:rowOff>166370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5097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0</xdr:rowOff>
    </xdr:from>
    <xdr:to>
      <xdr:col>65</xdr:col>
      <xdr:colOff>53975</xdr:colOff>
      <xdr:row>34</xdr:row>
      <xdr:rowOff>101600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111777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12.5</a:t>
          </a:r>
          <a:r>
            <a:rPr kumimoji="1" lang="ja-JP" altLang="ja-JP" sz="1100">
              <a:solidFill>
                <a:sysClr val="windowText" lastClr="000000"/>
              </a:solidFill>
              <a:effectLst/>
              <a:latin typeface="+mn-lt"/>
              <a:ea typeface="+mn-ea"/>
              <a:cs typeface="+mn-cs"/>
            </a:rPr>
            <a:t>％となリ、引き続き、類似団体平均を下回っている。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過去の建設事業債の償還が進む一方で、臨時財政対策債の償還残高が増加する傾向にあるため、ほぼ横ばいの状況が続いている。</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　臨時財政対策債は地方交付税の代替となる貴重な財源であるものの、償還に伴う財政負担と財源調達における依存性、並びに基金保有高との均衡に留意しながら、引き続き、比率の改善に努めていく。</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55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50800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30505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3050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76</xdr:row>
      <xdr:rowOff>142239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2209800" y="131572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72389</xdr:rowOff>
    </xdr:from>
    <xdr:to>
      <xdr:col>15</xdr:col>
      <xdr:colOff>149225</xdr:colOff>
      <xdr:row>78</xdr:row>
      <xdr:rowOff>2539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158766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142239</xdr:rowOff>
    </xdr:from>
    <xdr:to>
      <xdr:col>11</xdr:col>
      <xdr:colOff>9525</xdr:colOff>
      <xdr:row>77</xdr:row>
      <xdr:rowOff>46989</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1724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16527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91439</xdr:rowOff>
    </xdr:from>
    <xdr:to>
      <xdr:col>11</xdr:col>
      <xdr:colOff>60325</xdr:colOff>
      <xdr:row>77</xdr:row>
      <xdr:rowOff>21589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31767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2.2</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78.4</a:t>
          </a:r>
          <a:r>
            <a:rPr kumimoji="1" lang="ja-JP" altLang="ja-JP" sz="1100">
              <a:solidFill>
                <a:sysClr val="windowText" lastClr="000000"/>
              </a:solidFill>
              <a:effectLst/>
              <a:latin typeface="+mn-lt"/>
              <a:ea typeface="+mn-ea"/>
              <a:cs typeface="+mn-cs"/>
            </a:rPr>
            <a:t>％となったが、類似団体平均を上回っている。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en-US" sz="1100">
              <a:solidFill>
                <a:sysClr val="windowText" lastClr="000000"/>
              </a:solidFill>
              <a:effectLst/>
              <a:latin typeface="+mn-lt"/>
              <a:ea typeface="+mn-ea"/>
              <a:cs typeface="+mn-cs"/>
            </a:rPr>
            <a:t>新型コロナウイルス感染症対策やごみ処理施設整備事業のピークが過ぎた一方、学校施設の長寿命化や社会保障関連経費への対応等を重点化し、費用の最適化を図っている。今後も</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国スポ・障スポ大会の開催や庁舎整備</a:t>
          </a:r>
          <a:r>
            <a:rPr kumimoji="1" lang="ja-JP" altLang="ja-JP" sz="1100">
              <a:solidFill>
                <a:sysClr val="windowText" lastClr="000000"/>
              </a:solidFill>
              <a:effectLst/>
              <a:latin typeface="+mn-lt"/>
              <a:ea typeface="+mn-ea"/>
              <a:cs typeface="+mn-cs"/>
            </a:rPr>
            <a:t>に</a:t>
          </a:r>
          <a:r>
            <a:rPr kumimoji="1" lang="ja-JP" altLang="en-US" sz="1100">
              <a:solidFill>
                <a:sysClr val="windowText" lastClr="000000"/>
              </a:solidFill>
              <a:effectLst/>
              <a:latin typeface="+mn-lt"/>
              <a:ea typeface="+mn-ea"/>
              <a:cs typeface="+mn-cs"/>
            </a:rPr>
            <a:t>多額の費用を見込んでいるため</a:t>
          </a:r>
          <a:r>
            <a:rPr kumimoji="1" lang="ja-JP" altLang="ja-JP" sz="1100">
              <a:solidFill>
                <a:sysClr val="windowText" lastClr="000000"/>
              </a:solidFill>
              <a:effectLst/>
              <a:latin typeface="+mn-lt"/>
              <a:ea typeface="+mn-ea"/>
              <a:cs typeface="+mn-cs"/>
            </a:rPr>
            <a:t>、経済性を重視した事業手法の積極的な活用を進め、事業の効率化に努める。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80</xdr:row>
      <xdr:rowOff>136144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3716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108221</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136144</xdr:rowOff>
    </xdr:from>
    <xdr:to>
      <xdr:col>82</xdr:col>
      <xdr:colOff>196850</xdr:colOff>
      <xdr:row>80</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124713</xdr:rowOff>
    </xdr:from>
    <xdr:to>
      <xdr:col>82</xdr:col>
      <xdr:colOff>107950</xdr:colOff>
      <xdr:row>78</xdr:row>
      <xdr:rowOff>53848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26363"/>
          <a:ext cx="8382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113301</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143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124713</xdr:rowOff>
    </xdr:from>
    <xdr:to>
      <xdr:col>78</xdr:col>
      <xdr:colOff>69850</xdr:colOff>
      <xdr:row>78</xdr:row>
      <xdr:rowOff>35561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326363"/>
          <a:ext cx="8890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78994</xdr:rowOff>
    </xdr:from>
    <xdr:to>
      <xdr:col>73</xdr:col>
      <xdr:colOff>180975</xdr:colOff>
      <xdr:row>78</xdr:row>
      <xdr:rowOff>35561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280644"/>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110489</xdr:rowOff>
    </xdr:from>
    <xdr:to>
      <xdr:col>74</xdr:col>
      <xdr:colOff>31750</xdr:colOff>
      <xdr:row>78</xdr:row>
      <xdr:rowOff>40639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50816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78994</xdr:rowOff>
    </xdr:from>
    <xdr:to>
      <xdr:col>69</xdr:col>
      <xdr:colOff>92075</xdr:colOff>
      <xdr:row>77</xdr:row>
      <xdr:rowOff>133858</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2806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101346</xdr:rowOff>
    </xdr:from>
    <xdr:to>
      <xdr:col>69</xdr:col>
      <xdr:colOff>142875</xdr:colOff>
      <xdr:row>78</xdr:row>
      <xdr:rowOff>31496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146575</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73913</xdr:rowOff>
    </xdr:from>
    <xdr:to>
      <xdr:col>78</xdr:col>
      <xdr:colOff>120650</xdr:colOff>
      <xdr:row>78</xdr:row>
      <xdr:rowOff>4063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160290</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156211</xdr:rowOff>
    </xdr:from>
    <xdr:to>
      <xdr:col>74</xdr:col>
      <xdr:colOff>31750</xdr:colOff>
      <xdr:row>78</xdr:row>
      <xdr:rowOff>86361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71138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28194</xdr:rowOff>
    </xdr:from>
    <xdr:to>
      <xdr:col>69</xdr:col>
      <xdr:colOff>142875</xdr:colOff>
      <xdr:row>77</xdr:row>
      <xdr:rowOff>129794</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139971</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83058</xdr:rowOff>
    </xdr:from>
    <xdr:to>
      <xdr:col>65</xdr:col>
      <xdr:colOff>53975</xdr:colOff>
      <xdr:row>78</xdr:row>
      <xdr:rowOff>13208</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169435</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142126</xdr:rowOff>
    </xdr:from>
    <xdr:to>
      <xdr:col>29</xdr:col>
      <xdr:colOff>127000</xdr:colOff>
      <xdr:row>20</xdr:row>
      <xdr:rowOff>28626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47151"/>
          <a:ext cx="0" cy="12581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77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28626</xdr:rowOff>
    </xdr:from>
    <xdr:to>
      <xdr:col>30</xdr:col>
      <xdr:colOff>25400</xdr:colOff>
      <xdr:row>20</xdr:row>
      <xdr:rowOff>28626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052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57053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142126</xdr:rowOff>
    </xdr:from>
    <xdr:to>
      <xdr:col>30</xdr:col>
      <xdr:colOff>25400</xdr:colOff>
      <xdr:row>12</xdr:row>
      <xdr:rowOff>142126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471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142316</xdr:rowOff>
    </xdr:from>
    <xdr:to>
      <xdr:col>29</xdr:col>
      <xdr:colOff>127000</xdr:colOff>
      <xdr:row>16</xdr:row>
      <xdr:rowOff>156947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33141"/>
          <a:ext cx="647700" cy="14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127093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79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128968</xdr:rowOff>
    </xdr:from>
    <xdr:to>
      <xdr:col>29</xdr:col>
      <xdr:colOff>177800</xdr:colOff>
      <xdr:row>17</xdr:row>
      <xdr:rowOff>59118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156947</xdr:rowOff>
    </xdr:from>
    <xdr:to>
      <xdr:col>26</xdr:col>
      <xdr:colOff>50800</xdr:colOff>
      <xdr:row>17</xdr:row>
      <xdr:rowOff>65316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7772"/>
          <a:ext cx="698500" cy="79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151714</xdr:rowOff>
    </xdr:from>
    <xdr:to>
      <xdr:col>26</xdr:col>
      <xdr:colOff>101600</xdr:colOff>
      <xdr:row>17</xdr:row>
      <xdr:rowOff>81864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66641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8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65316</xdr:rowOff>
    </xdr:from>
    <xdr:to>
      <xdr:col>22</xdr:col>
      <xdr:colOff>114300</xdr:colOff>
      <xdr:row>18</xdr:row>
      <xdr:rowOff>38798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27591"/>
          <a:ext cx="698500" cy="144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5334</xdr:rowOff>
    </xdr:from>
    <xdr:to>
      <xdr:col>22</xdr:col>
      <xdr:colOff>165100</xdr:colOff>
      <xdr:row>17</xdr:row>
      <xdr:rowOff>106934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117111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20892</xdr:rowOff>
    </xdr:from>
    <xdr:to>
      <xdr:col>18</xdr:col>
      <xdr:colOff>177800</xdr:colOff>
      <xdr:row>18</xdr:row>
      <xdr:rowOff>38798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54617"/>
          <a:ext cx="698500" cy="17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61493</xdr:rowOff>
    </xdr:from>
    <xdr:to>
      <xdr:col>19</xdr:col>
      <xdr:colOff>38100</xdr:colOff>
      <xdr:row>17</xdr:row>
      <xdr:rowOff>163093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1820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100698</xdr:rowOff>
    </xdr:from>
    <xdr:to>
      <xdr:col>15</xdr:col>
      <xdr:colOff>101600</xdr:colOff>
      <xdr:row>18</xdr:row>
      <xdr:rowOff>30848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29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41025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3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91516</xdr:rowOff>
    </xdr:from>
    <xdr:to>
      <xdr:col>29</xdr:col>
      <xdr:colOff>177800</xdr:colOff>
      <xdr:row>17</xdr:row>
      <xdr:rowOff>21666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82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108043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27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106147</xdr:rowOff>
    </xdr:from>
    <xdr:to>
      <xdr:col>26</xdr:col>
      <xdr:colOff>101600</xdr:colOff>
      <xdr:row>17</xdr:row>
      <xdr:rowOff>36297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6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46474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5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14516</xdr:rowOff>
    </xdr:from>
    <xdr:to>
      <xdr:col>22</xdr:col>
      <xdr:colOff>165100</xdr:colOff>
      <xdr:row>17</xdr:row>
      <xdr:rowOff>116116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6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100893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63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159448</xdr:rowOff>
    </xdr:from>
    <xdr:to>
      <xdr:col>19</xdr:col>
      <xdr:colOff>38100</xdr:colOff>
      <xdr:row>18</xdr:row>
      <xdr:rowOff>89598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1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74375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08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141542</xdr:rowOff>
    </xdr:from>
    <xdr:to>
      <xdr:col>15</xdr:col>
      <xdr:colOff>101600</xdr:colOff>
      <xdr:row>18</xdr:row>
      <xdr:rowOff>71692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38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56468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9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178054</xdr:rowOff>
    </xdr:from>
    <xdr:to>
      <xdr:col>29</xdr:col>
      <xdr:colOff>127000</xdr:colOff>
      <xdr:row>37</xdr:row>
      <xdr:rowOff>204419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2604"/>
          <a:ext cx="0" cy="12265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176496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0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204419</xdr:rowOff>
    </xdr:from>
    <xdr:to>
      <xdr:col>30</xdr:col>
      <xdr:colOff>25400</xdr:colOff>
      <xdr:row>37</xdr:row>
      <xdr:rowOff>204419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2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92981</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4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178054</xdr:rowOff>
    </xdr:from>
    <xdr:to>
      <xdr:col>30</xdr:col>
      <xdr:colOff>25400</xdr:colOff>
      <xdr:row>33</xdr:row>
      <xdr:rowOff>178054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2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87529</xdr:rowOff>
    </xdr:from>
    <xdr:to>
      <xdr:col>29</xdr:col>
      <xdr:colOff>127000</xdr:colOff>
      <xdr:row>37</xdr:row>
      <xdr:rowOff>97549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12229"/>
          <a:ext cx="6477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293285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0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105308</xdr:rowOff>
    </xdr:from>
    <xdr:to>
      <xdr:col>29</xdr:col>
      <xdr:colOff>177800</xdr:colOff>
      <xdr:row>35</xdr:row>
      <xdr:rowOff>206908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77736</xdr:rowOff>
    </xdr:from>
    <xdr:to>
      <xdr:col>26</xdr:col>
      <xdr:colOff>50800</xdr:colOff>
      <xdr:row>37</xdr:row>
      <xdr:rowOff>97549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02436"/>
          <a:ext cx="698500" cy="19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122796</xdr:rowOff>
    </xdr:from>
    <xdr:to>
      <xdr:col>26</xdr:col>
      <xdr:colOff>101600</xdr:colOff>
      <xdr:row>35</xdr:row>
      <xdr:rowOff>224396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234573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02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207581</xdr:rowOff>
    </xdr:from>
    <xdr:to>
      <xdr:col>22</xdr:col>
      <xdr:colOff>114300</xdr:colOff>
      <xdr:row>37</xdr:row>
      <xdr:rowOff>77736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17931"/>
          <a:ext cx="698500" cy="384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129578</xdr:rowOff>
    </xdr:from>
    <xdr:to>
      <xdr:col>22</xdr:col>
      <xdr:colOff>165100</xdr:colOff>
      <xdr:row>35</xdr:row>
      <xdr:rowOff>231178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241355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207581</xdr:rowOff>
    </xdr:from>
    <xdr:to>
      <xdr:col>18</xdr:col>
      <xdr:colOff>177800</xdr:colOff>
      <xdr:row>37</xdr:row>
      <xdr:rowOff>24854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17931"/>
          <a:ext cx="698500" cy="331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117463</xdr:rowOff>
    </xdr:from>
    <xdr:to>
      <xdr:col>19</xdr:col>
      <xdr:colOff>38100</xdr:colOff>
      <xdr:row>35</xdr:row>
      <xdr:rowOff>219063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229240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113005</xdr:rowOff>
    </xdr:from>
    <xdr:to>
      <xdr:col>15</xdr:col>
      <xdr:colOff>101600</xdr:colOff>
      <xdr:row>35</xdr:row>
      <xdr:rowOff>214605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224782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36729</xdr:rowOff>
    </xdr:from>
    <xdr:to>
      <xdr:col>29</xdr:col>
      <xdr:colOff>177800</xdr:colOff>
      <xdr:row>37</xdr:row>
      <xdr:rowOff>138329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61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116756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7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46749</xdr:rowOff>
    </xdr:from>
    <xdr:to>
      <xdr:col>26</xdr:col>
      <xdr:colOff>101600</xdr:colOff>
      <xdr:row>37</xdr:row>
      <xdr:rowOff>148349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71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133126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57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26936</xdr:rowOff>
    </xdr:from>
    <xdr:to>
      <xdr:col>22</xdr:col>
      <xdr:colOff>165100</xdr:colOff>
      <xdr:row>37</xdr:row>
      <xdr:rowOff>128536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5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156781</xdr:rowOff>
    </xdr:from>
    <xdr:to>
      <xdr:col>19</xdr:col>
      <xdr:colOff>38100</xdr:colOff>
      <xdr:row>35</xdr:row>
      <xdr:rowOff>258381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243158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5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145504</xdr:rowOff>
    </xdr:from>
    <xdr:to>
      <xdr:col>15</xdr:col>
      <xdr:colOff>101600</xdr:colOff>
      <xdr:row>37</xdr:row>
      <xdr:rowOff>75654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8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60431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5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94502</xdr:rowOff>
    </xdr:from>
    <xdr:to>
      <xdr:col>24</xdr:col>
      <xdr:colOff>62865</xdr:colOff>
      <xdr:row>38</xdr:row>
      <xdr:rowOff>60180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38002"/>
          <a:ext cx="1270" cy="133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64007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60180</xdr:rowOff>
    </xdr:from>
    <xdr:to>
      <xdr:col>24</xdr:col>
      <xdr:colOff>152400</xdr:colOff>
      <xdr:row>38</xdr:row>
      <xdr:rowOff>60180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1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94502</xdr:rowOff>
    </xdr:from>
    <xdr:to>
      <xdr:col>24</xdr:col>
      <xdr:colOff>152400</xdr:colOff>
      <xdr:row>30</xdr:row>
      <xdr:rowOff>94502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3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19489</xdr:rowOff>
    </xdr:from>
    <xdr:to>
      <xdr:col>24</xdr:col>
      <xdr:colOff>63500</xdr:colOff>
      <xdr:row>34</xdr:row>
      <xdr:rowOff>32389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848789"/>
          <a:ext cx="838200" cy="1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113994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43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135567</xdr:rowOff>
    </xdr:from>
    <xdr:to>
      <xdr:col>24</xdr:col>
      <xdr:colOff>114300</xdr:colOff>
      <xdr:row>35</xdr:row>
      <xdr:rowOff>65717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19489</xdr:rowOff>
    </xdr:from>
    <xdr:to>
      <xdr:col>19</xdr:col>
      <xdr:colOff>177800</xdr:colOff>
      <xdr:row>34</xdr:row>
      <xdr:rowOff>139341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48789"/>
          <a:ext cx="889000" cy="1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156076</xdr:rowOff>
    </xdr:from>
    <xdr:to>
      <xdr:col>20</xdr:col>
      <xdr:colOff>38100</xdr:colOff>
      <xdr:row>35</xdr:row>
      <xdr:rowOff>86226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77353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139341</xdr:rowOff>
    </xdr:from>
    <xdr:to>
      <xdr:col>15</xdr:col>
      <xdr:colOff>50800</xdr:colOff>
      <xdr:row>36</xdr:row>
      <xdr:rowOff>35328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68641"/>
          <a:ext cx="889000" cy="2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6767</xdr:rowOff>
    </xdr:from>
    <xdr:to>
      <xdr:col>15</xdr:col>
      <xdr:colOff>101600</xdr:colOff>
      <xdr:row>35</xdr:row>
      <xdr:rowOff>108367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99494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0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143488</xdr:rowOff>
    </xdr:from>
    <xdr:to>
      <xdr:col>10</xdr:col>
      <xdr:colOff>114300</xdr:colOff>
      <xdr:row>36</xdr:row>
      <xdr:rowOff>35328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144238"/>
          <a:ext cx="889000" cy="6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143666</xdr:rowOff>
    </xdr:from>
    <xdr:to>
      <xdr:col>10</xdr:col>
      <xdr:colOff>165100</xdr:colOff>
      <xdr:row>36</xdr:row>
      <xdr:rowOff>73816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90343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148565</xdr:rowOff>
    </xdr:from>
    <xdr:to>
      <xdr:col>6</xdr:col>
      <xdr:colOff>38100</xdr:colOff>
      <xdr:row>36</xdr:row>
      <xdr:rowOff>78715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69842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153039</xdr:rowOff>
    </xdr:from>
    <xdr:to>
      <xdr:col>24</xdr:col>
      <xdr:colOff>114300</xdr:colOff>
      <xdr:row>34</xdr:row>
      <xdr:rowOff>83189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1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4466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140139</xdr:rowOff>
    </xdr:from>
    <xdr:to>
      <xdr:col>20</xdr:col>
      <xdr:colOff>38100</xdr:colOff>
      <xdr:row>34</xdr:row>
      <xdr:rowOff>70289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9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86816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7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88541</xdr:rowOff>
    </xdr:from>
    <xdr:to>
      <xdr:col>15</xdr:col>
      <xdr:colOff>101600</xdr:colOff>
      <xdr:row>35</xdr:row>
      <xdr:rowOff>18691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1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35218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9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155978</xdr:rowOff>
    </xdr:from>
    <xdr:to>
      <xdr:col>10</xdr:col>
      <xdr:colOff>165100</xdr:colOff>
      <xdr:row>36</xdr:row>
      <xdr:rowOff>86128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77255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24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92688</xdr:rowOff>
    </xdr:from>
    <xdr:to>
      <xdr:col>6</xdr:col>
      <xdr:colOff>38100</xdr:colOff>
      <xdr:row>36</xdr:row>
      <xdr:rowOff>22838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9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39365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6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53594</xdr:rowOff>
    </xdr:from>
    <xdr:to>
      <xdr:col>24</xdr:col>
      <xdr:colOff>62865</xdr:colOff>
      <xdr:row>59</xdr:row>
      <xdr:rowOff>16523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6094"/>
          <a:ext cx="1270" cy="1505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20350</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16523</xdr:rowOff>
    </xdr:from>
    <xdr:to>
      <xdr:col>24</xdr:col>
      <xdr:colOff>152400</xdr:colOff>
      <xdr:row>59</xdr:row>
      <xdr:rowOff>16523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271</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0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53594</xdr:rowOff>
    </xdr:from>
    <xdr:to>
      <xdr:col>24</xdr:col>
      <xdr:colOff>152400</xdr:colOff>
      <xdr:row>50</xdr:row>
      <xdr:rowOff>53594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6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1397</xdr:rowOff>
    </xdr:from>
    <xdr:to>
      <xdr:col>24</xdr:col>
      <xdr:colOff>63500</xdr:colOff>
      <xdr:row>57</xdr:row>
      <xdr:rowOff>87313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74047"/>
          <a:ext cx="838200" cy="85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87355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45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64478</xdr:rowOff>
    </xdr:from>
    <xdr:to>
      <xdr:col>24</xdr:col>
      <xdr:colOff>114300</xdr:colOff>
      <xdr:row>55</xdr:row>
      <xdr:rowOff>166078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9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87313</xdr:rowOff>
    </xdr:from>
    <xdr:to>
      <xdr:col>19</xdr:col>
      <xdr:colOff>177800</xdr:colOff>
      <xdr:row>59</xdr:row>
      <xdr:rowOff>60490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59963"/>
          <a:ext cx="889000" cy="31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55829</xdr:rowOff>
    </xdr:from>
    <xdr:to>
      <xdr:col>20</xdr:col>
      <xdr:colOff>38100</xdr:colOff>
      <xdr:row>56</xdr:row>
      <xdr:rowOff>157429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5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2506</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168428</xdr:rowOff>
    </xdr:from>
    <xdr:to>
      <xdr:col>15</xdr:col>
      <xdr:colOff>50800</xdr:colOff>
      <xdr:row>59</xdr:row>
      <xdr:rowOff>60490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10112528"/>
          <a:ext cx="889000" cy="6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156337</xdr:rowOff>
    </xdr:from>
    <xdr:to>
      <xdr:col>15</xdr:col>
      <xdr:colOff>101600</xdr:colOff>
      <xdr:row>58</xdr:row>
      <xdr:rowOff>86487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103014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0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168428</xdr:rowOff>
    </xdr:from>
    <xdr:to>
      <xdr:col>10</xdr:col>
      <xdr:colOff>114300</xdr:colOff>
      <xdr:row>59</xdr:row>
      <xdr:rowOff>83998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112528"/>
          <a:ext cx="889000" cy="8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103607</xdr:rowOff>
    </xdr:from>
    <xdr:to>
      <xdr:col>10</xdr:col>
      <xdr:colOff>165100</xdr:colOff>
      <xdr:row>59</xdr:row>
      <xdr:rowOff>33757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50284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14491</xdr:rowOff>
    </xdr:from>
    <xdr:to>
      <xdr:col>6</xdr:col>
      <xdr:colOff>38100</xdr:colOff>
      <xdr:row>59</xdr:row>
      <xdr:rowOff>116091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130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132618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122047</xdr:rowOff>
    </xdr:from>
    <xdr:to>
      <xdr:col>24</xdr:col>
      <xdr:colOff>114300</xdr:colOff>
      <xdr:row>57</xdr:row>
      <xdr:rowOff>52197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2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100474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0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36513</xdr:rowOff>
    </xdr:from>
    <xdr:to>
      <xdr:col>20</xdr:col>
      <xdr:colOff>38100</xdr:colOff>
      <xdr:row>57</xdr:row>
      <xdr:rowOff>138113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0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129240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0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9690</xdr:rowOff>
    </xdr:from>
    <xdr:to>
      <xdr:col>15</xdr:col>
      <xdr:colOff>101600</xdr:colOff>
      <xdr:row>59</xdr:row>
      <xdr:rowOff>111290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12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102417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21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117628</xdr:rowOff>
    </xdr:from>
    <xdr:to>
      <xdr:col>10</xdr:col>
      <xdr:colOff>165100</xdr:colOff>
      <xdr:row>59</xdr:row>
      <xdr:rowOff>47778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6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38905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5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33198</xdr:rowOff>
    </xdr:from>
    <xdr:to>
      <xdr:col>6</xdr:col>
      <xdr:colOff>38100</xdr:colOff>
      <xdr:row>59</xdr:row>
      <xdr:rowOff>134798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14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125925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2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135642</xdr:rowOff>
    </xdr:from>
    <xdr:to>
      <xdr:col>24</xdr:col>
      <xdr:colOff>62865</xdr:colOff>
      <xdr:row>78</xdr:row>
      <xdr:rowOff>9398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37142"/>
          <a:ext cx="1270" cy="124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13225</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386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9398</xdr:rowOff>
    </xdr:from>
    <xdr:to>
      <xdr:col>24</xdr:col>
      <xdr:colOff>152400</xdr:colOff>
      <xdr:row>78</xdr:row>
      <xdr:rowOff>9398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38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82319</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91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135642</xdr:rowOff>
    </xdr:from>
    <xdr:to>
      <xdr:col>24</xdr:col>
      <xdr:colOff>152400</xdr:colOff>
      <xdr:row>70</xdr:row>
      <xdr:rowOff>135642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3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155473</xdr:rowOff>
    </xdr:from>
    <xdr:to>
      <xdr:col>24</xdr:col>
      <xdr:colOff>63500</xdr:colOff>
      <xdr:row>76</xdr:row>
      <xdr:rowOff>159017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185673"/>
          <a:ext cx="8382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58570</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2917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35694</xdr:rowOff>
    </xdr:from>
    <xdr:to>
      <xdr:col>24</xdr:col>
      <xdr:colOff>114300</xdr:colOff>
      <xdr:row>76</xdr:row>
      <xdr:rowOff>137294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06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155473</xdr:rowOff>
    </xdr:from>
    <xdr:to>
      <xdr:col>19</xdr:col>
      <xdr:colOff>177800</xdr:colOff>
      <xdr:row>76</xdr:row>
      <xdr:rowOff>170504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185673"/>
          <a:ext cx="889000" cy="1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27178</xdr:rowOff>
    </xdr:from>
    <xdr:to>
      <xdr:col>20</xdr:col>
      <xdr:colOff>38100</xdr:colOff>
      <xdr:row>76</xdr:row>
      <xdr:rowOff>128778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05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145305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283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145129</xdr:rowOff>
    </xdr:from>
    <xdr:to>
      <xdr:col>15</xdr:col>
      <xdr:colOff>50800</xdr:colOff>
      <xdr:row>76</xdr:row>
      <xdr:rowOff>170504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175329"/>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36951</xdr:rowOff>
    </xdr:from>
    <xdr:to>
      <xdr:col>15</xdr:col>
      <xdr:colOff>101600</xdr:colOff>
      <xdr:row>76</xdr:row>
      <xdr:rowOff>138551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06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155077</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284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141357</xdr:rowOff>
    </xdr:from>
    <xdr:to>
      <xdr:col>10</xdr:col>
      <xdr:colOff>114300</xdr:colOff>
      <xdr:row>76</xdr:row>
      <xdr:rowOff>145129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171557"/>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83241</xdr:rowOff>
    </xdr:from>
    <xdr:to>
      <xdr:col>10</xdr:col>
      <xdr:colOff>165100</xdr:colOff>
      <xdr:row>77</xdr:row>
      <xdr:rowOff>13391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29919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71241</xdr:rowOff>
    </xdr:from>
    <xdr:to>
      <xdr:col>6</xdr:col>
      <xdr:colOff>38100</xdr:colOff>
      <xdr:row>77</xdr:row>
      <xdr:rowOff>1391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10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17918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287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108217</xdr:rowOff>
    </xdr:from>
    <xdr:to>
      <xdr:col>24</xdr:col>
      <xdr:colOff>114300</xdr:colOff>
      <xdr:row>77</xdr:row>
      <xdr:rowOff>38367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13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86644</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11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104673</xdr:rowOff>
    </xdr:from>
    <xdr:to>
      <xdr:col>20</xdr:col>
      <xdr:colOff>38100</xdr:colOff>
      <xdr:row>77</xdr:row>
      <xdr:rowOff>34823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13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25950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227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119704</xdr:rowOff>
    </xdr:from>
    <xdr:to>
      <xdr:col>15</xdr:col>
      <xdr:colOff>101600</xdr:colOff>
      <xdr:row>77</xdr:row>
      <xdr:rowOff>49854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1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40981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24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94329</xdr:rowOff>
    </xdr:from>
    <xdr:to>
      <xdr:col>10</xdr:col>
      <xdr:colOff>165100</xdr:colOff>
      <xdr:row>77</xdr:row>
      <xdr:rowOff>24479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12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15606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2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90557</xdr:rowOff>
    </xdr:from>
    <xdr:to>
      <xdr:col>6</xdr:col>
      <xdr:colOff>38100</xdr:colOff>
      <xdr:row>77</xdr:row>
      <xdr:rowOff>20707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12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11834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21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102972</xdr:rowOff>
    </xdr:from>
    <xdr:to>
      <xdr:col>24</xdr:col>
      <xdr:colOff>62865</xdr:colOff>
      <xdr:row>99</xdr:row>
      <xdr:rowOff>108229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33472"/>
          <a:ext cx="1270" cy="1548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112056</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8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108229</xdr:rowOff>
    </xdr:from>
    <xdr:to>
      <xdr:col>24</xdr:col>
      <xdr:colOff>152400</xdr:colOff>
      <xdr:row>99</xdr:row>
      <xdr:rowOff>108229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8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49649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8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102972</xdr:rowOff>
    </xdr:from>
    <xdr:to>
      <xdr:col>24</xdr:col>
      <xdr:colOff>152400</xdr:colOff>
      <xdr:row>90</xdr:row>
      <xdr:rowOff>102972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3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170256</xdr:rowOff>
    </xdr:from>
    <xdr:to>
      <xdr:col>24</xdr:col>
      <xdr:colOff>63500</xdr:colOff>
      <xdr:row>97</xdr:row>
      <xdr:rowOff>60637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629456"/>
          <a:ext cx="838200" cy="6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113682</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01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90805</xdr:rowOff>
    </xdr:from>
    <xdr:to>
      <xdr:col>24</xdr:col>
      <xdr:colOff>114300</xdr:colOff>
      <xdr:row>97</xdr:row>
      <xdr:rowOff>20955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170256</xdr:rowOff>
    </xdr:from>
    <xdr:to>
      <xdr:col>19</xdr:col>
      <xdr:colOff>177800</xdr:colOff>
      <xdr:row>98</xdr:row>
      <xdr:rowOff>84347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29456"/>
          <a:ext cx="889000" cy="25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153550</xdr:rowOff>
    </xdr:from>
    <xdr:to>
      <xdr:col>20</xdr:col>
      <xdr:colOff>38100</xdr:colOff>
      <xdr:row>96</xdr:row>
      <xdr:rowOff>83700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100227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84347</xdr:rowOff>
    </xdr:from>
    <xdr:to>
      <xdr:col>15</xdr:col>
      <xdr:colOff>50800</xdr:colOff>
      <xdr:row>98</xdr:row>
      <xdr:rowOff>117221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886447"/>
          <a:ext cx="889000" cy="3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85939</xdr:rowOff>
    </xdr:from>
    <xdr:to>
      <xdr:col>15</xdr:col>
      <xdr:colOff>101600</xdr:colOff>
      <xdr:row>98</xdr:row>
      <xdr:rowOff>16089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32616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117221</xdr:rowOff>
    </xdr:from>
    <xdr:to>
      <xdr:col>10</xdr:col>
      <xdr:colOff>114300</xdr:colOff>
      <xdr:row>98</xdr:row>
      <xdr:rowOff>166088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919321"/>
          <a:ext cx="889000" cy="4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131899</xdr:rowOff>
    </xdr:from>
    <xdr:to>
      <xdr:col>10</xdr:col>
      <xdr:colOff>165100</xdr:colOff>
      <xdr:row>98</xdr:row>
      <xdr:rowOff>62049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78576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14452</xdr:rowOff>
    </xdr:from>
    <xdr:to>
      <xdr:col>6</xdr:col>
      <xdr:colOff>38100</xdr:colOff>
      <xdr:row>98</xdr:row>
      <xdr:rowOff>116052</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132579</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591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9837</xdr:rowOff>
    </xdr:from>
    <xdr:to>
      <xdr:col>24</xdr:col>
      <xdr:colOff>114300</xdr:colOff>
      <xdr:row>97</xdr:row>
      <xdr:rowOff>111437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64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159714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61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119456</xdr:rowOff>
    </xdr:from>
    <xdr:to>
      <xdr:col>20</xdr:col>
      <xdr:colOff>38100</xdr:colOff>
      <xdr:row>97</xdr:row>
      <xdr:rowOff>49606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40733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67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33547</xdr:rowOff>
    </xdr:from>
    <xdr:to>
      <xdr:col>15</xdr:col>
      <xdr:colOff>101600</xdr:colOff>
      <xdr:row>98</xdr:row>
      <xdr:rowOff>135147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8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126274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928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66421</xdr:rowOff>
    </xdr:from>
    <xdr:to>
      <xdr:col>10</xdr:col>
      <xdr:colOff>165100</xdr:colOff>
      <xdr:row>98</xdr:row>
      <xdr:rowOff>168021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86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159148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96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115288</xdr:rowOff>
    </xdr:from>
    <xdr:to>
      <xdr:col>6</xdr:col>
      <xdr:colOff>38100</xdr:colOff>
      <xdr:row>99</xdr:row>
      <xdr:rowOff>45438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1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36565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01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140183</xdr:rowOff>
    </xdr:from>
    <xdr:to>
      <xdr:col>54</xdr:col>
      <xdr:colOff>189865</xdr:colOff>
      <xdr:row>39</xdr:row>
      <xdr:rowOff>121831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969483"/>
          <a:ext cx="1270" cy="838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125658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81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121831</xdr:rowOff>
    </xdr:from>
    <xdr:to>
      <xdr:col>55</xdr:col>
      <xdr:colOff>88900</xdr:colOff>
      <xdr:row>39</xdr:row>
      <xdr:rowOff>121831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80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86860</xdr:rowOff>
    </xdr:from>
    <xdr:ext cx="534377"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74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140183</xdr:rowOff>
    </xdr:from>
    <xdr:to>
      <xdr:col>55</xdr:col>
      <xdr:colOff>88900</xdr:colOff>
      <xdr:row>34</xdr:row>
      <xdr:rowOff>140183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96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74575</xdr:rowOff>
    </xdr:from>
    <xdr:to>
      <xdr:col>55</xdr:col>
      <xdr:colOff>0</xdr:colOff>
      <xdr:row>39</xdr:row>
      <xdr:rowOff>82436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761125"/>
          <a:ext cx="838200" cy="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27944</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71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5067</xdr:rowOff>
    </xdr:from>
    <xdr:to>
      <xdr:col>55</xdr:col>
      <xdr:colOff>50800</xdr:colOff>
      <xdr:row>38</xdr:row>
      <xdr:rowOff>106667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52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168529</xdr:rowOff>
    </xdr:from>
    <xdr:to>
      <xdr:col>50</xdr:col>
      <xdr:colOff>114300</xdr:colOff>
      <xdr:row>39</xdr:row>
      <xdr:rowOff>82436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483479"/>
          <a:ext cx="889000" cy="128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50762</xdr:rowOff>
    </xdr:from>
    <xdr:to>
      <xdr:col>50</xdr:col>
      <xdr:colOff>165100</xdr:colOff>
      <xdr:row>38</xdr:row>
      <xdr:rowOff>152362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565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168889</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34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168529</xdr:rowOff>
    </xdr:from>
    <xdr:to>
      <xdr:col>45</xdr:col>
      <xdr:colOff>177800</xdr:colOff>
      <xdr:row>39</xdr:row>
      <xdr:rowOff>26645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483479"/>
          <a:ext cx="889000" cy="122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155956</xdr:rowOff>
    </xdr:from>
    <xdr:to>
      <xdr:col>46</xdr:col>
      <xdr:colOff>38100</xdr:colOff>
      <xdr:row>31</xdr:row>
      <xdr:rowOff>86106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29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102633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07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26645</xdr:rowOff>
    </xdr:from>
    <xdr:to>
      <xdr:col>41</xdr:col>
      <xdr:colOff>50800</xdr:colOff>
      <xdr:row>39</xdr:row>
      <xdr:rowOff>132131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713195"/>
          <a:ext cx="889000" cy="10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145897</xdr:rowOff>
    </xdr:from>
    <xdr:to>
      <xdr:col>41</xdr:col>
      <xdr:colOff>101600</xdr:colOff>
      <xdr:row>39</xdr:row>
      <xdr:rowOff>76047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66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92575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43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167360</xdr:rowOff>
    </xdr:from>
    <xdr:to>
      <xdr:col>36</xdr:col>
      <xdr:colOff>165100</xdr:colOff>
      <xdr:row>39</xdr:row>
      <xdr:rowOff>97510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6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114038</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45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23775</xdr:rowOff>
    </xdr:from>
    <xdr:to>
      <xdr:col>55</xdr:col>
      <xdr:colOff>50800</xdr:colOff>
      <xdr:row>39</xdr:row>
      <xdr:rowOff>125375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7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110152</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62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31636</xdr:rowOff>
    </xdr:from>
    <xdr:to>
      <xdr:col>50</xdr:col>
      <xdr:colOff>165100</xdr:colOff>
      <xdr:row>39</xdr:row>
      <xdr:rowOff>133236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71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124363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81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117729</xdr:rowOff>
    </xdr:from>
    <xdr:to>
      <xdr:col>46</xdr:col>
      <xdr:colOff>38100</xdr:colOff>
      <xdr:row>32</xdr:row>
      <xdr:rowOff>47879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43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39006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525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147295</xdr:rowOff>
    </xdr:from>
    <xdr:to>
      <xdr:col>41</xdr:col>
      <xdr:colOff>101600</xdr:colOff>
      <xdr:row>39</xdr:row>
      <xdr:rowOff>77445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6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68572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75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81331</xdr:rowOff>
    </xdr:from>
    <xdr:to>
      <xdr:col>36</xdr:col>
      <xdr:colOff>165100</xdr:colOff>
      <xdr:row>40</xdr:row>
      <xdr:rowOff>11481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76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2608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86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130180</xdr:rowOff>
    </xdr:from>
    <xdr:to>
      <xdr:col>54</xdr:col>
      <xdr:colOff>189865</xdr:colOff>
      <xdr:row>59</xdr:row>
      <xdr:rowOff>143325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02680"/>
          <a:ext cx="1270" cy="155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147152</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26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143325</xdr:rowOff>
    </xdr:from>
    <xdr:to>
      <xdr:col>55</xdr:col>
      <xdr:colOff>88900</xdr:colOff>
      <xdr:row>59</xdr:row>
      <xdr:rowOff>143325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25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76857</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7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130180</xdr:rowOff>
    </xdr:from>
    <xdr:to>
      <xdr:col>55</xdr:col>
      <xdr:colOff>88900</xdr:colOff>
      <xdr:row>50</xdr:row>
      <xdr:rowOff>130180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0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164601</xdr:rowOff>
    </xdr:from>
    <xdr:to>
      <xdr:col>55</xdr:col>
      <xdr:colOff>0</xdr:colOff>
      <xdr:row>58</xdr:row>
      <xdr:rowOff>2866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765801"/>
          <a:ext cx="838200" cy="18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137151</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56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114274</xdr:rowOff>
    </xdr:from>
    <xdr:to>
      <xdr:col>55</xdr:col>
      <xdr:colOff>50800</xdr:colOff>
      <xdr:row>57</xdr:row>
      <xdr:rowOff>44424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144435</xdr:rowOff>
    </xdr:from>
    <xdr:to>
      <xdr:col>50</xdr:col>
      <xdr:colOff>114300</xdr:colOff>
      <xdr:row>56</xdr:row>
      <xdr:rowOff>164601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745635"/>
          <a:ext cx="889000" cy="2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103514</xdr:rowOff>
    </xdr:from>
    <xdr:to>
      <xdr:col>50</xdr:col>
      <xdr:colOff>165100</xdr:colOff>
      <xdr:row>57</xdr:row>
      <xdr:rowOff>33664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50191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144435</xdr:rowOff>
    </xdr:from>
    <xdr:to>
      <xdr:col>45</xdr:col>
      <xdr:colOff>177800</xdr:colOff>
      <xdr:row>57</xdr:row>
      <xdr:rowOff>9741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745635"/>
          <a:ext cx="889000" cy="3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36795</xdr:rowOff>
    </xdr:from>
    <xdr:to>
      <xdr:col>46</xdr:col>
      <xdr:colOff>38100</xdr:colOff>
      <xdr:row>56</xdr:row>
      <xdr:rowOff>138395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154922</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9741</xdr:rowOff>
    </xdr:from>
    <xdr:to>
      <xdr:col>41</xdr:col>
      <xdr:colOff>50800</xdr:colOff>
      <xdr:row>57</xdr:row>
      <xdr:rowOff>136010</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782391"/>
          <a:ext cx="889000" cy="12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42380</xdr:rowOff>
    </xdr:from>
    <xdr:to>
      <xdr:col>41</xdr:col>
      <xdr:colOff>101600</xdr:colOff>
      <xdr:row>56</xdr:row>
      <xdr:rowOff>143980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160507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130424</xdr:rowOff>
    </xdr:from>
    <xdr:to>
      <xdr:col>36</xdr:col>
      <xdr:colOff>165100</xdr:colOff>
      <xdr:row>57</xdr:row>
      <xdr:rowOff>60574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77101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50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123516</xdr:rowOff>
    </xdr:from>
    <xdr:to>
      <xdr:col>55</xdr:col>
      <xdr:colOff>50800</xdr:colOff>
      <xdr:row>58</xdr:row>
      <xdr:rowOff>53666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89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101943</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874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113801</xdr:rowOff>
    </xdr:from>
    <xdr:to>
      <xdr:col>50</xdr:col>
      <xdr:colOff>165100</xdr:colOff>
      <xdr:row>57</xdr:row>
      <xdr:rowOff>43951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71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35078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80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93635</xdr:rowOff>
    </xdr:from>
    <xdr:to>
      <xdr:col>46</xdr:col>
      <xdr:colOff>38100</xdr:colOff>
      <xdr:row>57</xdr:row>
      <xdr:rowOff>23785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69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14912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78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130391</xdr:rowOff>
    </xdr:from>
    <xdr:to>
      <xdr:col>41</xdr:col>
      <xdr:colOff>101600</xdr:colOff>
      <xdr:row>57</xdr:row>
      <xdr:rowOff>60541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73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51668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82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85210</xdr:rowOff>
    </xdr:from>
    <xdr:to>
      <xdr:col>36</xdr:col>
      <xdr:colOff>165100</xdr:colOff>
      <xdr:row>58</xdr:row>
      <xdr:rowOff>15360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8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6487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950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90848</xdr:rowOff>
    </xdr:from>
    <xdr:to>
      <xdr:col>54</xdr:col>
      <xdr:colOff>189865</xdr:colOff>
      <xdr:row>78</xdr:row>
      <xdr:rowOff>124475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63798"/>
          <a:ext cx="1270" cy="123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128302</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01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124475</xdr:rowOff>
    </xdr:from>
    <xdr:to>
      <xdr:col>55</xdr:col>
      <xdr:colOff>88900</xdr:colOff>
      <xdr:row>78</xdr:row>
      <xdr:rowOff>124475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49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37525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90848</xdr:rowOff>
    </xdr:from>
    <xdr:to>
      <xdr:col>55</xdr:col>
      <xdr:colOff>88900</xdr:colOff>
      <xdr:row>71</xdr:row>
      <xdr:rowOff>90848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6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90460</xdr:rowOff>
    </xdr:from>
    <xdr:to>
      <xdr:col>55</xdr:col>
      <xdr:colOff>0</xdr:colOff>
      <xdr:row>76</xdr:row>
      <xdr:rowOff>112771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777760"/>
          <a:ext cx="838200" cy="36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125917</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56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147490</xdr:rowOff>
    </xdr:from>
    <xdr:to>
      <xdr:col>55</xdr:col>
      <xdr:colOff>50800</xdr:colOff>
      <xdr:row>77</xdr:row>
      <xdr:rowOff>77640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90460</xdr:rowOff>
    </xdr:from>
    <xdr:to>
      <xdr:col>50</xdr:col>
      <xdr:colOff>114300</xdr:colOff>
      <xdr:row>77</xdr:row>
      <xdr:rowOff>100816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2777760"/>
          <a:ext cx="889000" cy="52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134117</xdr:rowOff>
    </xdr:from>
    <xdr:to>
      <xdr:col>50</xdr:col>
      <xdr:colOff>165100</xdr:colOff>
      <xdr:row>77</xdr:row>
      <xdr:rowOff>64267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55394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2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100816</xdr:rowOff>
    </xdr:from>
    <xdr:to>
      <xdr:col>45</xdr:col>
      <xdr:colOff>177800</xdr:colOff>
      <xdr:row>78</xdr:row>
      <xdr:rowOff>63531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302466"/>
          <a:ext cx="889000" cy="13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116241</xdr:rowOff>
    </xdr:from>
    <xdr:to>
      <xdr:col>46</xdr:col>
      <xdr:colOff>38100</xdr:colOff>
      <xdr:row>77</xdr:row>
      <xdr:rowOff>46391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62917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161486</xdr:rowOff>
    </xdr:from>
    <xdr:to>
      <xdr:col>41</xdr:col>
      <xdr:colOff>50800</xdr:colOff>
      <xdr:row>78</xdr:row>
      <xdr:rowOff>63531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363136"/>
          <a:ext cx="8890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143033</xdr:rowOff>
    </xdr:from>
    <xdr:to>
      <xdr:col>41</xdr:col>
      <xdr:colOff>101600</xdr:colOff>
      <xdr:row>77</xdr:row>
      <xdr:rowOff>73183</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89709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29601</xdr:rowOff>
    </xdr:from>
    <xdr:to>
      <xdr:col>36</xdr:col>
      <xdr:colOff>165100</xdr:colOff>
      <xdr:row>77</xdr:row>
      <xdr:rowOff>131201</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3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147728</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0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61971</xdr:rowOff>
    </xdr:from>
    <xdr:to>
      <xdr:col>55</xdr:col>
      <xdr:colOff>50800</xdr:colOff>
      <xdr:row>76</xdr:row>
      <xdr:rowOff>163571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09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84848</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94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39660</xdr:rowOff>
    </xdr:from>
    <xdr:to>
      <xdr:col>50</xdr:col>
      <xdr:colOff>165100</xdr:colOff>
      <xdr:row>74</xdr:row>
      <xdr:rowOff>141260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72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157787</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50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50016</xdr:rowOff>
    </xdr:from>
    <xdr:to>
      <xdr:col>46</xdr:col>
      <xdr:colOff>38100</xdr:colOff>
      <xdr:row>77</xdr:row>
      <xdr:rowOff>151616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2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142743</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344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12731</xdr:rowOff>
    </xdr:from>
    <xdr:to>
      <xdr:col>41</xdr:col>
      <xdr:colOff>101600</xdr:colOff>
      <xdr:row>78</xdr:row>
      <xdr:rowOff>114331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105458</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4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110686</xdr:rowOff>
    </xdr:from>
    <xdr:to>
      <xdr:col>36</xdr:col>
      <xdr:colOff>165100</xdr:colOff>
      <xdr:row>78</xdr:row>
      <xdr:rowOff>40836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1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31963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0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149141</xdr:rowOff>
    </xdr:from>
    <xdr:to>
      <xdr:col>54</xdr:col>
      <xdr:colOff>189865</xdr:colOff>
      <xdr:row>98</xdr:row>
      <xdr:rowOff>25081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579641"/>
          <a:ext cx="1270" cy="1247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28908</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83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25081</xdr:rowOff>
    </xdr:from>
    <xdr:to>
      <xdr:col>55</xdr:col>
      <xdr:colOff>88900</xdr:colOff>
      <xdr:row>98</xdr:row>
      <xdr:rowOff>25081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8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95818</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3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149141</xdr:rowOff>
    </xdr:from>
    <xdr:to>
      <xdr:col>55</xdr:col>
      <xdr:colOff>88900</xdr:colOff>
      <xdr:row>90</xdr:row>
      <xdr:rowOff>149141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57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99969</xdr:rowOff>
    </xdr:from>
    <xdr:to>
      <xdr:col>55</xdr:col>
      <xdr:colOff>0</xdr:colOff>
      <xdr:row>97</xdr:row>
      <xdr:rowOff>99467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559169"/>
          <a:ext cx="838200" cy="17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21869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138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170442</xdr:rowOff>
    </xdr:from>
    <xdr:to>
      <xdr:col>55</xdr:col>
      <xdr:colOff>50800</xdr:colOff>
      <xdr:row>95</xdr:row>
      <xdr:rowOff>100592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28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57815</xdr:rowOff>
    </xdr:from>
    <xdr:to>
      <xdr:col>50</xdr:col>
      <xdr:colOff>114300</xdr:colOff>
      <xdr:row>97</xdr:row>
      <xdr:rowOff>99467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174115"/>
          <a:ext cx="889000" cy="55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16250</xdr:rowOff>
    </xdr:from>
    <xdr:to>
      <xdr:col>50</xdr:col>
      <xdr:colOff>165100</xdr:colOff>
      <xdr:row>95</xdr:row>
      <xdr:rowOff>117850</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3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134377</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07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3203</xdr:rowOff>
    </xdr:from>
    <xdr:to>
      <xdr:col>45</xdr:col>
      <xdr:colOff>177800</xdr:colOff>
      <xdr:row>94</xdr:row>
      <xdr:rowOff>57815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119503"/>
          <a:ext cx="889000" cy="5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143810</xdr:rowOff>
    </xdr:from>
    <xdr:to>
      <xdr:col>46</xdr:col>
      <xdr:colOff>38100</xdr:colOff>
      <xdr:row>95</xdr:row>
      <xdr:rowOff>73960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2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65087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35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3203</xdr:rowOff>
    </xdr:from>
    <xdr:to>
      <xdr:col>41</xdr:col>
      <xdr:colOff>50800</xdr:colOff>
      <xdr:row>95</xdr:row>
      <xdr:rowOff>50501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119503"/>
          <a:ext cx="889000" cy="21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122710</xdr:rowOff>
    </xdr:from>
    <xdr:to>
      <xdr:col>41</xdr:col>
      <xdr:colOff>101600</xdr:colOff>
      <xdr:row>95</xdr:row>
      <xdr:rowOff>52860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23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43987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33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9347</xdr:rowOff>
    </xdr:from>
    <xdr:to>
      <xdr:col>36</xdr:col>
      <xdr:colOff>165100</xdr:colOff>
      <xdr:row>95</xdr:row>
      <xdr:rowOff>110947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29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102074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8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49169</xdr:rowOff>
    </xdr:from>
    <xdr:to>
      <xdr:col>55</xdr:col>
      <xdr:colOff>50800</xdr:colOff>
      <xdr:row>96</xdr:row>
      <xdr:rowOff>150769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50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27596</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48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48667</xdr:rowOff>
    </xdr:from>
    <xdr:to>
      <xdr:col>50</xdr:col>
      <xdr:colOff>165100</xdr:colOff>
      <xdr:row>97</xdr:row>
      <xdr:rowOff>150267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67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97</xdr:row>
      <xdr:rowOff>141394</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04428" y="1677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7015</xdr:rowOff>
    </xdr:from>
    <xdr:to>
      <xdr:col>46</xdr:col>
      <xdr:colOff>38100</xdr:colOff>
      <xdr:row>94</xdr:row>
      <xdr:rowOff>108615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12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125142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589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123853</xdr:rowOff>
    </xdr:from>
    <xdr:to>
      <xdr:col>41</xdr:col>
      <xdr:colOff>101600</xdr:colOff>
      <xdr:row>94</xdr:row>
      <xdr:rowOff>54003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06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70530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584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171151</xdr:rowOff>
    </xdr:from>
    <xdr:to>
      <xdr:col>36</xdr:col>
      <xdr:colOff>165100</xdr:colOff>
      <xdr:row>95</xdr:row>
      <xdr:rowOff>101301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28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117828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06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57785</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01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4462</xdr:rowOff>
    </xdr:from>
    <xdr:ext cx="534377"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497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57785</xdr:rowOff>
    </xdr:from>
    <xdr:to>
      <xdr:col>86</xdr:col>
      <xdr:colOff>25400</xdr:colOff>
      <xdr:row>30</xdr:row>
      <xdr:rowOff>57785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01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56769</xdr:rowOff>
    </xdr:from>
    <xdr:to>
      <xdr:col>85</xdr:col>
      <xdr:colOff>127000</xdr:colOff>
      <xdr:row>38</xdr:row>
      <xdr:rowOff>59309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571869"/>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45483</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60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67056</xdr:rowOff>
    </xdr:from>
    <xdr:to>
      <xdr:col>85</xdr:col>
      <xdr:colOff>177800</xdr:colOff>
      <xdr:row>38</xdr:row>
      <xdr:rowOff>168656</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8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56769</xdr:rowOff>
    </xdr:from>
    <xdr:to>
      <xdr:col>81</xdr:col>
      <xdr:colOff>50800</xdr:colOff>
      <xdr:row>38</xdr:row>
      <xdr:rowOff>111760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571869"/>
          <a:ext cx="889000" cy="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165608</xdr:rowOff>
    </xdr:from>
    <xdr:to>
      <xdr:col>81</xdr:col>
      <xdr:colOff>101600</xdr:colOff>
      <xdr:row>38</xdr:row>
      <xdr:rowOff>95758</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5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112285</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46428" y="628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101854</xdr:rowOff>
    </xdr:from>
    <xdr:to>
      <xdr:col>76</xdr:col>
      <xdr:colOff>114300</xdr:colOff>
      <xdr:row>38</xdr:row>
      <xdr:rowOff>111760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61695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127254</xdr:rowOff>
    </xdr:from>
    <xdr:to>
      <xdr:col>76</xdr:col>
      <xdr:colOff>165100</xdr:colOff>
      <xdr:row>37</xdr:row>
      <xdr:rowOff>57404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29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73931</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57428" y="607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67437</xdr:rowOff>
    </xdr:from>
    <xdr:to>
      <xdr:col>71</xdr:col>
      <xdr:colOff>177800</xdr:colOff>
      <xdr:row>38</xdr:row>
      <xdr:rowOff>101854</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582537"/>
          <a:ext cx="889000" cy="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9017</xdr:rowOff>
    </xdr:from>
    <xdr:to>
      <xdr:col>72</xdr:col>
      <xdr:colOff>38100</xdr:colOff>
      <xdr:row>37</xdr:row>
      <xdr:rowOff>110617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3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127144</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12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64262</xdr:rowOff>
    </xdr:from>
    <xdr:to>
      <xdr:col>67</xdr:col>
      <xdr:colOff>101600</xdr:colOff>
      <xdr:row>37</xdr:row>
      <xdr:rowOff>165862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40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10939</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8509</xdr:rowOff>
    </xdr:from>
    <xdr:to>
      <xdr:col>85</xdr:col>
      <xdr:colOff>177800</xdr:colOff>
      <xdr:row>38</xdr:row>
      <xdr:rowOff>110109</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52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31386</xdr:rowOff>
    </xdr:from>
    <xdr:ext cx="469744"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37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5969</xdr:rowOff>
    </xdr:from>
    <xdr:to>
      <xdr:col>81</xdr:col>
      <xdr:colOff>101600</xdr:colOff>
      <xdr:row>38</xdr:row>
      <xdr:rowOff>107569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5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98696</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46428" y="661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60960</xdr:rowOff>
    </xdr:from>
    <xdr:to>
      <xdr:col>76</xdr:col>
      <xdr:colOff>165100</xdr:colOff>
      <xdr:row>38</xdr:row>
      <xdr:rowOff>162560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153687</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3017" y="6668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51054</xdr:rowOff>
    </xdr:from>
    <xdr:to>
      <xdr:col>72</xdr:col>
      <xdr:colOff>38100</xdr:colOff>
      <xdr:row>38</xdr:row>
      <xdr:rowOff>152654</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56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143781</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4017" y="6658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16637</xdr:rowOff>
    </xdr:from>
    <xdr:to>
      <xdr:col>67</xdr:col>
      <xdr:colOff>101600</xdr:colOff>
      <xdr:row>38</xdr:row>
      <xdr:rowOff>118237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53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109364</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579428" y="662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108153</xdr:rowOff>
    </xdr:from>
    <xdr:to>
      <xdr:col>85</xdr:col>
      <xdr:colOff>126364</xdr:colOff>
      <xdr:row>78</xdr:row>
      <xdr:rowOff>38398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1938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54830</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108153</xdr:rowOff>
    </xdr:from>
    <xdr:to>
      <xdr:col>86</xdr:col>
      <xdr:colOff>25400</xdr:colOff>
      <xdr:row>69</xdr:row>
      <xdr:rowOff>108153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1938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108969</xdr:rowOff>
    </xdr:from>
    <xdr:to>
      <xdr:col>85</xdr:col>
      <xdr:colOff>127000</xdr:colOff>
      <xdr:row>75</xdr:row>
      <xdr:rowOff>164486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2967719"/>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26705</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542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3828</xdr:rowOff>
    </xdr:from>
    <xdr:to>
      <xdr:col>85</xdr:col>
      <xdr:colOff>177800</xdr:colOff>
      <xdr:row>74</xdr:row>
      <xdr:rowOff>105428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69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164486</xdr:rowOff>
    </xdr:from>
    <xdr:to>
      <xdr:col>81</xdr:col>
      <xdr:colOff>50800</xdr:colOff>
      <xdr:row>75</xdr:row>
      <xdr:rowOff>165956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02323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8759</xdr:rowOff>
    </xdr:from>
    <xdr:to>
      <xdr:col>81</xdr:col>
      <xdr:colOff>101600</xdr:colOff>
      <xdr:row>74</xdr:row>
      <xdr:rowOff>110359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6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126886</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47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136565</xdr:rowOff>
    </xdr:from>
    <xdr:to>
      <xdr:col>76</xdr:col>
      <xdr:colOff>114300</xdr:colOff>
      <xdr:row>75</xdr:row>
      <xdr:rowOff>165956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2995315"/>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32370</xdr:rowOff>
    </xdr:from>
    <xdr:to>
      <xdr:col>76</xdr:col>
      <xdr:colOff>165100</xdr:colOff>
      <xdr:row>74</xdr:row>
      <xdr:rowOff>133970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71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150497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49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3977</xdr:rowOff>
    </xdr:from>
    <xdr:to>
      <xdr:col>71</xdr:col>
      <xdr:colOff>177800</xdr:colOff>
      <xdr:row>75</xdr:row>
      <xdr:rowOff>136565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2519827"/>
          <a:ext cx="889000" cy="47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10164</xdr:rowOff>
    </xdr:from>
    <xdr:to>
      <xdr:col>72</xdr:col>
      <xdr:colOff>38100</xdr:colOff>
      <xdr:row>74</xdr:row>
      <xdr:rowOff>111764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69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128291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47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162281</xdr:rowOff>
    </xdr:from>
    <xdr:to>
      <xdr:col>67</xdr:col>
      <xdr:colOff>101600</xdr:colOff>
      <xdr:row>74</xdr:row>
      <xdr:rowOff>92431</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67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83558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77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58169</xdr:rowOff>
    </xdr:from>
    <xdr:to>
      <xdr:col>85</xdr:col>
      <xdr:colOff>177800</xdr:colOff>
      <xdr:row>75</xdr:row>
      <xdr:rowOff>159770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9169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36596</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895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113687</xdr:rowOff>
    </xdr:from>
    <xdr:to>
      <xdr:col>81</xdr:col>
      <xdr:colOff>101600</xdr:colOff>
      <xdr:row>76</xdr:row>
      <xdr:rowOff>43836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9724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34963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06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115157</xdr:rowOff>
    </xdr:from>
    <xdr:to>
      <xdr:col>76</xdr:col>
      <xdr:colOff>165100</xdr:colOff>
      <xdr:row>76</xdr:row>
      <xdr:rowOff>45306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9739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36433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0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85765</xdr:rowOff>
    </xdr:from>
    <xdr:to>
      <xdr:col>72</xdr:col>
      <xdr:colOff>38100</xdr:colOff>
      <xdr:row>76</xdr:row>
      <xdr:rowOff>15915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94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7042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03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124627</xdr:rowOff>
    </xdr:from>
    <xdr:to>
      <xdr:col>67</xdr:col>
      <xdr:colOff>101600</xdr:colOff>
      <xdr:row>73</xdr:row>
      <xdr:rowOff>54777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46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71304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24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86620</xdr:rowOff>
    </xdr:from>
    <xdr:to>
      <xdr:col>85</xdr:col>
      <xdr:colOff>126364</xdr:colOff>
      <xdr:row>98</xdr:row>
      <xdr:rowOff>120543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517120"/>
          <a:ext cx="1269" cy="1405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124370</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26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120543</xdr:rowOff>
    </xdr:from>
    <xdr:to>
      <xdr:col>86</xdr:col>
      <xdr:colOff>25400</xdr:colOff>
      <xdr:row>98</xdr:row>
      <xdr:rowOff>120543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2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33297</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9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86620</xdr:rowOff>
    </xdr:from>
    <xdr:to>
      <xdr:col>86</xdr:col>
      <xdr:colOff>25400</xdr:colOff>
      <xdr:row>90</xdr:row>
      <xdr:rowOff>86620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134031</xdr:rowOff>
    </xdr:from>
    <xdr:to>
      <xdr:col>85</xdr:col>
      <xdr:colOff>127000</xdr:colOff>
      <xdr:row>97</xdr:row>
      <xdr:rowOff>8392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593231"/>
          <a:ext cx="838200" cy="4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124341</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83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145914</xdr:rowOff>
    </xdr:from>
    <xdr:to>
      <xdr:col>85</xdr:col>
      <xdr:colOff>177800</xdr:colOff>
      <xdr:row>97</xdr:row>
      <xdr:rowOff>76064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8392</xdr:rowOff>
    </xdr:from>
    <xdr:to>
      <xdr:col>81</xdr:col>
      <xdr:colOff>50800</xdr:colOff>
      <xdr:row>97</xdr:row>
      <xdr:rowOff>78595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639042"/>
          <a:ext cx="889000" cy="7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141363</xdr:rowOff>
    </xdr:from>
    <xdr:to>
      <xdr:col>81</xdr:col>
      <xdr:colOff>101600</xdr:colOff>
      <xdr:row>97</xdr:row>
      <xdr:rowOff>71513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0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62640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9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134899</xdr:rowOff>
    </xdr:from>
    <xdr:to>
      <xdr:col>76</xdr:col>
      <xdr:colOff>114300</xdr:colOff>
      <xdr:row>97</xdr:row>
      <xdr:rowOff>78595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422649"/>
          <a:ext cx="889000" cy="28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86775</xdr:rowOff>
    </xdr:from>
    <xdr:to>
      <xdr:col>76</xdr:col>
      <xdr:colOff>165100</xdr:colOff>
      <xdr:row>98</xdr:row>
      <xdr:rowOff>16925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8052</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81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134899</xdr:rowOff>
    </xdr:from>
    <xdr:to>
      <xdr:col>71</xdr:col>
      <xdr:colOff>177800</xdr:colOff>
      <xdr:row>98</xdr:row>
      <xdr:rowOff>119811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422649"/>
          <a:ext cx="889000" cy="49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121636</xdr:rowOff>
    </xdr:from>
    <xdr:to>
      <xdr:col>72</xdr:col>
      <xdr:colOff>38100</xdr:colOff>
      <xdr:row>98</xdr:row>
      <xdr:rowOff>51786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42913</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4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125157</xdr:rowOff>
    </xdr:from>
    <xdr:to>
      <xdr:col>67</xdr:col>
      <xdr:colOff>101600</xdr:colOff>
      <xdr:row>98</xdr:row>
      <xdr:rowOff>55307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5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71834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531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83231</xdr:rowOff>
    </xdr:from>
    <xdr:to>
      <xdr:col>85</xdr:col>
      <xdr:colOff>177800</xdr:colOff>
      <xdr:row>97</xdr:row>
      <xdr:rowOff>13381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4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106108</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39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129042</xdr:rowOff>
    </xdr:from>
    <xdr:to>
      <xdr:col>81</xdr:col>
      <xdr:colOff>101600</xdr:colOff>
      <xdr:row>97</xdr:row>
      <xdr:rowOff>59192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58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75719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36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27795</xdr:rowOff>
    </xdr:from>
    <xdr:to>
      <xdr:col>76</xdr:col>
      <xdr:colOff>165100</xdr:colOff>
      <xdr:row>97</xdr:row>
      <xdr:rowOff>129395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5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145922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3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84099</xdr:rowOff>
    </xdr:from>
    <xdr:to>
      <xdr:col>72</xdr:col>
      <xdr:colOff>38100</xdr:colOff>
      <xdr:row>96</xdr:row>
      <xdr:rowOff>14249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37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30776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1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69011</xdr:rowOff>
    </xdr:from>
    <xdr:to>
      <xdr:col>67</xdr:col>
      <xdr:colOff>101600</xdr:colOff>
      <xdr:row>98</xdr:row>
      <xdr:rowOff>170611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7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98</xdr:row>
      <xdr:rowOff>161738</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5017" y="16963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121031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64531"/>
          <a:ext cx="1269" cy="146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67708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3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121031</xdr:rowOff>
    </xdr:from>
    <xdr:to>
      <xdr:col>116</xdr:col>
      <xdr:colOff>152400</xdr:colOff>
      <xdr:row>30</xdr:row>
      <xdr:rowOff>121031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6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34925</xdr:rowOff>
    </xdr:from>
    <xdr:to>
      <xdr:col>116</xdr:col>
      <xdr:colOff>63500</xdr:colOff>
      <xdr:row>38</xdr:row>
      <xdr:rowOff>170561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550025"/>
          <a:ext cx="83820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162260</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163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139383</xdr:rowOff>
    </xdr:from>
    <xdr:to>
      <xdr:col>116</xdr:col>
      <xdr:colOff>114300</xdr:colOff>
      <xdr:row>37</xdr:row>
      <xdr:rowOff>69533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34925</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5500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141859</xdr:rowOff>
    </xdr:from>
    <xdr:to>
      <xdr:col>112</xdr:col>
      <xdr:colOff>38100</xdr:colOff>
      <xdr:row>37</xdr:row>
      <xdr:rowOff>72009</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88536</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142430</xdr:rowOff>
    </xdr:from>
    <xdr:to>
      <xdr:col>107</xdr:col>
      <xdr:colOff>101600</xdr:colOff>
      <xdr:row>37</xdr:row>
      <xdr:rowOff>72580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89107</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5017</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91567"/>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117284</xdr:rowOff>
    </xdr:from>
    <xdr:to>
      <xdr:col>102</xdr:col>
      <xdr:colOff>165100</xdr:colOff>
      <xdr:row>37</xdr:row>
      <xdr:rowOff>47434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63961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111570</xdr:rowOff>
    </xdr:from>
    <xdr:to>
      <xdr:col>98</xdr:col>
      <xdr:colOff>38100</xdr:colOff>
      <xdr:row>37</xdr:row>
      <xdr:rowOff>41720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2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58247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05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119761</xdr:rowOff>
    </xdr:from>
    <xdr:to>
      <xdr:col>116</xdr:col>
      <xdr:colOff>114300</xdr:colOff>
      <xdr:row>39</xdr:row>
      <xdr:rowOff>49911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3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34688</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49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155575</xdr:rowOff>
    </xdr:from>
    <xdr:to>
      <xdr:col>112</xdr:col>
      <xdr:colOff>38100</xdr:colOff>
      <xdr:row>38</xdr:row>
      <xdr:rowOff>85725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49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76852</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125667</xdr:rowOff>
    </xdr:from>
    <xdr:to>
      <xdr:col>98</xdr:col>
      <xdr:colOff>38100</xdr:colOff>
      <xdr:row>39</xdr:row>
      <xdr:rowOff>55817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4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46944</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67017" y="6733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121393</xdr:rowOff>
    </xdr:from>
    <xdr:to>
      <xdr:col>116</xdr:col>
      <xdr:colOff>62864</xdr:colOff>
      <xdr:row>59</xdr:row>
      <xdr:rowOff>43612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93893"/>
          <a:ext cx="1269" cy="1465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47439</xdr:rowOff>
    </xdr:from>
    <xdr:ext cx="313932"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29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43612</xdr:rowOff>
    </xdr:from>
    <xdr:to>
      <xdr:col>116</xdr:col>
      <xdr:colOff>152400</xdr:colOff>
      <xdr:row>59</xdr:row>
      <xdr:rowOff>43612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5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68070</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6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121393</xdr:rowOff>
    </xdr:from>
    <xdr:to>
      <xdr:col>116</xdr:col>
      <xdr:colOff>152400</xdr:colOff>
      <xdr:row>50</xdr:row>
      <xdr:rowOff>121393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93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129242</xdr:rowOff>
    </xdr:from>
    <xdr:to>
      <xdr:col>116</xdr:col>
      <xdr:colOff>63500</xdr:colOff>
      <xdr:row>59</xdr:row>
      <xdr:rowOff>14522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073342"/>
          <a:ext cx="838200" cy="5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44645</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172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21768</xdr:rowOff>
    </xdr:from>
    <xdr:to>
      <xdr:col>116</xdr:col>
      <xdr:colOff>114300</xdr:colOff>
      <xdr:row>58</xdr:row>
      <xdr:rowOff>123368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129242</xdr:rowOff>
    </xdr:from>
    <xdr:to>
      <xdr:col>111</xdr:col>
      <xdr:colOff>177800</xdr:colOff>
      <xdr:row>59</xdr:row>
      <xdr:rowOff>41421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10073342"/>
          <a:ext cx="889000" cy="8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9481</xdr:rowOff>
    </xdr:from>
    <xdr:to>
      <xdr:col>112</xdr:col>
      <xdr:colOff>38100</xdr:colOff>
      <xdr:row>58</xdr:row>
      <xdr:rowOff>111081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127608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39840</xdr:rowOff>
    </xdr:from>
    <xdr:to>
      <xdr:col>107</xdr:col>
      <xdr:colOff>50800</xdr:colOff>
      <xdr:row>59</xdr:row>
      <xdr:rowOff>41421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55390"/>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160547</xdr:rowOff>
    </xdr:from>
    <xdr:to>
      <xdr:col>107</xdr:col>
      <xdr:colOff>101600</xdr:colOff>
      <xdr:row>58</xdr:row>
      <xdr:rowOff>90697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107224</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39840</xdr:rowOff>
    </xdr:from>
    <xdr:to>
      <xdr:col>102</xdr:col>
      <xdr:colOff>114300</xdr:colOff>
      <xdr:row>59</xdr:row>
      <xdr:rowOff>40202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155390"/>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44285</xdr:rowOff>
    </xdr:from>
    <xdr:to>
      <xdr:col>102</xdr:col>
      <xdr:colOff>165100</xdr:colOff>
      <xdr:row>58</xdr:row>
      <xdr:rowOff>145885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162412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37560</xdr:rowOff>
    </xdr:from>
    <xdr:to>
      <xdr:col>98</xdr:col>
      <xdr:colOff>38100</xdr:colOff>
      <xdr:row>58</xdr:row>
      <xdr:rowOff>139160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155687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135172</xdr:rowOff>
    </xdr:from>
    <xdr:to>
      <xdr:col>116</xdr:col>
      <xdr:colOff>114300</xdr:colOff>
      <xdr:row>59</xdr:row>
      <xdr:rowOff>65322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50099</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9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78442</xdr:rowOff>
    </xdr:from>
    <xdr:to>
      <xdr:col>112</xdr:col>
      <xdr:colOff>38100</xdr:colOff>
      <xdr:row>59</xdr:row>
      <xdr:rowOff>8592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171169</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11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162071</xdr:rowOff>
    </xdr:from>
    <xdr:to>
      <xdr:col>107</xdr:col>
      <xdr:colOff>101600</xdr:colOff>
      <xdr:row>59</xdr:row>
      <xdr:rowOff>92221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83348</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5017" y="10198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160490</xdr:rowOff>
    </xdr:from>
    <xdr:to>
      <xdr:col>102</xdr:col>
      <xdr:colOff>165100</xdr:colOff>
      <xdr:row>59</xdr:row>
      <xdr:rowOff>90640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81767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6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160852</xdr:rowOff>
    </xdr:from>
    <xdr:to>
      <xdr:col>98</xdr:col>
      <xdr:colOff>38100</xdr:colOff>
      <xdr:row>59</xdr:row>
      <xdr:rowOff>91002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82129</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197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70701</xdr:rowOff>
    </xdr:from>
    <xdr:to>
      <xdr:col>116</xdr:col>
      <xdr:colOff>62864</xdr:colOff>
      <xdr:row>78</xdr:row>
      <xdr:rowOff>97561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243651"/>
          <a:ext cx="1269" cy="122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101388</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7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97561</xdr:rowOff>
    </xdr:from>
    <xdr:to>
      <xdr:col>116</xdr:col>
      <xdr:colOff>152400</xdr:colOff>
      <xdr:row>78</xdr:row>
      <xdr:rowOff>97561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7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17378</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201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70701</xdr:rowOff>
    </xdr:from>
    <xdr:to>
      <xdr:col>116</xdr:col>
      <xdr:colOff>152400</xdr:colOff>
      <xdr:row>71</xdr:row>
      <xdr:rowOff>70701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24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157950</xdr:rowOff>
    </xdr:from>
    <xdr:to>
      <xdr:col>116</xdr:col>
      <xdr:colOff>63500</xdr:colOff>
      <xdr:row>76</xdr:row>
      <xdr:rowOff>31038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016700"/>
          <a:ext cx="838200" cy="4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37482</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2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14605</xdr:rowOff>
    </xdr:from>
    <xdr:to>
      <xdr:col>116</xdr:col>
      <xdr:colOff>114300</xdr:colOff>
      <xdr:row>75</xdr:row>
      <xdr:rowOff>116205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2997</xdr:rowOff>
    </xdr:from>
    <xdr:to>
      <xdr:col>111</xdr:col>
      <xdr:colOff>177800</xdr:colOff>
      <xdr:row>76</xdr:row>
      <xdr:rowOff>31038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3033197"/>
          <a:ext cx="8890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47142</xdr:rowOff>
    </xdr:from>
    <xdr:to>
      <xdr:col>112</xdr:col>
      <xdr:colOff>38100</xdr:colOff>
      <xdr:row>75</xdr:row>
      <xdr:rowOff>148741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165269</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2997</xdr:rowOff>
    </xdr:from>
    <xdr:to>
      <xdr:col>107</xdr:col>
      <xdr:colOff>50800</xdr:colOff>
      <xdr:row>76</xdr:row>
      <xdr:rowOff>83389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033197"/>
          <a:ext cx="889000" cy="8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63830</xdr:rowOff>
    </xdr:from>
    <xdr:to>
      <xdr:col>107</xdr:col>
      <xdr:colOff>101600</xdr:colOff>
      <xdr:row>75</xdr:row>
      <xdr:rowOff>165430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10507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83389</xdr:rowOff>
    </xdr:from>
    <xdr:to>
      <xdr:col>102</xdr:col>
      <xdr:colOff>114300</xdr:colOff>
      <xdr:row>76</xdr:row>
      <xdr:rowOff>151588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113589"/>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69050</xdr:rowOff>
    </xdr:from>
    <xdr:to>
      <xdr:col>102</xdr:col>
      <xdr:colOff>165100</xdr:colOff>
      <xdr:row>75</xdr:row>
      <xdr:rowOff>170650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15727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83223</xdr:rowOff>
    </xdr:from>
    <xdr:to>
      <xdr:col>98</xdr:col>
      <xdr:colOff>38100</xdr:colOff>
      <xdr:row>76</xdr:row>
      <xdr:rowOff>13373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29900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1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107150</xdr:rowOff>
    </xdr:from>
    <xdr:to>
      <xdr:col>116</xdr:col>
      <xdr:colOff>114300</xdr:colOff>
      <xdr:row>76</xdr:row>
      <xdr:rowOff>37300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9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85577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94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151688</xdr:rowOff>
    </xdr:from>
    <xdr:to>
      <xdr:col>112</xdr:col>
      <xdr:colOff>38100</xdr:colOff>
      <xdr:row>76</xdr:row>
      <xdr:rowOff>81838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1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72965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03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123647</xdr:rowOff>
    </xdr:from>
    <xdr:to>
      <xdr:col>107</xdr:col>
      <xdr:colOff>101600</xdr:colOff>
      <xdr:row>76</xdr:row>
      <xdr:rowOff>53798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44924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07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32589</xdr:rowOff>
    </xdr:from>
    <xdr:to>
      <xdr:col>102</xdr:col>
      <xdr:colOff>165100</xdr:colOff>
      <xdr:row>76</xdr:row>
      <xdr:rowOff>134189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6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125316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100788</xdr:rowOff>
    </xdr:from>
    <xdr:to>
      <xdr:col>98</xdr:col>
      <xdr:colOff>38100</xdr:colOff>
      <xdr:row>77</xdr:row>
      <xdr:rowOff>30938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22065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22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歳出決算総額は、住民一人当たり</a:t>
          </a:r>
          <a:r>
            <a:rPr kumimoji="1" lang="en-US" altLang="ja-JP" sz="1100">
              <a:solidFill>
                <a:sysClr val="windowText" lastClr="000000"/>
              </a:solidFill>
              <a:effectLst/>
              <a:latin typeface="+mn-lt"/>
              <a:ea typeface="+mn-ea"/>
              <a:cs typeface="+mn-cs"/>
            </a:rPr>
            <a:t>405,099</a:t>
          </a:r>
          <a:r>
            <a:rPr kumimoji="1" lang="ja-JP" altLang="ja-JP" sz="1100">
              <a:solidFill>
                <a:sysClr val="windowText" lastClr="000000"/>
              </a:solidFill>
              <a:effectLst/>
              <a:latin typeface="+mn-lt"/>
              <a:ea typeface="+mn-ea"/>
              <a:cs typeface="+mn-cs"/>
            </a:rPr>
            <a:t>円となっている。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主要な構成項目である扶助費は、</a:t>
          </a:r>
          <a:r>
            <a:rPr kumimoji="1" lang="ja-JP" altLang="en-US" sz="1100">
              <a:solidFill>
                <a:sysClr val="windowText" lastClr="000000"/>
              </a:solidFill>
              <a:effectLst/>
              <a:latin typeface="+mn-lt"/>
              <a:ea typeface="+mn-ea"/>
              <a:cs typeface="+mn-cs"/>
            </a:rPr>
            <a:t>物価高騰対策緊急支援給付金の新設や障害福祉サービス費等の増があるものの、</a:t>
          </a:r>
          <a:r>
            <a:rPr kumimoji="1" lang="ja-JP" altLang="ja-JP" sz="1100">
              <a:solidFill>
                <a:sysClr val="windowText" lastClr="000000"/>
              </a:solidFill>
              <a:effectLst/>
              <a:latin typeface="+mn-lt"/>
              <a:ea typeface="+mn-ea"/>
              <a:cs typeface="+mn-cs"/>
            </a:rPr>
            <a:t>子育て世帯への臨時特別給付金</a:t>
          </a:r>
          <a:r>
            <a:rPr kumimoji="1" lang="ja-JP" altLang="en-US" sz="1100">
              <a:solidFill>
                <a:sysClr val="windowText" lastClr="000000"/>
              </a:solidFill>
              <a:effectLst/>
              <a:latin typeface="+mn-lt"/>
              <a:ea typeface="+mn-ea"/>
              <a:cs typeface="+mn-cs"/>
            </a:rPr>
            <a:t>の減の影響が大きく</a:t>
          </a:r>
          <a:r>
            <a:rPr kumimoji="1" lang="ja-JP" altLang="ja-JP" sz="1100">
              <a:solidFill>
                <a:sysClr val="windowText" lastClr="000000"/>
              </a:solidFill>
              <a:effectLst/>
              <a:latin typeface="+mn-lt"/>
              <a:ea typeface="+mn-ea"/>
              <a:cs typeface="+mn-cs"/>
            </a:rPr>
            <a:t>、住民一人当たり対前年度比</a:t>
          </a:r>
          <a:r>
            <a:rPr kumimoji="1" lang="en-US" altLang="ja-JP" sz="1100">
              <a:solidFill>
                <a:sysClr val="windowText" lastClr="000000"/>
              </a:solidFill>
              <a:effectLst/>
              <a:latin typeface="+mn-lt"/>
              <a:ea typeface="+mn-ea"/>
              <a:cs typeface="+mn-cs"/>
            </a:rPr>
            <a:t>5,680</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125,013</a:t>
          </a:r>
          <a:r>
            <a:rPr kumimoji="1" lang="ja-JP" altLang="ja-JP" sz="1100">
              <a:solidFill>
                <a:sysClr val="windowText" lastClr="000000"/>
              </a:solidFill>
              <a:effectLst/>
              <a:latin typeface="+mn-lt"/>
              <a:ea typeface="+mn-ea"/>
              <a:cs typeface="+mn-cs"/>
            </a:rPr>
            <a:t>円とな</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、類似団体平均を下回っている。少子高齢化が進む中で、今後とも扶助費の増加は避けられず、</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市単独制度に基づく扶助費について、適正化に努める。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普通建設事業費は、</a:t>
          </a:r>
          <a:r>
            <a:rPr kumimoji="1" lang="ja-JP" altLang="en-US" sz="1100">
              <a:solidFill>
                <a:sysClr val="windowText" lastClr="000000"/>
              </a:solidFill>
              <a:effectLst/>
              <a:latin typeface="+mn-lt"/>
              <a:ea typeface="+mn-ea"/>
              <a:cs typeface="+mn-cs"/>
            </a:rPr>
            <a:t>消防施設整備や小中学校の長寿命化事業等により単独分は増となったものの</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補助分のごみ処理施設整備事業完了による減の影響が大きく</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トータルでは</a:t>
          </a:r>
          <a:r>
            <a:rPr kumimoji="1" lang="ja-JP" altLang="ja-JP" sz="1100">
              <a:solidFill>
                <a:sysClr val="windowText" lastClr="000000"/>
              </a:solidFill>
              <a:effectLst/>
              <a:latin typeface="+mn-lt"/>
              <a:ea typeface="+mn-ea"/>
              <a:cs typeface="+mn-cs"/>
            </a:rPr>
            <a:t>住民一人当たり対前年度比</a:t>
          </a:r>
          <a:r>
            <a:rPr kumimoji="1" lang="en-US" altLang="ja-JP" sz="1100">
              <a:solidFill>
                <a:sysClr val="windowText" lastClr="000000"/>
              </a:solidFill>
              <a:effectLst/>
              <a:latin typeface="+mn-lt"/>
              <a:ea typeface="+mn-ea"/>
              <a:cs typeface="+mn-cs"/>
            </a:rPr>
            <a:t>11,095</a:t>
          </a:r>
          <a:r>
            <a:rPr kumimoji="1" lang="ja-JP" altLang="ja-JP" sz="1100">
              <a:solidFill>
                <a:sysClr val="windowText" lastClr="000000"/>
              </a:solidFill>
              <a:effectLst/>
              <a:latin typeface="+mn-lt"/>
              <a:ea typeface="+mn-ea"/>
              <a:cs typeface="+mn-cs"/>
            </a:rPr>
            <a:t>円減の</a:t>
          </a:r>
          <a:r>
            <a:rPr kumimoji="1" lang="en-US" altLang="ja-JP" sz="1100">
              <a:solidFill>
                <a:sysClr val="windowText" lastClr="000000"/>
              </a:solidFill>
              <a:effectLst/>
              <a:latin typeface="+mn-lt"/>
              <a:ea typeface="+mn-ea"/>
              <a:cs typeface="+mn-cs"/>
            </a:rPr>
            <a:t>36,380</a:t>
          </a:r>
          <a:r>
            <a:rPr kumimoji="1" lang="ja-JP" altLang="ja-JP" sz="1100">
              <a:solidFill>
                <a:sysClr val="windowText" lastClr="000000"/>
              </a:solidFill>
              <a:effectLst/>
              <a:latin typeface="+mn-lt"/>
              <a:ea typeface="+mn-ea"/>
              <a:cs typeface="+mn-cs"/>
            </a:rPr>
            <a:t>円となり、類似団体平均を下回っている。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公債費は、新規発行の借入時利率の低率化、既発行市債の元金償還が進んだ一方、</a:t>
          </a:r>
          <a:r>
            <a:rPr kumimoji="1" lang="ja-JP" altLang="en-US" sz="1100">
              <a:solidFill>
                <a:sysClr val="windowText" lastClr="000000"/>
              </a:solidFill>
              <a:effectLst/>
              <a:latin typeface="+mn-lt"/>
              <a:ea typeface="+mn-ea"/>
              <a:cs typeface="+mn-cs"/>
            </a:rPr>
            <a:t>事業の精算に伴う</a:t>
          </a:r>
          <a:r>
            <a:rPr kumimoji="1" lang="ja-JP" altLang="ja-JP" sz="1100">
              <a:solidFill>
                <a:sysClr val="windowText" lastClr="000000"/>
              </a:solidFill>
              <a:effectLst/>
              <a:latin typeface="+mn-lt"/>
              <a:ea typeface="+mn-ea"/>
              <a:cs typeface="+mn-cs"/>
            </a:rPr>
            <a:t>繰上償還の実施などにより、住民一人当たり対前年度比</a:t>
          </a:r>
          <a:r>
            <a:rPr kumimoji="1" lang="en-US" altLang="ja-JP" sz="1100">
              <a:solidFill>
                <a:sysClr val="windowText" lastClr="000000"/>
              </a:solidFill>
              <a:effectLst/>
              <a:latin typeface="+mn-lt"/>
              <a:ea typeface="+mn-ea"/>
              <a:cs typeface="+mn-cs"/>
            </a:rPr>
            <a:t>1,700</a:t>
          </a:r>
          <a:r>
            <a:rPr kumimoji="1" lang="ja-JP" altLang="ja-JP" sz="1100">
              <a:solidFill>
                <a:sysClr val="windowText" lastClr="000000"/>
              </a:solidFill>
              <a:effectLst/>
              <a:latin typeface="+mn-lt"/>
              <a:ea typeface="+mn-ea"/>
              <a:cs typeface="+mn-cs"/>
            </a:rPr>
            <a:t>円増の</a:t>
          </a:r>
          <a:r>
            <a:rPr kumimoji="1" lang="en-US" altLang="ja-JP" sz="1100">
              <a:solidFill>
                <a:sysClr val="windowText" lastClr="000000"/>
              </a:solidFill>
              <a:effectLst/>
              <a:latin typeface="+mn-lt"/>
              <a:ea typeface="+mn-ea"/>
              <a:cs typeface="+mn-cs"/>
            </a:rPr>
            <a:t>30,691</a:t>
          </a:r>
          <a:r>
            <a:rPr kumimoji="1" lang="ja-JP" altLang="ja-JP" sz="1100">
              <a:solidFill>
                <a:sysClr val="windowText" lastClr="000000"/>
              </a:solidFill>
              <a:effectLst/>
              <a:latin typeface="+mn-lt"/>
              <a:ea typeface="+mn-ea"/>
              <a:cs typeface="+mn-cs"/>
            </a:rPr>
            <a:t>円となったが、類似団体平均を下回っている。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今後も一層の事業の選択と集中を行うことで事業費の適正化を図るとともに、新規の事業債発行の抑制により持続可能な都市経営に努める。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344,552
339,642
464.51
144,160,662
139,577,615
3,696,792
73,295,706
126,668,405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17018</xdr:rowOff>
    </xdr:from>
    <xdr:to>
      <xdr:col>24</xdr:col>
      <xdr:colOff>62865</xdr:colOff>
      <xdr:row>38</xdr:row>
      <xdr:rowOff>22352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1968"/>
          <a:ext cx="1270" cy="120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26179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22352</xdr:rowOff>
    </xdr:from>
    <xdr:to>
      <xdr:col>24</xdr:col>
      <xdr:colOff>152400</xdr:colOff>
      <xdr:row>38</xdr:row>
      <xdr:rowOff>22352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135145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0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17018</xdr:rowOff>
    </xdr:from>
    <xdr:to>
      <xdr:col>24</xdr:col>
      <xdr:colOff>152400</xdr:colOff>
      <xdr:row>31</xdr:row>
      <xdr:rowOff>17018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96266</xdr:rowOff>
    </xdr:from>
    <xdr:to>
      <xdr:col>24</xdr:col>
      <xdr:colOff>63500</xdr:colOff>
      <xdr:row>35</xdr:row>
      <xdr:rowOff>125222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9701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65295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94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42418</xdr:rowOff>
    </xdr:from>
    <xdr:to>
      <xdr:col>24</xdr:col>
      <xdr:colOff>114300</xdr:colOff>
      <xdr:row>35</xdr:row>
      <xdr:rowOff>144018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94742</xdr:rowOff>
    </xdr:from>
    <xdr:to>
      <xdr:col>19</xdr:col>
      <xdr:colOff>177800</xdr:colOff>
      <xdr:row>35</xdr:row>
      <xdr:rowOff>96266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9549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56134</xdr:rowOff>
    </xdr:from>
    <xdr:to>
      <xdr:col>20</xdr:col>
      <xdr:colOff>38100</xdr:colOff>
      <xdr:row>35</xdr:row>
      <xdr:rowOff>157734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148861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84836</xdr:rowOff>
    </xdr:from>
    <xdr:to>
      <xdr:col>15</xdr:col>
      <xdr:colOff>50800</xdr:colOff>
      <xdr:row>35</xdr:row>
      <xdr:rowOff>94742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855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58420</xdr:rowOff>
    </xdr:from>
    <xdr:to>
      <xdr:col>15</xdr:col>
      <xdr:colOff>101600</xdr:colOff>
      <xdr:row>35</xdr:row>
      <xdr:rowOff>160020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151147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65786</xdr:rowOff>
    </xdr:from>
    <xdr:to>
      <xdr:col>10</xdr:col>
      <xdr:colOff>114300</xdr:colOff>
      <xdr:row>35</xdr:row>
      <xdr:rowOff>84836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6653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21082</xdr:rowOff>
    </xdr:from>
    <xdr:to>
      <xdr:col>10</xdr:col>
      <xdr:colOff>165100</xdr:colOff>
      <xdr:row>35</xdr:row>
      <xdr:rowOff>122682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139209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29464</xdr:rowOff>
    </xdr:from>
    <xdr:to>
      <xdr:col>6</xdr:col>
      <xdr:colOff>38100</xdr:colOff>
      <xdr:row>35</xdr:row>
      <xdr:rowOff>131064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122191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74422</xdr:rowOff>
    </xdr:from>
    <xdr:to>
      <xdr:col>24</xdr:col>
      <xdr:colOff>114300</xdr:colOff>
      <xdr:row>36</xdr:row>
      <xdr:rowOff>4572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52849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5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45466</xdr:rowOff>
    </xdr:from>
    <xdr:to>
      <xdr:col>20</xdr:col>
      <xdr:colOff>38100</xdr:colOff>
      <xdr:row>35</xdr:row>
      <xdr:rowOff>147066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163593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43942</xdr:rowOff>
    </xdr:from>
    <xdr:to>
      <xdr:col>15</xdr:col>
      <xdr:colOff>101600</xdr:colOff>
      <xdr:row>35</xdr:row>
      <xdr:rowOff>145542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162069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34036</xdr:rowOff>
    </xdr:from>
    <xdr:to>
      <xdr:col>10</xdr:col>
      <xdr:colOff>165100</xdr:colOff>
      <xdr:row>35</xdr:row>
      <xdr:rowOff>135636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126763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14986</xdr:rowOff>
    </xdr:from>
    <xdr:to>
      <xdr:col>6</xdr:col>
      <xdr:colOff>38100</xdr:colOff>
      <xdr:row>35</xdr:row>
      <xdr:rowOff>116586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133113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13284</xdr:rowOff>
    </xdr:from>
    <xdr:to>
      <xdr:col>24</xdr:col>
      <xdr:colOff>62865</xdr:colOff>
      <xdr:row>58</xdr:row>
      <xdr:rowOff>28491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100134"/>
          <a:ext cx="1270" cy="872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32318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28491</xdr:rowOff>
    </xdr:from>
    <xdr:to>
      <xdr:col>24</xdr:col>
      <xdr:colOff>152400</xdr:colOff>
      <xdr:row>58</xdr:row>
      <xdr:rowOff>28491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7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131411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87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13284</xdr:rowOff>
    </xdr:from>
    <xdr:to>
      <xdr:col>24</xdr:col>
      <xdr:colOff>152400</xdr:colOff>
      <xdr:row>53</xdr:row>
      <xdr:rowOff>13284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10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135923</xdr:rowOff>
    </xdr:from>
    <xdr:to>
      <xdr:col>24</xdr:col>
      <xdr:colOff>63500</xdr:colOff>
      <xdr:row>56</xdr:row>
      <xdr:rowOff>157106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37123"/>
          <a:ext cx="8382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95296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25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72419</xdr:rowOff>
    </xdr:from>
    <xdr:to>
      <xdr:col>24</xdr:col>
      <xdr:colOff>114300</xdr:colOff>
      <xdr:row>57</xdr:row>
      <xdr:rowOff>2569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7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152817</xdr:rowOff>
    </xdr:from>
    <xdr:to>
      <xdr:col>19</xdr:col>
      <xdr:colOff>177800</xdr:colOff>
      <xdr:row>56</xdr:row>
      <xdr:rowOff>157106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8725317"/>
          <a:ext cx="889000" cy="103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73203</xdr:rowOff>
    </xdr:from>
    <xdr:to>
      <xdr:col>20</xdr:col>
      <xdr:colOff>38100</xdr:colOff>
      <xdr:row>57</xdr:row>
      <xdr:rowOff>3353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19880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44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152817</xdr:rowOff>
    </xdr:from>
    <xdr:to>
      <xdr:col>15</xdr:col>
      <xdr:colOff>50800</xdr:colOff>
      <xdr:row>57</xdr:row>
      <xdr:rowOff>89811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8725317"/>
          <a:ext cx="889000" cy="113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54120</xdr:rowOff>
    </xdr:from>
    <xdr:to>
      <xdr:col>15</xdr:col>
      <xdr:colOff>101600</xdr:colOff>
      <xdr:row>50</xdr:row>
      <xdr:rowOff>155720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862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797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8401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89811</xdr:rowOff>
    </xdr:from>
    <xdr:to>
      <xdr:col>10</xdr:col>
      <xdr:colOff>114300</xdr:colOff>
      <xdr:row>57</xdr:row>
      <xdr:rowOff>128597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862461"/>
          <a:ext cx="889000" cy="3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148129</xdr:rowOff>
    </xdr:from>
    <xdr:to>
      <xdr:col>10</xdr:col>
      <xdr:colOff>165100</xdr:colOff>
      <xdr:row>57</xdr:row>
      <xdr:rowOff>78279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49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94806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52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1999</xdr:rowOff>
    </xdr:from>
    <xdr:to>
      <xdr:col>6</xdr:col>
      <xdr:colOff>38100</xdr:colOff>
      <xdr:row>57</xdr:row>
      <xdr:rowOff>103599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7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120126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5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85123</xdr:rowOff>
    </xdr:from>
    <xdr:to>
      <xdr:col>24</xdr:col>
      <xdr:colOff>114300</xdr:colOff>
      <xdr:row>57</xdr:row>
      <xdr:rowOff>15273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8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63550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6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106306</xdr:rowOff>
    </xdr:from>
    <xdr:to>
      <xdr:col>20</xdr:col>
      <xdr:colOff>38100</xdr:colOff>
      <xdr:row>57</xdr:row>
      <xdr:rowOff>36456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0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27583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80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102017</xdr:rowOff>
    </xdr:from>
    <xdr:to>
      <xdr:col>15</xdr:col>
      <xdr:colOff>101600</xdr:colOff>
      <xdr:row>51</xdr:row>
      <xdr:rowOff>32167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867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23294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76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39011</xdr:rowOff>
    </xdr:from>
    <xdr:to>
      <xdr:col>10</xdr:col>
      <xdr:colOff>165100</xdr:colOff>
      <xdr:row>57</xdr:row>
      <xdr:rowOff>140611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1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131738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0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77797</xdr:rowOff>
    </xdr:from>
    <xdr:to>
      <xdr:col>6</xdr:col>
      <xdr:colOff>38100</xdr:colOff>
      <xdr:row>58</xdr:row>
      <xdr:rowOff>7947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5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170524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94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132805</xdr:rowOff>
    </xdr:from>
    <xdr:to>
      <xdr:col>24</xdr:col>
      <xdr:colOff>62865</xdr:colOff>
      <xdr:row>79</xdr:row>
      <xdr:rowOff>44712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4305"/>
          <a:ext cx="1270" cy="1454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48539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9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44712</xdr:rowOff>
    </xdr:from>
    <xdr:to>
      <xdr:col>24</xdr:col>
      <xdr:colOff>152400</xdr:colOff>
      <xdr:row>79</xdr:row>
      <xdr:rowOff>44712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79482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132805</xdr:rowOff>
    </xdr:from>
    <xdr:to>
      <xdr:col>24</xdr:col>
      <xdr:colOff>152400</xdr:colOff>
      <xdr:row>70</xdr:row>
      <xdr:rowOff>132805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4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109762</xdr:rowOff>
    </xdr:from>
    <xdr:to>
      <xdr:col>24</xdr:col>
      <xdr:colOff>63500</xdr:colOff>
      <xdr:row>76</xdr:row>
      <xdr:rowOff>158885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39962"/>
          <a:ext cx="838200" cy="4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55212</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32334</xdr:rowOff>
    </xdr:from>
    <xdr:to>
      <xdr:col>24</xdr:col>
      <xdr:colOff>114300</xdr:colOff>
      <xdr:row>76</xdr:row>
      <xdr:rowOff>133934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109762</xdr:rowOff>
    </xdr:from>
    <xdr:to>
      <xdr:col>19</xdr:col>
      <xdr:colOff>177800</xdr:colOff>
      <xdr:row>77</xdr:row>
      <xdr:rowOff>160403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39962"/>
          <a:ext cx="889000" cy="22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142018</xdr:rowOff>
    </xdr:from>
    <xdr:to>
      <xdr:col>20</xdr:col>
      <xdr:colOff>38100</xdr:colOff>
      <xdr:row>76</xdr:row>
      <xdr:rowOff>72168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88695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160403</xdr:rowOff>
    </xdr:from>
    <xdr:to>
      <xdr:col>15</xdr:col>
      <xdr:colOff>50800</xdr:colOff>
      <xdr:row>78</xdr:row>
      <xdr:rowOff>42526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62053"/>
          <a:ext cx="889000" cy="5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33176</xdr:rowOff>
    </xdr:from>
    <xdr:to>
      <xdr:col>15</xdr:col>
      <xdr:colOff>101600</xdr:colOff>
      <xdr:row>77</xdr:row>
      <xdr:rowOff>134776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151303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42526</xdr:rowOff>
    </xdr:from>
    <xdr:to>
      <xdr:col>10</xdr:col>
      <xdr:colOff>114300</xdr:colOff>
      <xdr:row>78</xdr:row>
      <xdr:rowOff>109544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15626"/>
          <a:ext cx="889000" cy="6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90171</xdr:rowOff>
    </xdr:from>
    <xdr:to>
      <xdr:col>10</xdr:col>
      <xdr:colOff>165100</xdr:colOff>
      <xdr:row>78</xdr:row>
      <xdr:rowOff>20321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36848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6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138525</xdr:rowOff>
    </xdr:from>
    <xdr:to>
      <xdr:col>6</xdr:col>
      <xdr:colOff>38100</xdr:colOff>
      <xdr:row>78</xdr:row>
      <xdr:rowOff>68675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4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85202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15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108085</xdr:rowOff>
    </xdr:from>
    <xdr:to>
      <xdr:col>24</xdr:col>
      <xdr:colOff>114300</xdr:colOff>
      <xdr:row>77</xdr:row>
      <xdr:rowOff>38235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3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86512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1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58962</xdr:rowOff>
    </xdr:from>
    <xdr:to>
      <xdr:col>20</xdr:col>
      <xdr:colOff>38100</xdr:colOff>
      <xdr:row>76</xdr:row>
      <xdr:rowOff>160562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8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151689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8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109603</xdr:rowOff>
    </xdr:from>
    <xdr:to>
      <xdr:col>15</xdr:col>
      <xdr:colOff>101600</xdr:colOff>
      <xdr:row>78</xdr:row>
      <xdr:rowOff>39753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1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30880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03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163176</xdr:rowOff>
    </xdr:from>
    <xdr:to>
      <xdr:col>10</xdr:col>
      <xdr:colOff>165100</xdr:colOff>
      <xdr:row>78</xdr:row>
      <xdr:rowOff>93326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6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84453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5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58744</xdr:rowOff>
    </xdr:from>
    <xdr:to>
      <xdr:col>6</xdr:col>
      <xdr:colOff>38100</xdr:colOff>
      <xdr:row>78</xdr:row>
      <xdr:rowOff>160344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3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151471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24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57404</xdr:rowOff>
    </xdr:from>
    <xdr:to>
      <xdr:col>24</xdr:col>
      <xdr:colOff>62865</xdr:colOff>
      <xdr:row>99</xdr:row>
      <xdr:rowOff>17627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87904"/>
          <a:ext cx="1270" cy="150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21454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17627</xdr:rowOff>
    </xdr:from>
    <xdr:to>
      <xdr:col>24</xdr:col>
      <xdr:colOff>152400</xdr:colOff>
      <xdr:row>99</xdr:row>
      <xdr:rowOff>17627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9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4081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6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57404</xdr:rowOff>
    </xdr:from>
    <xdr:to>
      <xdr:col>24</xdr:col>
      <xdr:colOff>152400</xdr:colOff>
      <xdr:row>90</xdr:row>
      <xdr:rowOff>57404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8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1919</xdr:rowOff>
    </xdr:from>
    <xdr:to>
      <xdr:col>24</xdr:col>
      <xdr:colOff>63500</xdr:colOff>
      <xdr:row>95</xdr:row>
      <xdr:rowOff>146296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5775319"/>
          <a:ext cx="838200" cy="65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102433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90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124006</xdr:rowOff>
    </xdr:from>
    <xdr:to>
      <xdr:col>24</xdr:col>
      <xdr:colOff>114300</xdr:colOff>
      <xdr:row>96</xdr:row>
      <xdr:rowOff>54156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1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1919</xdr:rowOff>
    </xdr:from>
    <xdr:to>
      <xdr:col>19</xdr:col>
      <xdr:colOff>177800</xdr:colOff>
      <xdr:row>93</xdr:row>
      <xdr:rowOff>140974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775319"/>
          <a:ext cx="889000" cy="31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19895</xdr:rowOff>
    </xdr:from>
    <xdr:to>
      <xdr:col>20</xdr:col>
      <xdr:colOff>38100</xdr:colOff>
      <xdr:row>96</xdr:row>
      <xdr:rowOff>121495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4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112622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5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140974</xdr:rowOff>
    </xdr:from>
    <xdr:to>
      <xdr:col>15</xdr:col>
      <xdr:colOff>50800</xdr:colOff>
      <xdr:row>94</xdr:row>
      <xdr:rowOff>32159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085824"/>
          <a:ext cx="889000" cy="6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34950</xdr:rowOff>
    </xdr:from>
    <xdr:to>
      <xdr:col>15</xdr:col>
      <xdr:colOff>101600</xdr:colOff>
      <xdr:row>98</xdr:row>
      <xdr:rowOff>136550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3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127677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92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32159</xdr:rowOff>
    </xdr:from>
    <xdr:to>
      <xdr:col>10</xdr:col>
      <xdr:colOff>114300</xdr:colOff>
      <xdr:row>96</xdr:row>
      <xdr:rowOff>70727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148459"/>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57713</xdr:rowOff>
    </xdr:from>
    <xdr:to>
      <xdr:col>10</xdr:col>
      <xdr:colOff>165100</xdr:colOff>
      <xdr:row>98</xdr:row>
      <xdr:rowOff>159313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59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150440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5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79527</xdr:rowOff>
    </xdr:from>
    <xdr:to>
      <xdr:col>6</xdr:col>
      <xdr:colOff>38100</xdr:colOff>
      <xdr:row>99</xdr:row>
      <xdr:rowOff>9677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8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804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97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95496</xdr:rowOff>
    </xdr:from>
    <xdr:to>
      <xdr:col>24</xdr:col>
      <xdr:colOff>114300</xdr:colOff>
      <xdr:row>96</xdr:row>
      <xdr:rowOff>25646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8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118373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3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122569</xdr:rowOff>
    </xdr:from>
    <xdr:to>
      <xdr:col>20</xdr:col>
      <xdr:colOff>38100</xdr:colOff>
      <xdr:row>92</xdr:row>
      <xdr:rowOff>52719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72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69246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49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90174</xdr:rowOff>
    </xdr:from>
    <xdr:to>
      <xdr:col>15</xdr:col>
      <xdr:colOff>101600</xdr:colOff>
      <xdr:row>94</xdr:row>
      <xdr:rowOff>20324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03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36851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81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152809</xdr:rowOff>
    </xdr:from>
    <xdr:to>
      <xdr:col>10</xdr:col>
      <xdr:colOff>165100</xdr:colOff>
      <xdr:row>94</xdr:row>
      <xdr:rowOff>82959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09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99486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587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19927</xdr:rowOff>
    </xdr:from>
    <xdr:to>
      <xdr:col>6</xdr:col>
      <xdr:colOff>38100</xdr:colOff>
      <xdr:row>96</xdr:row>
      <xdr:rowOff>121527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7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138054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25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51003</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953"/>
          <a:ext cx="1270" cy="1288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169130</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51003</xdr:rowOff>
    </xdr:from>
    <xdr:to>
      <xdr:col>55</xdr:col>
      <xdr:colOff>88900</xdr:colOff>
      <xdr:row>31</xdr:row>
      <xdr:rowOff>51003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21286</xdr:rowOff>
    </xdr:from>
    <xdr:to>
      <xdr:col>55</xdr:col>
      <xdr:colOff>0</xdr:colOff>
      <xdr:row>38</xdr:row>
      <xdr:rowOff>51003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36386"/>
          <a:ext cx="8382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137837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1385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114960</xdr:rowOff>
    </xdr:from>
    <xdr:to>
      <xdr:col>55</xdr:col>
      <xdr:colOff>50800</xdr:colOff>
      <xdr:row>37</xdr:row>
      <xdr:rowOff>45110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51003</xdr:rowOff>
    </xdr:from>
    <xdr:to>
      <xdr:col>50</xdr:col>
      <xdr:colOff>114300</xdr:colOff>
      <xdr:row>38</xdr:row>
      <xdr:rowOff>56490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66103"/>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99873</xdr:rowOff>
    </xdr:from>
    <xdr:to>
      <xdr:col>50</xdr:col>
      <xdr:colOff>165100</xdr:colOff>
      <xdr:row>37</xdr:row>
      <xdr:rowOff>30023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46550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56490</xdr:rowOff>
    </xdr:from>
    <xdr:to>
      <xdr:col>45</xdr:col>
      <xdr:colOff>177800</xdr:colOff>
      <xdr:row>38</xdr:row>
      <xdr:rowOff>57404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7159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96672</xdr:rowOff>
    </xdr:from>
    <xdr:to>
      <xdr:col>46</xdr:col>
      <xdr:colOff>38100</xdr:colOff>
      <xdr:row>37</xdr:row>
      <xdr:rowOff>26822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43349</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45974</xdr:rowOff>
    </xdr:from>
    <xdr:to>
      <xdr:col>41</xdr:col>
      <xdr:colOff>50800</xdr:colOff>
      <xdr:row>38</xdr:row>
      <xdr:rowOff>57404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6107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110846</xdr:rowOff>
    </xdr:from>
    <xdr:to>
      <xdr:col>41</xdr:col>
      <xdr:colOff>101600</xdr:colOff>
      <xdr:row>37</xdr:row>
      <xdr:rowOff>40996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57523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058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134620</xdr:rowOff>
    </xdr:from>
    <xdr:to>
      <xdr:col>36</xdr:col>
      <xdr:colOff>165100</xdr:colOff>
      <xdr:row>37</xdr:row>
      <xdr:rowOff>64770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81297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082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141935</xdr:rowOff>
    </xdr:from>
    <xdr:to>
      <xdr:col>55</xdr:col>
      <xdr:colOff>50800</xdr:colOff>
      <xdr:row>38</xdr:row>
      <xdr:rowOff>72086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855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56862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00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203</xdr:rowOff>
    </xdr:from>
    <xdr:to>
      <xdr:col>50</xdr:col>
      <xdr:colOff>165100</xdr:colOff>
      <xdr:row>38</xdr:row>
      <xdr:rowOff>101803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92930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08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5690</xdr:rowOff>
    </xdr:from>
    <xdr:to>
      <xdr:col>46</xdr:col>
      <xdr:colOff>38100</xdr:colOff>
      <xdr:row>38</xdr:row>
      <xdr:rowOff>107290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98417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13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6604</xdr:rowOff>
    </xdr:from>
    <xdr:to>
      <xdr:col>41</xdr:col>
      <xdr:colOff>101600</xdr:colOff>
      <xdr:row>38</xdr:row>
      <xdr:rowOff>108204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99331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166624</xdr:rowOff>
    </xdr:from>
    <xdr:to>
      <xdr:col>36</xdr:col>
      <xdr:colOff>165100</xdr:colOff>
      <xdr:row>38</xdr:row>
      <xdr:rowOff>96774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87901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03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54946</xdr:rowOff>
    </xdr:from>
    <xdr:to>
      <xdr:col>54</xdr:col>
      <xdr:colOff>189865</xdr:colOff>
      <xdr:row>58</xdr:row>
      <xdr:rowOff>18999</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98896"/>
          <a:ext cx="1270" cy="116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22826</xdr:rowOff>
    </xdr:from>
    <xdr:ext cx="378565"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9966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18999</xdr:rowOff>
    </xdr:from>
    <xdr:to>
      <xdr:col>55</xdr:col>
      <xdr:colOff>88900</xdr:colOff>
      <xdr:row>58</xdr:row>
      <xdr:rowOff>18999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9963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1623</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57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54946</xdr:rowOff>
    </xdr:from>
    <xdr:to>
      <xdr:col>55</xdr:col>
      <xdr:colOff>88900</xdr:colOff>
      <xdr:row>51</xdr:row>
      <xdr:rowOff>54946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98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61519</xdr:rowOff>
    </xdr:from>
    <xdr:to>
      <xdr:col>55</xdr:col>
      <xdr:colOff>0</xdr:colOff>
      <xdr:row>57</xdr:row>
      <xdr:rowOff>73692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834169"/>
          <a:ext cx="838200" cy="1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34682</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464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11805</xdr:rowOff>
    </xdr:from>
    <xdr:to>
      <xdr:col>55</xdr:col>
      <xdr:colOff>50800</xdr:colOff>
      <xdr:row>56</xdr:row>
      <xdr:rowOff>113405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6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73692</xdr:rowOff>
    </xdr:from>
    <xdr:to>
      <xdr:col>50</xdr:col>
      <xdr:colOff>114300</xdr:colOff>
      <xdr:row>57</xdr:row>
      <xdr:rowOff>89351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846342"/>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17463</xdr:rowOff>
    </xdr:from>
    <xdr:to>
      <xdr:col>50</xdr:col>
      <xdr:colOff>165100</xdr:colOff>
      <xdr:row>56</xdr:row>
      <xdr:rowOff>119063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618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135590</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39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89351</xdr:rowOff>
    </xdr:from>
    <xdr:to>
      <xdr:col>45</xdr:col>
      <xdr:colOff>177800</xdr:colOff>
      <xdr:row>57</xdr:row>
      <xdr:rowOff>99123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862001"/>
          <a:ext cx="889000" cy="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165424</xdr:rowOff>
    </xdr:from>
    <xdr:to>
      <xdr:col>46</xdr:col>
      <xdr:colOff>38100</xdr:colOff>
      <xdr:row>56</xdr:row>
      <xdr:rowOff>95574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112101</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3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98609</xdr:rowOff>
    </xdr:from>
    <xdr:to>
      <xdr:col>41</xdr:col>
      <xdr:colOff>50800</xdr:colOff>
      <xdr:row>57</xdr:row>
      <xdr:rowOff>99123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871259"/>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11119</xdr:rowOff>
    </xdr:from>
    <xdr:to>
      <xdr:col>41</xdr:col>
      <xdr:colOff>101600</xdr:colOff>
      <xdr:row>56</xdr:row>
      <xdr:rowOff>112719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129246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14548</xdr:rowOff>
    </xdr:from>
    <xdr:to>
      <xdr:col>36</xdr:col>
      <xdr:colOff>165100</xdr:colOff>
      <xdr:row>56</xdr:row>
      <xdr:rowOff>116148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132675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10719</xdr:rowOff>
    </xdr:from>
    <xdr:to>
      <xdr:col>55</xdr:col>
      <xdr:colOff>50800</xdr:colOff>
      <xdr:row>57</xdr:row>
      <xdr:rowOff>112319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78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160596</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761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22892</xdr:rowOff>
    </xdr:from>
    <xdr:to>
      <xdr:col>50</xdr:col>
      <xdr:colOff>165100</xdr:colOff>
      <xdr:row>57</xdr:row>
      <xdr:rowOff>124492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79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115619</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988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38551</xdr:rowOff>
    </xdr:from>
    <xdr:to>
      <xdr:col>46</xdr:col>
      <xdr:colOff>38100</xdr:colOff>
      <xdr:row>57</xdr:row>
      <xdr:rowOff>140151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81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131278</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9903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48323</xdr:rowOff>
    </xdr:from>
    <xdr:to>
      <xdr:col>41</xdr:col>
      <xdr:colOff>101600</xdr:colOff>
      <xdr:row>57</xdr:row>
      <xdr:rowOff>149923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82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141050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991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47809</xdr:rowOff>
    </xdr:from>
    <xdr:to>
      <xdr:col>36</xdr:col>
      <xdr:colOff>165100</xdr:colOff>
      <xdr:row>57</xdr:row>
      <xdr:rowOff>149409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140536</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991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143358</xdr:rowOff>
    </xdr:from>
    <xdr:to>
      <xdr:col>54</xdr:col>
      <xdr:colOff>189865</xdr:colOff>
      <xdr:row>79</xdr:row>
      <xdr:rowOff>82533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44858"/>
          <a:ext cx="1270" cy="148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86360</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3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82533</xdr:rowOff>
    </xdr:from>
    <xdr:to>
      <xdr:col>55</xdr:col>
      <xdr:colOff>88900</xdr:colOff>
      <xdr:row>79</xdr:row>
      <xdr:rowOff>82533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90035</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2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143358</xdr:rowOff>
    </xdr:from>
    <xdr:to>
      <xdr:col>55</xdr:col>
      <xdr:colOff>88900</xdr:colOff>
      <xdr:row>70</xdr:row>
      <xdr:rowOff>143358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27360</xdr:rowOff>
    </xdr:from>
    <xdr:to>
      <xdr:col>55</xdr:col>
      <xdr:colOff>0</xdr:colOff>
      <xdr:row>79</xdr:row>
      <xdr:rowOff>33531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71910"/>
          <a:ext cx="838200" cy="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145381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75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122504</xdr:rowOff>
    </xdr:from>
    <xdr:to>
      <xdr:col>55</xdr:col>
      <xdr:colOff>50800</xdr:colOff>
      <xdr:row>78</xdr:row>
      <xdr:rowOff>52654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163311</xdr:rowOff>
    </xdr:from>
    <xdr:to>
      <xdr:col>50</xdr:col>
      <xdr:colOff>114300</xdr:colOff>
      <xdr:row>79</xdr:row>
      <xdr:rowOff>33531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536411"/>
          <a:ext cx="889000" cy="4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95431</xdr:rowOff>
    </xdr:from>
    <xdr:to>
      <xdr:col>50</xdr:col>
      <xdr:colOff>165100</xdr:colOff>
      <xdr:row>78</xdr:row>
      <xdr:rowOff>25581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42108</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163311</xdr:rowOff>
    </xdr:from>
    <xdr:to>
      <xdr:col>45</xdr:col>
      <xdr:colOff>177800</xdr:colOff>
      <xdr:row>79</xdr:row>
      <xdr:rowOff>41467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36411"/>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68914</xdr:rowOff>
    </xdr:from>
    <xdr:to>
      <xdr:col>46</xdr:col>
      <xdr:colOff>38100</xdr:colOff>
      <xdr:row>77</xdr:row>
      <xdr:rowOff>170514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15591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41467</xdr:rowOff>
    </xdr:from>
    <xdr:to>
      <xdr:col>41</xdr:col>
      <xdr:colOff>50800</xdr:colOff>
      <xdr:row>79</xdr:row>
      <xdr:rowOff>52310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86017"/>
          <a:ext cx="8890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38134</xdr:rowOff>
    </xdr:from>
    <xdr:to>
      <xdr:col>41</xdr:col>
      <xdr:colOff>101600</xdr:colOff>
      <xdr:row>78</xdr:row>
      <xdr:rowOff>139734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156261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49467</xdr:rowOff>
    </xdr:from>
    <xdr:to>
      <xdr:col>36</xdr:col>
      <xdr:colOff>165100</xdr:colOff>
      <xdr:row>78</xdr:row>
      <xdr:rowOff>151067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167594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148010</xdr:rowOff>
    </xdr:from>
    <xdr:to>
      <xdr:col>55</xdr:col>
      <xdr:colOff>50800</xdr:colOff>
      <xdr:row>79</xdr:row>
      <xdr:rowOff>78160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2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62937</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3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154181</xdr:rowOff>
    </xdr:from>
    <xdr:to>
      <xdr:col>50</xdr:col>
      <xdr:colOff>165100</xdr:colOff>
      <xdr:row>79</xdr:row>
      <xdr:rowOff>84331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2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75458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62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112511</xdr:rowOff>
    </xdr:from>
    <xdr:to>
      <xdr:col>46</xdr:col>
      <xdr:colOff>38100</xdr:colOff>
      <xdr:row>79</xdr:row>
      <xdr:rowOff>42661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8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33788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7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162117</xdr:rowOff>
    </xdr:from>
    <xdr:to>
      <xdr:col>41</xdr:col>
      <xdr:colOff>101600</xdr:colOff>
      <xdr:row>79</xdr:row>
      <xdr:rowOff>92267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83394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2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1510</xdr:rowOff>
    </xdr:from>
    <xdr:to>
      <xdr:col>36</xdr:col>
      <xdr:colOff>165100</xdr:colOff>
      <xdr:row>79</xdr:row>
      <xdr:rowOff>103110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4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94237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3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44227</xdr:rowOff>
    </xdr:from>
    <xdr:to>
      <xdr:col>54</xdr:col>
      <xdr:colOff>189865</xdr:colOff>
      <xdr:row>99</xdr:row>
      <xdr:rowOff>38773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474727"/>
          <a:ext cx="1270" cy="1537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42600</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38773</xdr:rowOff>
    </xdr:from>
    <xdr:to>
      <xdr:col>55</xdr:col>
      <xdr:colOff>88900</xdr:colOff>
      <xdr:row>99</xdr:row>
      <xdr:rowOff>38773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162354</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49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44227</xdr:rowOff>
    </xdr:from>
    <xdr:to>
      <xdr:col>55</xdr:col>
      <xdr:colOff>88900</xdr:colOff>
      <xdr:row>90</xdr:row>
      <xdr:rowOff>44227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47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162103</xdr:rowOff>
    </xdr:from>
    <xdr:to>
      <xdr:col>55</xdr:col>
      <xdr:colOff>0</xdr:colOff>
      <xdr:row>99</xdr:row>
      <xdr:rowOff>6998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964203"/>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16434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5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165007</xdr:rowOff>
    </xdr:from>
    <xdr:to>
      <xdr:col>55</xdr:col>
      <xdr:colOff>50800</xdr:colOff>
      <xdr:row>97</xdr:row>
      <xdr:rowOff>95157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6998</xdr:rowOff>
    </xdr:from>
    <xdr:to>
      <xdr:col>50</xdr:col>
      <xdr:colOff>114300</xdr:colOff>
      <xdr:row>99</xdr:row>
      <xdr:rowOff>46986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980548"/>
          <a:ext cx="889000" cy="3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14980</xdr:rowOff>
    </xdr:from>
    <xdr:to>
      <xdr:col>50</xdr:col>
      <xdr:colOff>165100</xdr:colOff>
      <xdr:row>97</xdr:row>
      <xdr:rowOff>116580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4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133107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42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46986</xdr:rowOff>
    </xdr:from>
    <xdr:to>
      <xdr:col>45</xdr:col>
      <xdr:colOff>177800</xdr:colOff>
      <xdr:row>99</xdr:row>
      <xdr:rowOff>116889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7020536"/>
          <a:ext cx="889000" cy="6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154181</xdr:rowOff>
    </xdr:from>
    <xdr:to>
      <xdr:col>46</xdr:col>
      <xdr:colOff>38100</xdr:colOff>
      <xdr:row>97</xdr:row>
      <xdr:rowOff>84331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8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9660</xdr:rowOff>
    </xdr:from>
    <xdr:to>
      <xdr:col>41</xdr:col>
      <xdr:colOff>50800</xdr:colOff>
      <xdr:row>99</xdr:row>
      <xdr:rowOff>116889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983210"/>
          <a:ext cx="889000" cy="10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5102</xdr:rowOff>
    </xdr:from>
    <xdr:to>
      <xdr:col>41</xdr:col>
      <xdr:colOff>101600</xdr:colOff>
      <xdr:row>97</xdr:row>
      <xdr:rowOff>106702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123229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1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10164</xdr:rowOff>
    </xdr:from>
    <xdr:to>
      <xdr:col>36</xdr:col>
      <xdr:colOff>165100</xdr:colOff>
      <xdr:row>97</xdr:row>
      <xdr:rowOff>111764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4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128291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1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111303</xdr:rowOff>
    </xdr:from>
    <xdr:to>
      <xdr:col>55</xdr:col>
      <xdr:colOff>50800</xdr:colOff>
      <xdr:row>99</xdr:row>
      <xdr:rowOff>41453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1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26230</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2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127648</xdr:rowOff>
    </xdr:from>
    <xdr:to>
      <xdr:col>50</xdr:col>
      <xdr:colOff>165100</xdr:colOff>
      <xdr:row>99</xdr:row>
      <xdr:rowOff>57798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2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48925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02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167636</xdr:rowOff>
    </xdr:from>
    <xdr:to>
      <xdr:col>46</xdr:col>
      <xdr:colOff>38100</xdr:colOff>
      <xdr:row>99</xdr:row>
      <xdr:rowOff>97786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96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88913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06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66089</xdr:rowOff>
    </xdr:from>
    <xdr:to>
      <xdr:col>41</xdr:col>
      <xdr:colOff>101600</xdr:colOff>
      <xdr:row>99</xdr:row>
      <xdr:rowOff>167689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703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158816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71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130310</xdr:rowOff>
    </xdr:from>
    <xdr:to>
      <xdr:col>36</xdr:col>
      <xdr:colOff>165100</xdr:colOff>
      <xdr:row>99</xdr:row>
      <xdr:rowOff>60460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3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51587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2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70793</xdr:rowOff>
    </xdr:from>
    <xdr:to>
      <xdr:col>85</xdr:col>
      <xdr:colOff>126364</xdr:colOff>
      <xdr:row>38</xdr:row>
      <xdr:rowOff>157498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214293"/>
          <a:ext cx="1269" cy="1458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161325</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7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157498</xdr:rowOff>
    </xdr:from>
    <xdr:to>
      <xdr:col>86</xdr:col>
      <xdr:colOff>25400</xdr:colOff>
      <xdr:row>38</xdr:row>
      <xdr:rowOff>157498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7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17470</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8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70793</xdr:rowOff>
    </xdr:from>
    <xdr:to>
      <xdr:col>86</xdr:col>
      <xdr:colOff>25400</xdr:colOff>
      <xdr:row>30</xdr:row>
      <xdr:rowOff>70793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21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123861</xdr:rowOff>
    </xdr:from>
    <xdr:to>
      <xdr:col>85</xdr:col>
      <xdr:colOff>127000</xdr:colOff>
      <xdr:row>35</xdr:row>
      <xdr:rowOff>151783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124611"/>
          <a:ext cx="838200" cy="2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44993</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587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22116</xdr:rowOff>
    </xdr:from>
    <xdr:to>
      <xdr:col>85</xdr:col>
      <xdr:colOff>177800</xdr:colOff>
      <xdr:row>35</xdr:row>
      <xdr:rowOff>123716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62302</xdr:rowOff>
    </xdr:from>
    <xdr:to>
      <xdr:col>81</xdr:col>
      <xdr:colOff>50800</xdr:colOff>
      <xdr:row>35</xdr:row>
      <xdr:rowOff>151783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063052"/>
          <a:ext cx="889000" cy="8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76490</xdr:rowOff>
    </xdr:from>
    <xdr:to>
      <xdr:col>81</xdr:col>
      <xdr:colOff>101600</xdr:colOff>
      <xdr:row>36</xdr:row>
      <xdr:rowOff>6640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0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23167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585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62302</xdr:rowOff>
    </xdr:from>
    <xdr:to>
      <xdr:col>76</xdr:col>
      <xdr:colOff>114300</xdr:colOff>
      <xdr:row>38</xdr:row>
      <xdr:rowOff>27033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063052"/>
          <a:ext cx="889000" cy="47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8727</xdr:rowOff>
    </xdr:from>
    <xdr:to>
      <xdr:col>76</xdr:col>
      <xdr:colOff>165100</xdr:colOff>
      <xdr:row>35</xdr:row>
      <xdr:rowOff>110327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00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126854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78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27033</xdr:rowOff>
    </xdr:from>
    <xdr:to>
      <xdr:col>71</xdr:col>
      <xdr:colOff>177800</xdr:colOff>
      <xdr:row>38</xdr:row>
      <xdr:rowOff>40422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542133"/>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33220</xdr:rowOff>
    </xdr:from>
    <xdr:to>
      <xdr:col>72</xdr:col>
      <xdr:colOff>38100</xdr:colOff>
      <xdr:row>35</xdr:row>
      <xdr:rowOff>134820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0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151347</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84981</xdr:rowOff>
    </xdr:from>
    <xdr:to>
      <xdr:col>67</xdr:col>
      <xdr:colOff>101600</xdr:colOff>
      <xdr:row>36</xdr:row>
      <xdr:rowOff>15131</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08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31658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86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73061</xdr:rowOff>
    </xdr:from>
    <xdr:to>
      <xdr:col>85</xdr:col>
      <xdr:colOff>177800</xdr:colOff>
      <xdr:row>36</xdr:row>
      <xdr:rowOff>3211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0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51488</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05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100983</xdr:rowOff>
    </xdr:from>
    <xdr:to>
      <xdr:col>81</xdr:col>
      <xdr:colOff>101600</xdr:colOff>
      <xdr:row>36</xdr:row>
      <xdr:rowOff>31133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101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22260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19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11502</xdr:rowOff>
    </xdr:from>
    <xdr:to>
      <xdr:col>76</xdr:col>
      <xdr:colOff>165100</xdr:colOff>
      <xdr:row>35</xdr:row>
      <xdr:rowOff>113102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0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104229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10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147683</xdr:rowOff>
    </xdr:from>
    <xdr:to>
      <xdr:col>72</xdr:col>
      <xdr:colOff>38100</xdr:colOff>
      <xdr:row>38</xdr:row>
      <xdr:rowOff>77832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4913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68960</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68428" y="658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161072</xdr:rowOff>
    </xdr:from>
    <xdr:to>
      <xdr:col>67</xdr:col>
      <xdr:colOff>101600</xdr:colOff>
      <xdr:row>38</xdr:row>
      <xdr:rowOff>91222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50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82349</xdr:rowOff>
    </xdr:from>
    <xdr:ext cx="469744"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79428" y="659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151568</xdr:rowOff>
    </xdr:from>
    <xdr:to>
      <xdr:col>85</xdr:col>
      <xdr:colOff>126364</xdr:colOff>
      <xdr:row>58</xdr:row>
      <xdr:rowOff>16199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895518"/>
          <a:ext cx="1269" cy="1064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20026</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6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16199</xdr:rowOff>
    </xdr:from>
    <xdr:to>
      <xdr:col>86</xdr:col>
      <xdr:colOff>25400</xdr:colOff>
      <xdr:row>58</xdr:row>
      <xdr:rowOff>16199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98245</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67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151568</xdr:rowOff>
    </xdr:from>
    <xdr:to>
      <xdr:col>86</xdr:col>
      <xdr:colOff>25400</xdr:colOff>
      <xdr:row>51</xdr:row>
      <xdr:rowOff>151568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89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46565</xdr:rowOff>
    </xdr:from>
    <xdr:to>
      <xdr:col>85</xdr:col>
      <xdr:colOff>127000</xdr:colOff>
      <xdr:row>57</xdr:row>
      <xdr:rowOff>7074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47765"/>
          <a:ext cx="838200" cy="13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7074</xdr:rowOff>
    </xdr:from>
    <xdr:to>
      <xdr:col>81</xdr:col>
      <xdr:colOff>50800</xdr:colOff>
      <xdr:row>57</xdr:row>
      <xdr:rowOff>55137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79724"/>
          <a:ext cx="889000" cy="4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3766</xdr:rowOff>
    </xdr:from>
    <xdr:to>
      <xdr:col>81</xdr:col>
      <xdr:colOff>101600</xdr:colOff>
      <xdr:row>56</xdr:row>
      <xdr:rowOff>105366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121893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8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76873</xdr:rowOff>
    </xdr:from>
    <xdr:to>
      <xdr:col>76</xdr:col>
      <xdr:colOff>114300</xdr:colOff>
      <xdr:row>57</xdr:row>
      <xdr:rowOff>55137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335173"/>
          <a:ext cx="889000" cy="49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138525</xdr:rowOff>
    </xdr:from>
    <xdr:to>
      <xdr:col>76</xdr:col>
      <xdr:colOff>165100</xdr:colOff>
      <xdr:row>56</xdr:row>
      <xdr:rowOff>68675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85202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76873</xdr:rowOff>
    </xdr:from>
    <xdr:to>
      <xdr:col>71</xdr:col>
      <xdr:colOff>177800</xdr:colOff>
      <xdr:row>57</xdr:row>
      <xdr:rowOff>87599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335173"/>
          <a:ext cx="889000" cy="52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38856</xdr:rowOff>
    </xdr:from>
    <xdr:to>
      <xdr:col>72</xdr:col>
      <xdr:colOff>38100</xdr:colOff>
      <xdr:row>56</xdr:row>
      <xdr:rowOff>140456</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4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131583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3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127305</xdr:rowOff>
    </xdr:from>
    <xdr:to>
      <xdr:col>67</xdr:col>
      <xdr:colOff>101600</xdr:colOff>
      <xdr:row>57</xdr:row>
      <xdr:rowOff>57455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73982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50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167215</xdr:rowOff>
    </xdr:from>
    <xdr:to>
      <xdr:col>85</xdr:col>
      <xdr:colOff>177800</xdr:colOff>
      <xdr:row>56</xdr:row>
      <xdr:rowOff>97365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145642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7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127724</xdr:rowOff>
    </xdr:from>
    <xdr:to>
      <xdr:col>81</xdr:col>
      <xdr:colOff>101600</xdr:colOff>
      <xdr:row>57</xdr:row>
      <xdr:rowOff>57874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2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49001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2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4337</xdr:rowOff>
    </xdr:from>
    <xdr:to>
      <xdr:col>76</xdr:col>
      <xdr:colOff>165100</xdr:colOff>
      <xdr:row>57</xdr:row>
      <xdr:rowOff>105937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7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97064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86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26073</xdr:rowOff>
    </xdr:from>
    <xdr:to>
      <xdr:col>72</xdr:col>
      <xdr:colOff>38100</xdr:colOff>
      <xdr:row>54</xdr:row>
      <xdr:rowOff>127673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28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144200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05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36799</xdr:rowOff>
    </xdr:from>
    <xdr:to>
      <xdr:col>67</xdr:col>
      <xdr:colOff>101600</xdr:colOff>
      <xdr:row>57</xdr:row>
      <xdr:rowOff>138399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0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129526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0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57785</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59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4462</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3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57785</xdr:rowOff>
    </xdr:from>
    <xdr:to>
      <xdr:col>86</xdr:col>
      <xdr:colOff>25400</xdr:colOff>
      <xdr:row>70</xdr:row>
      <xdr:rowOff>57785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5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56769</xdr:rowOff>
    </xdr:from>
    <xdr:to>
      <xdr:col>85</xdr:col>
      <xdr:colOff>127000</xdr:colOff>
      <xdr:row>78</xdr:row>
      <xdr:rowOff>59310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429869"/>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45483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418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67056</xdr:rowOff>
    </xdr:from>
    <xdr:to>
      <xdr:col>85</xdr:col>
      <xdr:colOff>177800</xdr:colOff>
      <xdr:row>78</xdr:row>
      <xdr:rowOff>168656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56769</xdr:rowOff>
    </xdr:from>
    <xdr:to>
      <xdr:col>81</xdr:col>
      <xdr:colOff>50800</xdr:colOff>
      <xdr:row>78</xdr:row>
      <xdr:rowOff>111761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4592300" y="13429869"/>
          <a:ext cx="889000" cy="5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165608</xdr:rowOff>
    </xdr:from>
    <xdr:to>
      <xdr:col>81</xdr:col>
      <xdr:colOff>101600</xdr:colOff>
      <xdr:row>78</xdr:row>
      <xdr:rowOff>95758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36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112285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14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101854</xdr:rowOff>
    </xdr:from>
    <xdr:to>
      <xdr:col>76</xdr:col>
      <xdr:colOff>114300</xdr:colOff>
      <xdr:row>78</xdr:row>
      <xdr:rowOff>111761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474954"/>
          <a:ext cx="88900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127254</xdr:rowOff>
    </xdr:from>
    <xdr:to>
      <xdr:col>76</xdr:col>
      <xdr:colOff>165100</xdr:colOff>
      <xdr:row>77</xdr:row>
      <xdr:rowOff>57404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15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73931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293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67438</xdr:rowOff>
    </xdr:from>
    <xdr:to>
      <xdr:col>71</xdr:col>
      <xdr:colOff>177800</xdr:colOff>
      <xdr:row>78</xdr:row>
      <xdr:rowOff>101854</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440538"/>
          <a:ext cx="889000" cy="3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9017</xdr:rowOff>
    </xdr:from>
    <xdr:to>
      <xdr:col>72</xdr:col>
      <xdr:colOff>38100</xdr:colOff>
      <xdr:row>77</xdr:row>
      <xdr:rowOff>110617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21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127144</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29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64263</xdr:rowOff>
    </xdr:from>
    <xdr:to>
      <xdr:col>67</xdr:col>
      <xdr:colOff>101600</xdr:colOff>
      <xdr:row>77</xdr:row>
      <xdr:rowOff>165863</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26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10940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04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8510</xdr:rowOff>
    </xdr:from>
    <xdr:to>
      <xdr:col>85</xdr:col>
      <xdr:colOff>177800</xdr:colOff>
      <xdr:row>78</xdr:row>
      <xdr:rowOff>110110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3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31387</xdr:rowOff>
    </xdr:from>
    <xdr:ext cx="469744"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23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5969</xdr:rowOff>
    </xdr:from>
    <xdr:to>
      <xdr:col>81</xdr:col>
      <xdr:colOff>101600</xdr:colOff>
      <xdr:row>78</xdr:row>
      <xdr:rowOff>107569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37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98696</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46428" y="13471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60961</xdr:rowOff>
    </xdr:from>
    <xdr:to>
      <xdr:col>76</xdr:col>
      <xdr:colOff>165100</xdr:colOff>
      <xdr:row>78</xdr:row>
      <xdr:rowOff>162561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153688</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3017" y="13526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51054</xdr:rowOff>
    </xdr:from>
    <xdr:to>
      <xdr:col>72</xdr:col>
      <xdr:colOff>38100</xdr:colOff>
      <xdr:row>78</xdr:row>
      <xdr:rowOff>152654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42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143781</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4017" y="13516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16638</xdr:rowOff>
    </xdr:from>
    <xdr:to>
      <xdr:col>67</xdr:col>
      <xdr:colOff>101600</xdr:colOff>
      <xdr:row>78</xdr:row>
      <xdr:rowOff>118238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38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109365</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8" y="1348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108153</xdr:rowOff>
    </xdr:from>
    <xdr:to>
      <xdr:col>85</xdr:col>
      <xdr:colOff>126364</xdr:colOff>
      <xdr:row>98</xdr:row>
      <xdr:rowOff>38398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367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54830</xdr:rowOff>
    </xdr:from>
    <xdr:ext cx="534377"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14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62,216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108153</xdr:rowOff>
    </xdr:from>
    <xdr:to>
      <xdr:col>86</xdr:col>
      <xdr:colOff>25400</xdr:colOff>
      <xdr:row>89</xdr:row>
      <xdr:rowOff>108153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36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108970</xdr:rowOff>
    </xdr:from>
    <xdr:to>
      <xdr:col>85</xdr:col>
      <xdr:colOff>127000</xdr:colOff>
      <xdr:row>95</xdr:row>
      <xdr:rowOff>164486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396720"/>
          <a:ext cx="838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26607</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5971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3730</xdr:rowOff>
    </xdr:from>
    <xdr:to>
      <xdr:col>85</xdr:col>
      <xdr:colOff>177800</xdr:colOff>
      <xdr:row>94</xdr:row>
      <xdr:rowOff>105330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12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164486</xdr:rowOff>
    </xdr:from>
    <xdr:to>
      <xdr:col>81</xdr:col>
      <xdr:colOff>50800</xdr:colOff>
      <xdr:row>95</xdr:row>
      <xdr:rowOff>165956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45223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8727</xdr:rowOff>
    </xdr:from>
    <xdr:to>
      <xdr:col>81</xdr:col>
      <xdr:colOff>101600</xdr:colOff>
      <xdr:row>94</xdr:row>
      <xdr:rowOff>110327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125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126854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590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136565</xdr:rowOff>
    </xdr:from>
    <xdr:to>
      <xdr:col>76</xdr:col>
      <xdr:colOff>114300</xdr:colOff>
      <xdr:row>95</xdr:row>
      <xdr:rowOff>165956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424315"/>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32338</xdr:rowOff>
    </xdr:from>
    <xdr:to>
      <xdr:col>76</xdr:col>
      <xdr:colOff>165100</xdr:colOff>
      <xdr:row>94</xdr:row>
      <xdr:rowOff>133938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14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150465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592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3977</xdr:rowOff>
    </xdr:from>
    <xdr:to>
      <xdr:col>71</xdr:col>
      <xdr:colOff>177800</xdr:colOff>
      <xdr:row>95</xdr:row>
      <xdr:rowOff>136565</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2814300" y="15948827"/>
          <a:ext cx="889000" cy="47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10131</xdr:rowOff>
    </xdr:from>
    <xdr:to>
      <xdr:col>72</xdr:col>
      <xdr:colOff>38100</xdr:colOff>
      <xdr:row>94</xdr:row>
      <xdr:rowOff>111731</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1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128258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590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162085</xdr:rowOff>
    </xdr:from>
    <xdr:to>
      <xdr:col>67</xdr:col>
      <xdr:colOff>101600</xdr:colOff>
      <xdr:row>94</xdr:row>
      <xdr:rowOff>92235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10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83362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9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58170</xdr:rowOff>
    </xdr:from>
    <xdr:to>
      <xdr:col>85</xdr:col>
      <xdr:colOff>177800</xdr:colOff>
      <xdr:row>95</xdr:row>
      <xdr:rowOff>159770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34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36597</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32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113686</xdr:rowOff>
    </xdr:from>
    <xdr:to>
      <xdr:col>81</xdr:col>
      <xdr:colOff>101600</xdr:colOff>
      <xdr:row>96</xdr:row>
      <xdr:rowOff>43836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4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34963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49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115156</xdr:rowOff>
    </xdr:from>
    <xdr:to>
      <xdr:col>76</xdr:col>
      <xdr:colOff>165100</xdr:colOff>
      <xdr:row>96</xdr:row>
      <xdr:rowOff>45306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40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36433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49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85765</xdr:rowOff>
    </xdr:from>
    <xdr:to>
      <xdr:col>72</xdr:col>
      <xdr:colOff>38100</xdr:colOff>
      <xdr:row>96</xdr:row>
      <xdr:rowOff>15915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37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7042</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46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124627</xdr:rowOff>
    </xdr:from>
    <xdr:to>
      <xdr:col>67</xdr:col>
      <xdr:colOff>101600</xdr:colOff>
      <xdr:row>93</xdr:row>
      <xdr:rowOff>54777</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589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71304</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567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52756</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67706"/>
          <a:ext cx="1269" cy="1363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60482</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470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170883</xdr:rowOff>
    </xdr:from>
    <xdr:ext cx="534377"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14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35,782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52756</xdr:rowOff>
    </xdr:from>
    <xdr:to>
      <xdr:col>116</xdr:col>
      <xdr:colOff>152400</xdr:colOff>
      <xdr:row>31</xdr:row>
      <xdr:rowOff>52756</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67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43993</xdr:rowOff>
    </xdr:from>
    <xdr:to>
      <xdr:col>116</xdr:col>
      <xdr:colOff>63500</xdr:colOff>
      <xdr:row>39</xdr:row>
      <xdr:rowOff>44031</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21323300" y="6730543"/>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149382</xdr:rowOff>
    </xdr:from>
    <xdr:ext cx="469744"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93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126505</xdr:rowOff>
    </xdr:from>
    <xdr:to>
      <xdr:col>116</xdr:col>
      <xdr:colOff>114300</xdr:colOff>
      <xdr:row>39</xdr:row>
      <xdr:rowOff>56655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4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43993</xdr:rowOff>
    </xdr:from>
    <xdr:to>
      <xdr:col>111</xdr:col>
      <xdr:colOff>177800</xdr:colOff>
      <xdr:row>39</xdr:row>
      <xdr:rowOff>44031</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0543"/>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154089</xdr:rowOff>
    </xdr:from>
    <xdr:to>
      <xdr:col>112</xdr:col>
      <xdr:colOff>38100</xdr:colOff>
      <xdr:row>39</xdr:row>
      <xdr:rowOff>84239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100766</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444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43993</xdr:rowOff>
    </xdr:from>
    <xdr:to>
      <xdr:col>107</xdr:col>
      <xdr:colOff>50800</xdr:colOff>
      <xdr:row>39</xdr:row>
      <xdr:rowOff>44031</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flipV="1">
          <a:off x="19545300" y="6730543"/>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154356</xdr:rowOff>
    </xdr:from>
    <xdr:to>
      <xdr:col>107</xdr:col>
      <xdr:colOff>101600</xdr:colOff>
      <xdr:row>39</xdr:row>
      <xdr:rowOff>84506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101033</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5017" y="6444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43764</xdr:rowOff>
    </xdr:from>
    <xdr:to>
      <xdr:col>102</xdr:col>
      <xdr:colOff>114300</xdr:colOff>
      <xdr:row>39</xdr:row>
      <xdr:rowOff>44031</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0314"/>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156756</xdr:rowOff>
    </xdr:from>
    <xdr:to>
      <xdr:col>102</xdr:col>
      <xdr:colOff>165100</xdr:colOff>
      <xdr:row>39</xdr:row>
      <xdr:rowOff>86906</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7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103433</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44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153975</xdr:rowOff>
    </xdr:from>
    <xdr:to>
      <xdr:col>98</xdr:col>
      <xdr:colOff>38100</xdr:colOff>
      <xdr:row>39</xdr:row>
      <xdr:rowOff>84125</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100652</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44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164643</xdr:rowOff>
    </xdr:from>
    <xdr:to>
      <xdr:col>116</xdr:col>
      <xdr:colOff>114300</xdr:colOff>
      <xdr:row>39</xdr:row>
      <xdr:rowOff>94793</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104932</xdr:rowOff>
    </xdr:from>
    <xdr:ext cx="313932"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0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164681</xdr:rowOff>
    </xdr:from>
    <xdr:to>
      <xdr:col>112</xdr:col>
      <xdr:colOff>38100</xdr:colOff>
      <xdr:row>39</xdr:row>
      <xdr:rowOff>94831</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7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85958</xdr:rowOff>
    </xdr:from>
    <xdr:ext cx="313932"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66333" y="6772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164643</xdr:rowOff>
    </xdr:from>
    <xdr:to>
      <xdr:col>107</xdr:col>
      <xdr:colOff>101600</xdr:colOff>
      <xdr:row>39</xdr:row>
      <xdr:rowOff>94793</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85920</xdr:rowOff>
    </xdr:from>
    <xdr:ext cx="313932"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277333" y="6772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164681</xdr:rowOff>
    </xdr:from>
    <xdr:to>
      <xdr:col>102</xdr:col>
      <xdr:colOff>165100</xdr:colOff>
      <xdr:row>39</xdr:row>
      <xdr:rowOff>94831</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7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85958</xdr:rowOff>
    </xdr:from>
    <xdr:ext cx="313932"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388333" y="6772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164414</xdr:rowOff>
    </xdr:from>
    <xdr:to>
      <xdr:col>98</xdr:col>
      <xdr:colOff>38100</xdr:colOff>
      <xdr:row>39</xdr:row>
      <xdr:rowOff>94564</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7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85691</xdr:rowOff>
    </xdr:from>
    <xdr:ext cx="313932"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499333" y="6772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民生費は、サービス受給者増に伴う障害福祉サービス費・障害児サービス費</a:t>
          </a:r>
          <a:r>
            <a:rPr kumimoji="1" lang="ja-JP" altLang="en-US" sz="1100">
              <a:solidFill>
                <a:sysClr val="windowText" lastClr="000000"/>
              </a:solidFill>
              <a:effectLst/>
              <a:latin typeface="+mn-lt"/>
              <a:ea typeface="+mn-ea"/>
              <a:cs typeface="+mn-cs"/>
            </a:rPr>
            <a:t>等で</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となったが</a:t>
          </a:r>
          <a:r>
            <a:rPr kumimoji="1" lang="ja-JP" altLang="ja-JP" sz="1100">
              <a:solidFill>
                <a:sysClr val="windowText" lastClr="000000"/>
              </a:solidFill>
              <a:effectLst/>
              <a:latin typeface="+mn-lt"/>
              <a:ea typeface="+mn-ea"/>
              <a:cs typeface="+mn-cs"/>
            </a:rPr>
            <a:t>、子育て世帯への臨時特別給付事業費の</a:t>
          </a:r>
          <a:r>
            <a:rPr kumimoji="1" lang="ja-JP" altLang="en-US" sz="1100">
              <a:solidFill>
                <a:sysClr val="windowText" lastClr="000000"/>
              </a:solidFill>
              <a:effectLst/>
              <a:latin typeface="+mn-lt"/>
              <a:ea typeface="+mn-ea"/>
              <a:cs typeface="+mn-cs"/>
            </a:rPr>
            <a:t>減の影響</a:t>
          </a:r>
          <a:r>
            <a:rPr kumimoji="1" lang="ja-JP" altLang="ja-JP" sz="1100">
              <a:solidFill>
                <a:sysClr val="windowText" lastClr="000000"/>
              </a:solidFill>
              <a:effectLst/>
              <a:latin typeface="+mn-lt"/>
              <a:ea typeface="+mn-ea"/>
              <a:cs typeface="+mn-cs"/>
            </a:rPr>
            <a:t>が大きく、住民一人当たり対前年度比</a:t>
          </a:r>
          <a:r>
            <a:rPr kumimoji="1" lang="en-US" altLang="ja-JP" sz="1100">
              <a:solidFill>
                <a:sysClr val="windowText" lastClr="000000"/>
              </a:solidFill>
              <a:effectLst/>
              <a:latin typeface="+mn-lt"/>
              <a:ea typeface="+mn-ea"/>
              <a:cs typeface="+mn-cs"/>
            </a:rPr>
            <a:t>5,372</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185,402</a:t>
          </a:r>
          <a:r>
            <a:rPr kumimoji="1" lang="ja-JP" altLang="ja-JP" sz="1100">
              <a:solidFill>
                <a:sysClr val="windowText" lastClr="000000"/>
              </a:solidFill>
              <a:effectLst/>
              <a:latin typeface="+mn-lt"/>
              <a:ea typeface="+mn-ea"/>
              <a:cs typeface="+mn-cs"/>
            </a:rPr>
            <a:t>円とな</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、類似団体平均を下回っている。</a:t>
          </a:r>
          <a:br>
            <a:rPr kumimoji="1" lang="en-US" altLang="ja-JP" sz="1100">
              <a:solidFill>
                <a:srgbClr val="FF0000"/>
              </a:solidFill>
              <a:effectLst/>
              <a:latin typeface="+mn-lt"/>
              <a:ea typeface="+mn-ea"/>
              <a:cs typeface="+mn-cs"/>
            </a:rPr>
          </a:br>
          <a:r>
            <a:rPr kumimoji="1" lang="ja-JP" altLang="en-US" sz="1100">
              <a:solidFill>
                <a:srgbClr val="FF0000"/>
              </a:solidFill>
              <a:effectLst/>
              <a:latin typeface="+mn-lt"/>
              <a:ea typeface="+mn-ea"/>
              <a:cs typeface="+mn-cs"/>
            </a:rPr>
            <a:t>　</a:t>
          </a:r>
          <a:r>
            <a:rPr kumimoji="1" lang="ja-JP" altLang="en-US" sz="1100">
              <a:solidFill>
                <a:schemeClr val="dk1"/>
              </a:solidFill>
              <a:effectLst/>
              <a:latin typeface="+mn-lt"/>
              <a:ea typeface="+mn-ea"/>
              <a:cs typeface="+mn-cs"/>
            </a:rPr>
            <a:t>衛生</a:t>
          </a:r>
          <a:r>
            <a:rPr kumimoji="1" lang="ja-JP" altLang="ja-JP" sz="1100">
              <a:solidFill>
                <a:schemeClr val="dk1"/>
              </a:solidFill>
              <a:effectLst/>
              <a:latin typeface="+mn-lt"/>
              <a:ea typeface="+mn-ea"/>
              <a:cs typeface="+mn-cs"/>
            </a:rPr>
            <a:t>費は、</a:t>
          </a:r>
          <a:r>
            <a:rPr kumimoji="1" lang="ja-JP" altLang="en-US" sz="1100">
              <a:solidFill>
                <a:schemeClr val="dk1"/>
              </a:solidFill>
              <a:effectLst/>
              <a:latin typeface="+mn-lt"/>
              <a:ea typeface="+mn-ea"/>
              <a:cs typeface="+mn-cs"/>
            </a:rPr>
            <a:t>新型コロナウイルスワクチン接種対策事業費等で増となったが、ごみ処理施設整備事業完了による減の影響</a:t>
          </a:r>
          <a:r>
            <a:rPr kumimoji="1" lang="ja-JP" altLang="ja-JP" sz="1100">
              <a:solidFill>
                <a:schemeClr val="dk1"/>
              </a:solidFill>
              <a:effectLst/>
              <a:latin typeface="+mn-lt"/>
              <a:ea typeface="+mn-ea"/>
              <a:cs typeface="+mn-cs"/>
            </a:rPr>
            <a:t>が大きく、住民一人当たり対前年度比</a:t>
          </a:r>
          <a:r>
            <a:rPr kumimoji="1" lang="en-US" altLang="ja-JP" sz="1100">
              <a:solidFill>
                <a:schemeClr val="dk1"/>
              </a:solidFill>
              <a:effectLst/>
              <a:latin typeface="+mn-lt"/>
              <a:ea typeface="+mn-ea"/>
              <a:cs typeface="+mn-cs"/>
            </a:rPr>
            <a:t>20,171</a:t>
          </a:r>
          <a:r>
            <a:rPr kumimoji="1" lang="ja-JP" altLang="ja-JP" sz="1100">
              <a:solidFill>
                <a:schemeClr val="dk1"/>
              </a:solidFill>
              <a:effectLst/>
              <a:latin typeface="+mn-lt"/>
              <a:ea typeface="+mn-ea"/>
              <a:cs typeface="+mn-cs"/>
            </a:rPr>
            <a:t>円減</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49,548</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となり、類似団体平均</a:t>
          </a:r>
          <a:r>
            <a:rPr kumimoji="1" lang="ja-JP" altLang="en-US" sz="1100">
              <a:solidFill>
                <a:schemeClr val="dk1"/>
              </a:solidFill>
              <a:effectLst/>
              <a:latin typeface="+mn-lt"/>
              <a:ea typeface="+mn-ea"/>
              <a:cs typeface="+mn-cs"/>
            </a:rPr>
            <a:t>水準にまで下落した</a:t>
          </a:r>
          <a:r>
            <a:rPr kumimoji="1" lang="ja-JP" altLang="ja-JP" sz="1100">
              <a:solidFill>
                <a:schemeClr val="dk1"/>
              </a:solidFill>
              <a:effectLst/>
              <a:latin typeface="+mn-lt"/>
              <a:ea typeface="+mn-ea"/>
              <a:cs typeface="+mn-cs"/>
            </a:rPr>
            <a:t>。</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教育費は、</a:t>
          </a:r>
          <a:r>
            <a:rPr kumimoji="1" lang="en-US" altLang="ja-JP" sz="1100">
              <a:solidFill>
                <a:sysClr val="windowText" lastClr="000000"/>
              </a:solidFill>
              <a:effectLst/>
              <a:latin typeface="+mn-lt"/>
              <a:ea typeface="+mn-ea"/>
              <a:cs typeface="+mn-cs"/>
            </a:rPr>
            <a:t>2025</a:t>
          </a:r>
          <a:r>
            <a:rPr kumimoji="1" lang="ja-JP" altLang="en-US" sz="1100">
              <a:solidFill>
                <a:sysClr val="windowText" lastClr="000000"/>
              </a:solidFill>
              <a:effectLst/>
              <a:latin typeface="+mn-lt"/>
              <a:ea typeface="+mn-ea"/>
              <a:cs typeface="+mn-cs"/>
            </a:rPr>
            <a:t>年開催予定の国スポ・障スポ大会開催事業や小中学校の長寿命化事業に伴う</a:t>
          </a:r>
          <a:r>
            <a:rPr kumimoji="1" lang="ja-JP" altLang="ja-JP" sz="1100">
              <a:solidFill>
                <a:sysClr val="windowText" lastClr="000000"/>
              </a:solidFill>
              <a:effectLst/>
              <a:latin typeface="+mn-lt"/>
              <a:ea typeface="+mn-ea"/>
              <a:cs typeface="+mn-cs"/>
            </a:rPr>
            <a:t>事業費の増などにより、住民一人当たり対前年度比</a:t>
          </a:r>
          <a:r>
            <a:rPr kumimoji="1" lang="en-US" altLang="ja-JP" sz="1100">
              <a:solidFill>
                <a:sysClr val="windowText" lastClr="000000"/>
              </a:solidFill>
              <a:effectLst/>
              <a:latin typeface="+mn-lt"/>
              <a:ea typeface="+mn-ea"/>
              <a:cs typeface="+mn-cs"/>
            </a:rPr>
            <a:t>6,927</a:t>
          </a:r>
          <a:r>
            <a:rPr kumimoji="1" lang="ja-JP" altLang="ja-JP" sz="1100">
              <a:solidFill>
                <a:sysClr val="windowText" lastClr="000000"/>
              </a:solidFill>
              <a:effectLst/>
              <a:latin typeface="+mn-lt"/>
              <a:ea typeface="+mn-ea"/>
              <a:cs typeface="+mn-cs"/>
            </a:rPr>
            <a:t>円増の</a:t>
          </a:r>
          <a:r>
            <a:rPr kumimoji="1" lang="en-US" altLang="ja-JP" sz="1100">
              <a:solidFill>
                <a:sysClr val="windowText" lastClr="000000"/>
              </a:solidFill>
              <a:effectLst/>
              <a:latin typeface="+mn-lt"/>
              <a:ea typeface="+mn-ea"/>
              <a:cs typeface="+mn-cs"/>
            </a:rPr>
            <a:t>46,889</a:t>
          </a:r>
          <a:r>
            <a:rPr kumimoji="1" lang="ja-JP" altLang="ja-JP" sz="1100">
              <a:solidFill>
                <a:sysClr val="windowText" lastClr="000000"/>
              </a:solidFill>
              <a:effectLst/>
              <a:latin typeface="+mn-lt"/>
              <a:ea typeface="+mn-ea"/>
              <a:cs typeface="+mn-cs"/>
            </a:rPr>
            <a:t>円となったが、類似団体平均を下回っている。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endParaRPr lang="ja-JP" altLang="ja-JP" sz="1400">
            <a:solidFill>
              <a:srgbClr val="FF0000"/>
            </a:solidFill>
            <a:effectLst/>
          </a:endParaRPr>
        </a:p>
        <a:p>
          <a:endParaRPr lang="ja-JP" altLang="ja-JP" sz="1400">
            <a:solidFill>
              <a:srgbClr val="FF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財政調整基金残高は、取崩しがなく、運用利子分の積立て、決算剰余等の新規積立により対前年度比</a:t>
          </a:r>
          <a:r>
            <a:rPr kumimoji="1" lang="en-US" altLang="ja-JP" sz="1100">
              <a:solidFill>
                <a:sysClr val="windowText" lastClr="000000"/>
              </a:solidFill>
              <a:effectLst/>
              <a:latin typeface="+mn-lt"/>
              <a:ea typeface="+mn-ea"/>
              <a:cs typeface="+mn-cs"/>
            </a:rPr>
            <a:t>2.69</a:t>
          </a:r>
          <a:r>
            <a:rPr kumimoji="1" lang="ja-JP" altLang="ja-JP" sz="1100">
              <a:solidFill>
                <a:sysClr val="windowText" lastClr="000000"/>
              </a:solidFill>
              <a:effectLst/>
              <a:latin typeface="+mn-lt"/>
              <a:ea typeface="+mn-ea"/>
              <a:cs typeface="+mn-cs"/>
            </a:rPr>
            <a:t>ポイント増の</a:t>
          </a:r>
          <a:r>
            <a:rPr kumimoji="1" lang="en-US" altLang="ja-JP" sz="1100">
              <a:solidFill>
                <a:sysClr val="windowText" lastClr="000000"/>
              </a:solidFill>
              <a:effectLst/>
              <a:latin typeface="+mn-lt"/>
              <a:ea typeface="+mn-ea"/>
              <a:cs typeface="+mn-cs"/>
            </a:rPr>
            <a:t>13.26</a:t>
          </a:r>
          <a:r>
            <a:rPr kumimoji="1" lang="ja-JP" altLang="ja-JP" sz="1100">
              <a:solidFill>
                <a:sysClr val="windowText" lastClr="000000"/>
              </a:solidFill>
              <a:effectLst/>
              <a:latin typeface="+mn-lt"/>
              <a:ea typeface="+mn-ea"/>
              <a:cs typeface="+mn-cs"/>
            </a:rPr>
            <a:t>％となった。近年は、</a:t>
          </a:r>
          <a:r>
            <a:rPr kumimoji="1" lang="ja-JP" altLang="en-US" sz="1100">
              <a:solidFill>
                <a:sysClr val="windowText" lastClr="000000"/>
              </a:solidFill>
              <a:effectLst/>
              <a:latin typeface="+mn-lt"/>
              <a:ea typeface="+mn-ea"/>
              <a:cs typeface="+mn-cs"/>
            </a:rPr>
            <a:t>コロナ禍のような不測の事態に備えるとともに、</a:t>
          </a:r>
          <a:r>
            <a:rPr kumimoji="1" lang="en-US" altLang="ja-JP" sz="1100">
              <a:solidFill>
                <a:sysClr val="windowText" lastClr="000000"/>
              </a:solidFill>
              <a:effectLst/>
              <a:latin typeface="+mn-lt"/>
              <a:ea typeface="+mn-ea"/>
              <a:cs typeface="+mn-cs"/>
            </a:rPr>
            <a:t>2025</a:t>
          </a:r>
          <a:r>
            <a:rPr kumimoji="1" lang="ja-JP" altLang="en-US" sz="1100">
              <a:solidFill>
                <a:sysClr val="windowText" lastClr="000000"/>
              </a:solidFill>
              <a:effectLst/>
              <a:latin typeface="+mn-lt"/>
              <a:ea typeface="+mn-ea"/>
              <a:cs typeface="+mn-cs"/>
            </a:rPr>
            <a:t>年に開催予定の国スポ・障スポ大会に向けて積み増しを行っている。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実質収支額は、対前年度比</a:t>
          </a:r>
          <a:r>
            <a:rPr kumimoji="1" lang="en-US" altLang="ja-JP" sz="1100">
              <a:solidFill>
                <a:sysClr val="windowText" lastClr="000000"/>
              </a:solidFill>
              <a:effectLst/>
              <a:latin typeface="+mn-lt"/>
              <a:ea typeface="+mn-ea"/>
              <a:cs typeface="+mn-cs"/>
            </a:rPr>
            <a:t>1.16</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5.04</a:t>
          </a:r>
          <a:r>
            <a:rPr kumimoji="1" lang="ja-JP" altLang="ja-JP" sz="1100">
              <a:solidFill>
                <a:sysClr val="windowText" lastClr="000000"/>
              </a:solidFill>
              <a:effectLst/>
              <a:latin typeface="+mn-lt"/>
              <a:ea typeface="+mn-ea"/>
              <a:cs typeface="+mn-cs"/>
            </a:rPr>
            <a:t>％となり、実質単年度収支は、対前年度比</a:t>
          </a:r>
          <a:r>
            <a:rPr kumimoji="1" lang="en-US" altLang="ja-JP" sz="1100">
              <a:solidFill>
                <a:sysClr val="windowText" lastClr="000000"/>
              </a:solidFill>
              <a:effectLst/>
              <a:latin typeface="+mn-lt"/>
              <a:ea typeface="+mn-ea"/>
              <a:cs typeface="+mn-cs"/>
            </a:rPr>
            <a:t>1.64</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1.88</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今後とも、中長期的な健全財政の堅持に努め、将来負担の軽減はもとより、持続可能な都市経営による質の高いサービスの実現を目指す。</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平成</a:t>
          </a:r>
          <a:r>
            <a:rPr kumimoji="1" lang="en-US" altLang="ja-JP" sz="1100">
              <a:solidFill>
                <a:sysClr val="windowText" lastClr="000000"/>
              </a:solidFill>
              <a:effectLst/>
              <a:latin typeface="+mn-lt"/>
              <a:ea typeface="+mn-ea"/>
              <a:cs typeface="+mn-cs"/>
            </a:rPr>
            <a:t>22</a:t>
          </a:r>
          <a:r>
            <a:rPr kumimoji="1" lang="ja-JP" altLang="ja-JP" sz="1100">
              <a:solidFill>
                <a:sysClr val="windowText" lastClr="000000"/>
              </a:solidFill>
              <a:effectLst/>
              <a:latin typeface="+mn-lt"/>
              <a:ea typeface="+mn-ea"/>
              <a:cs typeface="+mn-cs"/>
            </a:rPr>
            <a:t>年度に従前より赤字経営であった競輪事業特別会計を廃止して以降、全ての会計で実質赤字額が発生していない。</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　地方独立行政法人への移行に伴い、病院事業会計及び介護老人保健施設事業会計については、平成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年度末で閉鎖し、平成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年度より企業債未償還分を病院事業債として特別会計で管理している。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標準財政規模に占める割合の</a:t>
          </a:r>
          <a:r>
            <a:rPr kumimoji="1" lang="en-US" altLang="ja-JP" sz="1100">
              <a:solidFill>
                <a:sysClr val="windowText" lastClr="000000"/>
              </a:solidFill>
              <a:effectLst/>
              <a:latin typeface="+mn-lt"/>
              <a:ea typeface="+mn-ea"/>
              <a:cs typeface="+mn-cs"/>
            </a:rPr>
            <a:t>8</a:t>
          </a:r>
          <a:r>
            <a:rPr kumimoji="1" lang="ja-JP" altLang="en-US" sz="1100">
              <a:solidFill>
                <a:sysClr val="windowText" lastClr="000000"/>
              </a:solidFill>
              <a:effectLst/>
              <a:latin typeface="+mn-lt"/>
              <a:ea typeface="+mn-ea"/>
              <a:cs typeface="+mn-cs"/>
            </a:rPr>
            <a:t>割</a:t>
          </a:r>
          <a:r>
            <a:rPr kumimoji="1" lang="ja-JP" altLang="ja-JP" sz="1100">
              <a:solidFill>
                <a:sysClr val="windowText" lastClr="000000"/>
              </a:solidFill>
              <a:effectLst/>
              <a:latin typeface="+mn-lt"/>
              <a:ea typeface="+mn-ea"/>
              <a:cs typeface="+mn-cs"/>
            </a:rPr>
            <a:t>が</a:t>
          </a:r>
          <a:r>
            <a:rPr kumimoji="1" lang="ja-JP" altLang="en-US" sz="1100">
              <a:solidFill>
                <a:sysClr val="windowText" lastClr="000000"/>
              </a:solidFill>
              <a:effectLst/>
              <a:latin typeface="+mn-lt"/>
              <a:ea typeface="+mn-ea"/>
              <a:cs typeface="+mn-cs"/>
            </a:rPr>
            <a:t>法適用企業（水道事業・</a:t>
          </a:r>
          <a:r>
            <a:rPr kumimoji="1" lang="ja-JP" altLang="ja-JP" sz="1100">
              <a:solidFill>
                <a:sysClr val="windowText" lastClr="000000"/>
              </a:solidFill>
              <a:effectLst/>
              <a:latin typeface="+mn-lt"/>
              <a:ea typeface="+mn-ea"/>
              <a:cs typeface="+mn-cs"/>
            </a:rPr>
            <a:t>ガス事業</a:t>
          </a:r>
          <a:r>
            <a:rPr kumimoji="1" lang="ja-JP" altLang="en-US" sz="1100">
              <a:solidFill>
                <a:sysClr val="windowText" lastClr="000000"/>
              </a:solidFill>
              <a:effectLst/>
              <a:latin typeface="+mn-lt"/>
              <a:ea typeface="+mn-ea"/>
              <a:cs typeface="+mn-cs"/>
            </a:rPr>
            <a:t>・下水道事業）</a:t>
          </a:r>
          <a:r>
            <a:rPr kumimoji="1" lang="ja-JP" altLang="ja-JP" sz="1100">
              <a:solidFill>
                <a:sysClr val="windowText" lastClr="000000"/>
              </a:solidFill>
              <a:effectLst/>
              <a:latin typeface="+mn-lt"/>
              <a:ea typeface="+mn-ea"/>
              <a:cs typeface="+mn-cs"/>
            </a:rPr>
            <a:t>であることから、一層、他の事業会計での健全な経営の継続が必要である。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92" t="s">
        <v>81</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75" thickBot="1" x14ac:dyDescent="0.2">
      <c r="B2" s="176" t="s">
        <v>82</v>
      </c>
      <c r="C2" s="176"/>
      <c r="D2" s="177"/>
    </row>
    <row r="3" spans="1:119" ht="18.75" customHeight="1" thickBot="1" x14ac:dyDescent="0.2">
      <c r="A3" s="175"/>
      <c r="B3" s="393" t="s">
        <v>83</v>
      </c>
      <c r="C3" s="394"/>
      <c r="D3" s="394"/>
      <c r="E3" s="395"/>
      <c r="F3" s="395"/>
      <c r="G3" s="395"/>
      <c r="H3" s="395"/>
      <c r="I3" s="395"/>
      <c r="J3" s="395"/>
      <c r="K3" s="395"/>
      <c r="L3" s="395" t="s">
        <v>84</v>
      </c>
      <c r="M3" s="395"/>
      <c r="N3" s="395"/>
      <c r="O3" s="395"/>
      <c r="P3" s="395"/>
      <c r="Q3" s="395"/>
      <c r="R3" s="402"/>
      <c r="S3" s="402"/>
      <c r="T3" s="402"/>
      <c r="U3" s="402"/>
      <c r="V3" s="403"/>
      <c r="W3" s="377" t="s">
        <v>85</v>
      </c>
      <c r="X3" s="378"/>
      <c r="Y3" s="378"/>
      <c r="Z3" s="378"/>
      <c r="AA3" s="378"/>
      <c r="AB3" s="394"/>
      <c r="AC3" s="402" t="s">
        <v>86</v>
      </c>
      <c r="AD3" s="378"/>
      <c r="AE3" s="378"/>
      <c r="AF3" s="378"/>
      <c r="AG3" s="378"/>
      <c r="AH3" s="378"/>
      <c r="AI3" s="378"/>
      <c r="AJ3" s="378"/>
      <c r="AK3" s="378"/>
      <c r="AL3" s="379"/>
      <c r="AM3" s="377" t="s">
        <v>87</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88</v>
      </c>
      <c r="BO3" s="378"/>
      <c r="BP3" s="378"/>
      <c r="BQ3" s="378"/>
      <c r="BR3" s="378"/>
      <c r="BS3" s="378"/>
      <c r="BT3" s="378"/>
      <c r="BU3" s="379"/>
      <c r="BV3" s="377" t="s">
        <v>89</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90</v>
      </c>
      <c r="CU3" s="378"/>
      <c r="CV3" s="378"/>
      <c r="CW3" s="378"/>
      <c r="CX3" s="378"/>
      <c r="CY3" s="378"/>
      <c r="CZ3" s="378"/>
      <c r="DA3" s="379"/>
      <c r="DB3" s="377" t="s">
        <v>91</v>
      </c>
      <c r="DC3" s="378"/>
      <c r="DD3" s="378"/>
      <c r="DE3" s="378"/>
      <c r="DF3" s="378"/>
      <c r="DG3" s="378"/>
      <c r="DH3" s="378"/>
      <c r="DI3" s="379"/>
    </row>
    <row r="4" spans="1:119" ht="18.75" customHeight="1" x14ac:dyDescent="0.15">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92</v>
      </c>
      <c r="AZ4" s="381"/>
      <c r="BA4" s="381"/>
      <c r="BB4" s="381"/>
      <c r="BC4" s="381"/>
      <c r="BD4" s="381"/>
      <c r="BE4" s="381"/>
      <c r="BF4" s="381"/>
      <c r="BG4" s="381"/>
      <c r="BH4" s="381"/>
      <c r="BI4" s="381"/>
      <c r="BJ4" s="381"/>
      <c r="BK4" s="381"/>
      <c r="BL4" s="381"/>
      <c r="BM4" s="382"/>
      <c r="BN4" s="383">
        <v>144160662</v>
      </c>
      <c r="BO4" s="384"/>
      <c r="BP4" s="384"/>
      <c r="BQ4" s="384"/>
      <c r="BR4" s="384"/>
      <c r="BS4" s="384"/>
      <c r="BT4" s="384"/>
      <c r="BU4" s="385"/>
      <c r="BV4" s="383">
        <v>148846482</v>
      </c>
      <c r="BW4" s="384"/>
      <c r="BX4" s="384"/>
      <c r="BY4" s="384"/>
      <c r="BZ4" s="384"/>
      <c r="CA4" s="384"/>
      <c r="CB4" s="384"/>
      <c r="CC4" s="385"/>
      <c r="CD4" s="386" t="s">
        <v>93</v>
      </c>
      <c r="CE4" s="387"/>
      <c r="CF4" s="387"/>
      <c r="CG4" s="387"/>
      <c r="CH4" s="387"/>
      <c r="CI4" s="387"/>
      <c r="CJ4" s="387"/>
      <c r="CK4" s="387"/>
      <c r="CL4" s="387"/>
      <c r="CM4" s="387"/>
      <c r="CN4" s="387"/>
      <c r="CO4" s="387"/>
      <c r="CP4" s="387"/>
      <c r="CQ4" s="387"/>
      <c r="CR4" s="387"/>
      <c r="CS4" s="388"/>
      <c r="CT4" s="389">
        <v>5</v>
      </c>
      <c r="CU4" s="390"/>
      <c r="CV4" s="390"/>
      <c r="CW4" s="390"/>
      <c r="CX4" s="390"/>
      <c r="CY4" s="390"/>
      <c r="CZ4" s="390"/>
      <c r="DA4" s="391"/>
      <c r="DB4" s="389">
        <v>6.2</v>
      </c>
      <c r="DC4" s="390"/>
      <c r="DD4" s="390"/>
      <c r="DE4" s="390"/>
      <c r="DF4" s="390"/>
      <c r="DG4" s="390"/>
      <c r="DH4" s="390"/>
      <c r="DI4" s="391"/>
    </row>
    <row r="5" spans="1:119" ht="18.75" customHeight="1" x14ac:dyDescent="0.15">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94</v>
      </c>
      <c r="AN5" s="450"/>
      <c r="AO5" s="450"/>
      <c r="AP5" s="450"/>
      <c r="AQ5" s="450"/>
      <c r="AR5" s="450"/>
      <c r="AS5" s="450"/>
      <c r="AT5" s="451"/>
      <c r="AU5" s="452" t="s">
        <v>95</v>
      </c>
      <c r="AV5" s="453"/>
      <c r="AW5" s="453"/>
      <c r="AX5" s="453"/>
      <c r="AY5" s="454" t="s">
        <v>96</v>
      </c>
      <c r="AZ5" s="455"/>
      <c r="BA5" s="455"/>
      <c r="BB5" s="455"/>
      <c r="BC5" s="455"/>
      <c r="BD5" s="455"/>
      <c r="BE5" s="455"/>
      <c r="BF5" s="455"/>
      <c r="BG5" s="455"/>
      <c r="BH5" s="455"/>
      <c r="BI5" s="455"/>
      <c r="BJ5" s="455"/>
      <c r="BK5" s="455"/>
      <c r="BL5" s="455"/>
      <c r="BM5" s="456"/>
      <c r="BN5" s="420">
        <v>139577615</v>
      </c>
      <c r="BO5" s="421"/>
      <c r="BP5" s="421"/>
      <c r="BQ5" s="421"/>
      <c r="BR5" s="421"/>
      <c r="BS5" s="421"/>
      <c r="BT5" s="421"/>
      <c r="BU5" s="422"/>
      <c r="BV5" s="420">
        <v>143997264</v>
      </c>
      <c r="BW5" s="421"/>
      <c r="BX5" s="421"/>
      <c r="BY5" s="421"/>
      <c r="BZ5" s="421"/>
      <c r="CA5" s="421"/>
      <c r="CB5" s="421"/>
      <c r="CC5" s="422"/>
      <c r="CD5" s="423" t="s">
        <v>97</v>
      </c>
      <c r="CE5" s="424"/>
      <c r="CF5" s="424"/>
      <c r="CG5" s="424"/>
      <c r="CH5" s="424"/>
      <c r="CI5" s="424"/>
      <c r="CJ5" s="424"/>
      <c r="CK5" s="424"/>
      <c r="CL5" s="424"/>
      <c r="CM5" s="424"/>
      <c r="CN5" s="424"/>
      <c r="CO5" s="424"/>
      <c r="CP5" s="424"/>
      <c r="CQ5" s="424"/>
      <c r="CR5" s="424"/>
      <c r="CS5" s="425"/>
      <c r="CT5" s="417">
        <v>90.9</v>
      </c>
      <c r="CU5" s="418"/>
      <c r="CV5" s="418"/>
      <c r="CW5" s="418"/>
      <c r="CX5" s="418"/>
      <c r="CY5" s="418"/>
      <c r="CZ5" s="418"/>
      <c r="DA5" s="419"/>
      <c r="DB5" s="417">
        <v>88.3</v>
      </c>
      <c r="DC5" s="418"/>
      <c r="DD5" s="418"/>
      <c r="DE5" s="418"/>
      <c r="DF5" s="418"/>
      <c r="DG5" s="418"/>
      <c r="DH5" s="418"/>
      <c r="DI5" s="419"/>
    </row>
    <row r="6" spans="1:119" ht="18.75" customHeight="1" x14ac:dyDescent="0.15">
      <c r="A6" s="175"/>
      <c r="B6" s="426" t="s">
        <v>98</v>
      </c>
      <c r="C6" s="427"/>
      <c r="D6" s="427"/>
      <c r="E6" s="428"/>
      <c r="F6" s="428"/>
      <c r="G6" s="428"/>
      <c r="H6" s="428"/>
      <c r="I6" s="428"/>
      <c r="J6" s="428"/>
      <c r="K6" s="428"/>
      <c r="L6" s="428" t="s">
        <v>99</v>
      </c>
      <c r="M6" s="428"/>
      <c r="N6" s="428"/>
      <c r="O6" s="428"/>
      <c r="P6" s="428"/>
      <c r="Q6" s="428"/>
      <c r="R6" s="432"/>
      <c r="S6" s="432"/>
      <c r="T6" s="432"/>
      <c r="U6" s="432"/>
      <c r="V6" s="433"/>
      <c r="W6" s="436" t="s">
        <v>100</v>
      </c>
      <c r="X6" s="437"/>
      <c r="Y6" s="437"/>
      <c r="Z6" s="437"/>
      <c r="AA6" s="437"/>
      <c r="AB6" s="427"/>
      <c r="AC6" s="440" t="s">
        <v>101</v>
      </c>
      <c r="AD6" s="441"/>
      <c r="AE6" s="441"/>
      <c r="AF6" s="441"/>
      <c r="AG6" s="441"/>
      <c r="AH6" s="441"/>
      <c r="AI6" s="441"/>
      <c r="AJ6" s="441"/>
      <c r="AK6" s="441"/>
      <c r="AL6" s="442"/>
      <c r="AM6" s="449" t="s">
        <v>102</v>
      </c>
      <c r="AN6" s="450"/>
      <c r="AO6" s="450"/>
      <c r="AP6" s="450"/>
      <c r="AQ6" s="450"/>
      <c r="AR6" s="450"/>
      <c r="AS6" s="450"/>
      <c r="AT6" s="451"/>
      <c r="AU6" s="452" t="s">
        <v>95</v>
      </c>
      <c r="AV6" s="453"/>
      <c r="AW6" s="453"/>
      <c r="AX6" s="453"/>
      <c r="AY6" s="454" t="s">
        <v>103</v>
      </c>
      <c r="AZ6" s="455"/>
      <c r="BA6" s="455"/>
      <c r="BB6" s="455"/>
      <c r="BC6" s="455"/>
      <c r="BD6" s="455"/>
      <c r="BE6" s="455"/>
      <c r="BF6" s="455"/>
      <c r="BG6" s="455"/>
      <c r="BH6" s="455"/>
      <c r="BI6" s="455"/>
      <c r="BJ6" s="455"/>
      <c r="BK6" s="455"/>
      <c r="BL6" s="455"/>
      <c r="BM6" s="456"/>
      <c r="BN6" s="420">
        <v>4583047</v>
      </c>
      <c r="BO6" s="421"/>
      <c r="BP6" s="421"/>
      <c r="BQ6" s="421"/>
      <c r="BR6" s="421"/>
      <c r="BS6" s="421"/>
      <c r="BT6" s="421"/>
      <c r="BU6" s="422"/>
      <c r="BV6" s="420">
        <v>4849218</v>
      </c>
      <c r="BW6" s="421"/>
      <c r="BX6" s="421"/>
      <c r="BY6" s="421"/>
      <c r="BZ6" s="421"/>
      <c r="CA6" s="421"/>
      <c r="CB6" s="421"/>
      <c r="CC6" s="422"/>
      <c r="CD6" s="423" t="s">
        <v>104</v>
      </c>
      <c r="CE6" s="424"/>
      <c r="CF6" s="424"/>
      <c r="CG6" s="424"/>
      <c r="CH6" s="424"/>
      <c r="CI6" s="424"/>
      <c r="CJ6" s="424"/>
      <c r="CK6" s="424"/>
      <c r="CL6" s="424"/>
      <c r="CM6" s="424"/>
      <c r="CN6" s="424"/>
      <c r="CO6" s="424"/>
      <c r="CP6" s="424"/>
      <c r="CQ6" s="424"/>
      <c r="CR6" s="424"/>
      <c r="CS6" s="425"/>
      <c r="CT6" s="457">
        <v>94.6</v>
      </c>
      <c r="CU6" s="458"/>
      <c r="CV6" s="458"/>
      <c r="CW6" s="458"/>
      <c r="CX6" s="458"/>
      <c r="CY6" s="458"/>
      <c r="CZ6" s="458"/>
      <c r="DA6" s="459"/>
      <c r="DB6" s="457">
        <v>94.9</v>
      </c>
      <c r="DC6" s="458"/>
      <c r="DD6" s="458"/>
      <c r="DE6" s="458"/>
      <c r="DF6" s="458"/>
      <c r="DG6" s="458"/>
      <c r="DH6" s="458"/>
      <c r="DI6" s="459"/>
    </row>
    <row r="7" spans="1:119" ht="18.75" customHeight="1" x14ac:dyDescent="0.15">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105</v>
      </c>
      <c r="AN7" s="450"/>
      <c r="AO7" s="450"/>
      <c r="AP7" s="450"/>
      <c r="AQ7" s="450"/>
      <c r="AR7" s="450"/>
      <c r="AS7" s="450"/>
      <c r="AT7" s="451"/>
      <c r="AU7" s="452" t="s">
        <v>95</v>
      </c>
      <c r="AV7" s="453"/>
      <c r="AW7" s="453"/>
      <c r="AX7" s="453"/>
      <c r="AY7" s="454" t="s">
        <v>106</v>
      </c>
      <c r="AZ7" s="455"/>
      <c r="BA7" s="455"/>
      <c r="BB7" s="455"/>
      <c r="BC7" s="455"/>
      <c r="BD7" s="455"/>
      <c r="BE7" s="455"/>
      <c r="BF7" s="455"/>
      <c r="BG7" s="455"/>
      <c r="BH7" s="455"/>
      <c r="BI7" s="455"/>
      <c r="BJ7" s="455"/>
      <c r="BK7" s="455"/>
      <c r="BL7" s="455"/>
      <c r="BM7" s="456"/>
      <c r="BN7" s="420">
        <v>886255</v>
      </c>
      <c r="BO7" s="421"/>
      <c r="BP7" s="421"/>
      <c r="BQ7" s="421"/>
      <c r="BR7" s="421"/>
      <c r="BS7" s="421"/>
      <c r="BT7" s="421"/>
      <c r="BU7" s="422"/>
      <c r="BV7" s="420">
        <v>212241</v>
      </c>
      <c r="BW7" s="421"/>
      <c r="BX7" s="421"/>
      <c r="BY7" s="421"/>
      <c r="BZ7" s="421"/>
      <c r="CA7" s="421"/>
      <c r="CB7" s="421"/>
      <c r="CC7" s="422"/>
      <c r="CD7" s="423" t="s">
        <v>107</v>
      </c>
      <c r="CE7" s="424"/>
      <c r="CF7" s="424"/>
      <c r="CG7" s="424"/>
      <c r="CH7" s="424"/>
      <c r="CI7" s="424"/>
      <c r="CJ7" s="424"/>
      <c r="CK7" s="424"/>
      <c r="CL7" s="424"/>
      <c r="CM7" s="424"/>
      <c r="CN7" s="424"/>
      <c r="CO7" s="424"/>
      <c r="CP7" s="424"/>
      <c r="CQ7" s="424"/>
      <c r="CR7" s="424"/>
      <c r="CS7" s="425"/>
      <c r="CT7" s="420">
        <v>73295706</v>
      </c>
      <c r="CU7" s="421"/>
      <c r="CV7" s="421"/>
      <c r="CW7" s="421"/>
      <c r="CX7" s="421"/>
      <c r="CY7" s="421"/>
      <c r="CZ7" s="421"/>
      <c r="DA7" s="422"/>
      <c r="DB7" s="420">
        <v>74768744</v>
      </c>
      <c r="DC7" s="421"/>
      <c r="DD7" s="421"/>
      <c r="DE7" s="421"/>
      <c r="DF7" s="421"/>
      <c r="DG7" s="421"/>
      <c r="DH7" s="421"/>
      <c r="DI7" s="422"/>
    </row>
    <row r="8" spans="1:119" ht="18.75" customHeight="1" thickBot="1" x14ac:dyDescent="0.2">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108</v>
      </c>
      <c r="AN8" s="450"/>
      <c r="AO8" s="450"/>
      <c r="AP8" s="450"/>
      <c r="AQ8" s="450"/>
      <c r="AR8" s="450"/>
      <c r="AS8" s="450"/>
      <c r="AT8" s="451"/>
      <c r="AU8" s="452" t="s">
        <v>109</v>
      </c>
      <c r="AV8" s="453"/>
      <c r="AW8" s="453"/>
      <c r="AX8" s="453"/>
      <c r="AY8" s="454" t="s">
        <v>110</v>
      </c>
      <c r="AZ8" s="455"/>
      <c r="BA8" s="455"/>
      <c r="BB8" s="455"/>
      <c r="BC8" s="455"/>
      <c r="BD8" s="455"/>
      <c r="BE8" s="455"/>
      <c r="BF8" s="455"/>
      <c r="BG8" s="455"/>
      <c r="BH8" s="455"/>
      <c r="BI8" s="455"/>
      <c r="BJ8" s="455"/>
      <c r="BK8" s="455"/>
      <c r="BL8" s="455"/>
      <c r="BM8" s="456"/>
      <c r="BN8" s="420">
        <v>3696792</v>
      </c>
      <c r="BO8" s="421"/>
      <c r="BP8" s="421"/>
      <c r="BQ8" s="421"/>
      <c r="BR8" s="421"/>
      <c r="BS8" s="421"/>
      <c r="BT8" s="421"/>
      <c r="BU8" s="422"/>
      <c r="BV8" s="420">
        <v>4636977</v>
      </c>
      <c r="BW8" s="421"/>
      <c r="BX8" s="421"/>
      <c r="BY8" s="421"/>
      <c r="BZ8" s="421"/>
      <c r="CA8" s="421"/>
      <c r="CB8" s="421"/>
      <c r="CC8" s="422"/>
      <c r="CD8" s="423" t="s">
        <v>111</v>
      </c>
      <c r="CE8" s="424"/>
      <c r="CF8" s="424"/>
      <c r="CG8" s="424"/>
      <c r="CH8" s="424"/>
      <c r="CI8" s="424"/>
      <c r="CJ8" s="424"/>
      <c r="CK8" s="424"/>
      <c r="CL8" s="424"/>
      <c r="CM8" s="424"/>
      <c r="CN8" s="424"/>
      <c r="CO8" s="424"/>
      <c r="CP8" s="424"/>
      <c r="CQ8" s="424"/>
      <c r="CR8" s="424"/>
      <c r="CS8" s="425"/>
      <c r="CT8" s="460">
        <v>0.79</v>
      </c>
      <c r="CU8" s="461"/>
      <c r="CV8" s="461"/>
      <c r="CW8" s="461"/>
      <c r="CX8" s="461"/>
      <c r="CY8" s="461"/>
      <c r="CZ8" s="461"/>
      <c r="DA8" s="462"/>
      <c r="DB8" s="460">
        <v>0.8</v>
      </c>
      <c r="DC8" s="461"/>
      <c r="DD8" s="461"/>
      <c r="DE8" s="461"/>
      <c r="DF8" s="461"/>
      <c r="DG8" s="461"/>
      <c r="DH8" s="461"/>
      <c r="DI8" s="462"/>
    </row>
    <row r="9" spans="1:119" ht="18.75" customHeight="1" thickBot="1" x14ac:dyDescent="0.2">
      <c r="A9" s="175"/>
      <c r="B9" s="414" t="s">
        <v>112</v>
      </c>
      <c r="C9" s="415"/>
      <c r="D9" s="415"/>
      <c r="E9" s="415"/>
      <c r="F9" s="415"/>
      <c r="G9" s="415"/>
      <c r="H9" s="415"/>
      <c r="I9" s="415"/>
      <c r="J9" s="415"/>
      <c r="K9" s="463"/>
      <c r="L9" s="464" t="s">
        <v>113</v>
      </c>
      <c r="M9" s="465"/>
      <c r="N9" s="465"/>
      <c r="O9" s="465"/>
      <c r="P9" s="465"/>
      <c r="Q9" s="466"/>
      <c r="R9" s="467">
        <v>345070</v>
      </c>
      <c r="S9" s="468"/>
      <c r="T9" s="468"/>
      <c r="U9" s="468"/>
      <c r="V9" s="469"/>
      <c r="W9" s="377" t="s">
        <v>114</v>
      </c>
      <c r="X9" s="378"/>
      <c r="Y9" s="378"/>
      <c r="Z9" s="378"/>
      <c r="AA9" s="378"/>
      <c r="AB9" s="378"/>
      <c r="AC9" s="378"/>
      <c r="AD9" s="378"/>
      <c r="AE9" s="378"/>
      <c r="AF9" s="378"/>
      <c r="AG9" s="378"/>
      <c r="AH9" s="378"/>
      <c r="AI9" s="378"/>
      <c r="AJ9" s="378"/>
      <c r="AK9" s="378"/>
      <c r="AL9" s="379"/>
      <c r="AM9" s="449" t="s">
        <v>115</v>
      </c>
      <c r="AN9" s="450"/>
      <c r="AO9" s="450"/>
      <c r="AP9" s="450"/>
      <c r="AQ9" s="450"/>
      <c r="AR9" s="450"/>
      <c r="AS9" s="450"/>
      <c r="AT9" s="451"/>
      <c r="AU9" s="452" t="s">
        <v>95</v>
      </c>
      <c r="AV9" s="453"/>
      <c r="AW9" s="453"/>
      <c r="AX9" s="453"/>
      <c r="AY9" s="454" t="s">
        <v>116</v>
      </c>
      <c r="AZ9" s="455"/>
      <c r="BA9" s="455"/>
      <c r="BB9" s="455"/>
      <c r="BC9" s="455"/>
      <c r="BD9" s="455"/>
      <c r="BE9" s="455"/>
      <c r="BF9" s="455"/>
      <c r="BG9" s="455"/>
      <c r="BH9" s="455"/>
      <c r="BI9" s="455"/>
      <c r="BJ9" s="455"/>
      <c r="BK9" s="455"/>
      <c r="BL9" s="455"/>
      <c r="BM9" s="456"/>
      <c r="BN9" s="420">
        <v>-940185</v>
      </c>
      <c r="BO9" s="421"/>
      <c r="BP9" s="421"/>
      <c r="BQ9" s="421"/>
      <c r="BR9" s="421"/>
      <c r="BS9" s="421"/>
      <c r="BT9" s="421"/>
      <c r="BU9" s="422"/>
      <c r="BV9" s="420">
        <v>1350672</v>
      </c>
      <c r="BW9" s="421"/>
      <c r="BX9" s="421"/>
      <c r="BY9" s="421"/>
      <c r="BZ9" s="421"/>
      <c r="CA9" s="421"/>
      <c r="CB9" s="421"/>
      <c r="CC9" s="422"/>
      <c r="CD9" s="423" t="s">
        <v>117</v>
      </c>
      <c r="CE9" s="424"/>
      <c r="CF9" s="424"/>
      <c r="CG9" s="424"/>
      <c r="CH9" s="424"/>
      <c r="CI9" s="424"/>
      <c r="CJ9" s="424"/>
      <c r="CK9" s="424"/>
      <c r="CL9" s="424"/>
      <c r="CM9" s="424"/>
      <c r="CN9" s="424"/>
      <c r="CO9" s="424"/>
      <c r="CP9" s="424"/>
      <c r="CQ9" s="424"/>
      <c r="CR9" s="424"/>
      <c r="CS9" s="425"/>
      <c r="CT9" s="417">
        <v>11.2</v>
      </c>
      <c r="CU9" s="418"/>
      <c r="CV9" s="418"/>
      <c r="CW9" s="418"/>
      <c r="CX9" s="418"/>
      <c r="CY9" s="418"/>
      <c r="CZ9" s="418"/>
      <c r="DA9" s="419"/>
      <c r="DB9" s="417">
        <v>11.1</v>
      </c>
      <c r="DC9" s="418"/>
      <c r="DD9" s="418"/>
      <c r="DE9" s="418"/>
      <c r="DF9" s="418"/>
      <c r="DG9" s="418"/>
      <c r="DH9" s="418"/>
      <c r="DI9" s="419"/>
    </row>
    <row r="10" spans="1:119" ht="18.75" customHeight="1" thickBot="1" x14ac:dyDescent="0.2">
      <c r="A10" s="175"/>
      <c r="B10" s="414"/>
      <c r="C10" s="415"/>
      <c r="D10" s="415"/>
      <c r="E10" s="415"/>
      <c r="F10" s="415"/>
      <c r="G10" s="415"/>
      <c r="H10" s="415"/>
      <c r="I10" s="415"/>
      <c r="J10" s="415"/>
      <c r="K10" s="463"/>
      <c r="L10" s="470" t="s">
        <v>118</v>
      </c>
      <c r="M10" s="450"/>
      <c r="N10" s="450"/>
      <c r="O10" s="450"/>
      <c r="P10" s="450"/>
      <c r="Q10" s="451"/>
      <c r="R10" s="471">
        <v>340973</v>
      </c>
      <c r="S10" s="472"/>
      <c r="T10" s="472"/>
      <c r="U10" s="472"/>
      <c r="V10" s="473"/>
      <c r="W10" s="408"/>
      <c r="X10" s="409"/>
      <c r="Y10" s="409"/>
      <c r="Z10" s="409"/>
      <c r="AA10" s="409"/>
      <c r="AB10" s="409"/>
      <c r="AC10" s="409"/>
      <c r="AD10" s="409"/>
      <c r="AE10" s="409"/>
      <c r="AF10" s="409"/>
      <c r="AG10" s="409"/>
      <c r="AH10" s="409"/>
      <c r="AI10" s="409"/>
      <c r="AJ10" s="409"/>
      <c r="AK10" s="409"/>
      <c r="AL10" s="412"/>
      <c r="AM10" s="449" t="s">
        <v>119</v>
      </c>
      <c r="AN10" s="450"/>
      <c r="AO10" s="450"/>
      <c r="AP10" s="450"/>
      <c r="AQ10" s="450"/>
      <c r="AR10" s="450"/>
      <c r="AS10" s="450"/>
      <c r="AT10" s="451"/>
      <c r="AU10" s="452" t="s">
        <v>95</v>
      </c>
      <c r="AV10" s="453"/>
      <c r="AW10" s="453"/>
      <c r="AX10" s="453"/>
      <c r="AY10" s="454" t="s">
        <v>120</v>
      </c>
      <c r="AZ10" s="455"/>
      <c r="BA10" s="455"/>
      <c r="BB10" s="455"/>
      <c r="BC10" s="455"/>
      <c r="BD10" s="455"/>
      <c r="BE10" s="455"/>
      <c r="BF10" s="455"/>
      <c r="BG10" s="455"/>
      <c r="BH10" s="455"/>
      <c r="BI10" s="455"/>
      <c r="BJ10" s="455"/>
      <c r="BK10" s="455"/>
      <c r="BL10" s="455"/>
      <c r="BM10" s="456"/>
      <c r="BN10" s="420">
        <v>1816273</v>
      </c>
      <c r="BO10" s="421"/>
      <c r="BP10" s="421"/>
      <c r="BQ10" s="421"/>
      <c r="BR10" s="421"/>
      <c r="BS10" s="421"/>
      <c r="BT10" s="421"/>
      <c r="BU10" s="422"/>
      <c r="BV10" s="420">
        <v>1281625</v>
      </c>
      <c r="BW10" s="421"/>
      <c r="BX10" s="421"/>
      <c r="BY10" s="421"/>
      <c r="BZ10" s="421"/>
      <c r="CA10" s="421"/>
      <c r="CB10" s="421"/>
      <c r="CC10" s="422"/>
      <c r="CD10" s="181" t="s">
        <v>121</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414"/>
      <c r="C11" s="415"/>
      <c r="D11" s="415"/>
      <c r="E11" s="415"/>
      <c r="F11" s="415"/>
      <c r="G11" s="415"/>
      <c r="H11" s="415"/>
      <c r="I11" s="415"/>
      <c r="J11" s="415"/>
      <c r="K11" s="463"/>
      <c r="L11" s="474" t="s">
        <v>122</v>
      </c>
      <c r="M11" s="475"/>
      <c r="N11" s="475"/>
      <c r="O11" s="475"/>
      <c r="P11" s="475"/>
      <c r="Q11" s="476"/>
      <c r="R11" s="477" t="s">
        <v>123</v>
      </c>
      <c r="S11" s="478"/>
      <c r="T11" s="478"/>
      <c r="U11" s="478"/>
      <c r="V11" s="479"/>
      <c r="W11" s="408"/>
      <c r="X11" s="409"/>
      <c r="Y11" s="409"/>
      <c r="Z11" s="409"/>
      <c r="AA11" s="409"/>
      <c r="AB11" s="409"/>
      <c r="AC11" s="409"/>
      <c r="AD11" s="409"/>
      <c r="AE11" s="409"/>
      <c r="AF11" s="409"/>
      <c r="AG11" s="409"/>
      <c r="AH11" s="409"/>
      <c r="AI11" s="409"/>
      <c r="AJ11" s="409"/>
      <c r="AK11" s="409"/>
      <c r="AL11" s="412"/>
      <c r="AM11" s="449" t="s">
        <v>124</v>
      </c>
      <c r="AN11" s="450"/>
      <c r="AO11" s="450"/>
      <c r="AP11" s="450"/>
      <c r="AQ11" s="450"/>
      <c r="AR11" s="450"/>
      <c r="AS11" s="450"/>
      <c r="AT11" s="451"/>
      <c r="AU11" s="452" t="s">
        <v>95</v>
      </c>
      <c r="AV11" s="453"/>
      <c r="AW11" s="453"/>
      <c r="AX11" s="453"/>
      <c r="AY11" s="454" t="s">
        <v>125</v>
      </c>
      <c r="AZ11" s="455"/>
      <c r="BA11" s="455"/>
      <c r="BB11" s="455"/>
      <c r="BC11" s="455"/>
      <c r="BD11" s="455"/>
      <c r="BE11" s="455"/>
      <c r="BF11" s="455"/>
      <c r="BG11" s="455"/>
      <c r="BH11" s="455"/>
      <c r="BI11" s="455"/>
      <c r="BJ11" s="455"/>
      <c r="BK11" s="455"/>
      <c r="BL11" s="455"/>
      <c r="BM11" s="456"/>
      <c r="BN11" s="420">
        <v>502514</v>
      </c>
      <c r="BO11" s="421"/>
      <c r="BP11" s="421"/>
      <c r="BQ11" s="421"/>
      <c r="BR11" s="421"/>
      <c r="BS11" s="421"/>
      <c r="BT11" s="421"/>
      <c r="BU11" s="422"/>
      <c r="BV11" s="420">
        <v>0</v>
      </c>
      <c r="BW11" s="421"/>
      <c r="BX11" s="421"/>
      <c r="BY11" s="421"/>
      <c r="BZ11" s="421"/>
      <c r="CA11" s="421"/>
      <c r="CB11" s="421"/>
      <c r="CC11" s="422"/>
      <c r="CD11" s="423" t="s">
        <v>126</v>
      </c>
      <c r="CE11" s="424"/>
      <c r="CF11" s="424"/>
      <c r="CG11" s="424"/>
      <c r="CH11" s="424"/>
      <c r="CI11" s="424"/>
      <c r="CJ11" s="424"/>
      <c r="CK11" s="424"/>
      <c r="CL11" s="424"/>
      <c r="CM11" s="424"/>
      <c r="CN11" s="424"/>
      <c r="CO11" s="424"/>
      <c r="CP11" s="424"/>
      <c r="CQ11" s="424"/>
      <c r="CR11" s="424"/>
      <c r="CS11" s="425"/>
      <c r="CT11" s="460" t="s">
        <v>127</v>
      </c>
      <c r="CU11" s="461"/>
      <c r="CV11" s="461"/>
      <c r="CW11" s="461"/>
      <c r="CX11" s="461"/>
      <c r="CY11" s="461"/>
      <c r="CZ11" s="461"/>
      <c r="DA11" s="462"/>
      <c r="DB11" s="460" t="s">
        <v>127</v>
      </c>
      <c r="DC11" s="461"/>
      <c r="DD11" s="461"/>
      <c r="DE11" s="461"/>
      <c r="DF11" s="461"/>
      <c r="DG11" s="461"/>
      <c r="DH11" s="461"/>
      <c r="DI11" s="462"/>
    </row>
    <row r="12" spans="1:119" ht="18.75" customHeight="1" x14ac:dyDescent="0.15">
      <c r="A12" s="175"/>
      <c r="B12" s="480" t="s">
        <v>128</v>
      </c>
      <c r="C12" s="481"/>
      <c r="D12" s="481"/>
      <c r="E12" s="481"/>
      <c r="F12" s="481"/>
      <c r="G12" s="481"/>
      <c r="H12" s="481"/>
      <c r="I12" s="481"/>
      <c r="J12" s="481"/>
      <c r="K12" s="482"/>
      <c r="L12" s="489" t="s">
        <v>129</v>
      </c>
      <c r="M12" s="490"/>
      <c r="N12" s="490"/>
      <c r="O12" s="490"/>
      <c r="P12" s="490"/>
      <c r="Q12" s="491"/>
      <c r="R12" s="492">
        <v>344552</v>
      </c>
      <c r="S12" s="493"/>
      <c r="T12" s="493"/>
      <c r="U12" s="493"/>
      <c r="V12" s="494"/>
      <c r="W12" s="495" t="s">
        <v>1</v>
      </c>
      <c r="X12" s="453"/>
      <c r="Y12" s="453"/>
      <c r="Z12" s="453"/>
      <c r="AA12" s="453"/>
      <c r="AB12" s="496"/>
      <c r="AC12" s="497" t="s">
        <v>130</v>
      </c>
      <c r="AD12" s="498"/>
      <c r="AE12" s="498"/>
      <c r="AF12" s="498"/>
      <c r="AG12" s="499"/>
      <c r="AH12" s="497" t="s">
        <v>131</v>
      </c>
      <c r="AI12" s="498"/>
      <c r="AJ12" s="498"/>
      <c r="AK12" s="498"/>
      <c r="AL12" s="500"/>
      <c r="AM12" s="449" t="s">
        <v>132</v>
      </c>
      <c r="AN12" s="450"/>
      <c r="AO12" s="450"/>
      <c r="AP12" s="450"/>
      <c r="AQ12" s="450"/>
      <c r="AR12" s="450"/>
      <c r="AS12" s="450"/>
      <c r="AT12" s="451"/>
      <c r="AU12" s="452" t="s">
        <v>95</v>
      </c>
      <c r="AV12" s="453"/>
      <c r="AW12" s="453"/>
      <c r="AX12" s="453"/>
      <c r="AY12" s="454" t="s">
        <v>133</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134</v>
      </c>
      <c r="CE12" s="424"/>
      <c r="CF12" s="424"/>
      <c r="CG12" s="424"/>
      <c r="CH12" s="424"/>
      <c r="CI12" s="424"/>
      <c r="CJ12" s="424"/>
      <c r="CK12" s="424"/>
      <c r="CL12" s="424"/>
      <c r="CM12" s="424"/>
      <c r="CN12" s="424"/>
      <c r="CO12" s="424"/>
      <c r="CP12" s="424"/>
      <c r="CQ12" s="424"/>
      <c r="CR12" s="424"/>
      <c r="CS12" s="425"/>
      <c r="CT12" s="460" t="s">
        <v>135</v>
      </c>
      <c r="CU12" s="461"/>
      <c r="CV12" s="461"/>
      <c r="CW12" s="461"/>
      <c r="CX12" s="461"/>
      <c r="CY12" s="461"/>
      <c r="CZ12" s="461"/>
      <c r="DA12" s="462"/>
      <c r="DB12" s="460" t="s">
        <v>135</v>
      </c>
      <c r="DC12" s="461"/>
      <c r="DD12" s="461"/>
      <c r="DE12" s="461"/>
      <c r="DF12" s="461"/>
      <c r="DG12" s="461"/>
      <c r="DH12" s="461"/>
      <c r="DI12" s="462"/>
    </row>
    <row r="13" spans="1:119" ht="18.75" customHeight="1" x14ac:dyDescent="0.15">
      <c r="A13" s="175"/>
      <c r="B13" s="483"/>
      <c r="C13" s="484"/>
      <c r="D13" s="484"/>
      <c r="E13" s="484"/>
      <c r="F13" s="484"/>
      <c r="G13" s="484"/>
      <c r="H13" s="484"/>
      <c r="I13" s="484"/>
      <c r="J13" s="484"/>
      <c r="K13" s="485"/>
      <c r="L13" s="190"/>
      <c r="M13" s="511" t="s">
        <v>136</v>
      </c>
      <c r="N13" s="512"/>
      <c r="O13" s="512"/>
      <c r="P13" s="512"/>
      <c r="Q13" s="513"/>
      <c r="R13" s="504">
        <v>339642</v>
      </c>
      <c r="S13" s="505"/>
      <c r="T13" s="505"/>
      <c r="U13" s="505"/>
      <c r="V13" s="506"/>
      <c r="W13" s="436" t="s">
        <v>137</v>
      </c>
      <c r="X13" s="437"/>
      <c r="Y13" s="437"/>
      <c r="Z13" s="437"/>
      <c r="AA13" s="437"/>
      <c r="AB13" s="427"/>
      <c r="AC13" s="471">
        <v>1601</v>
      </c>
      <c r="AD13" s="472"/>
      <c r="AE13" s="472"/>
      <c r="AF13" s="472"/>
      <c r="AG13" s="514"/>
      <c r="AH13" s="471">
        <v>1724</v>
      </c>
      <c r="AI13" s="472"/>
      <c r="AJ13" s="472"/>
      <c r="AK13" s="472"/>
      <c r="AL13" s="473"/>
      <c r="AM13" s="449" t="s">
        <v>138</v>
      </c>
      <c r="AN13" s="450"/>
      <c r="AO13" s="450"/>
      <c r="AP13" s="450"/>
      <c r="AQ13" s="450"/>
      <c r="AR13" s="450"/>
      <c r="AS13" s="450"/>
      <c r="AT13" s="451"/>
      <c r="AU13" s="452" t="s">
        <v>109</v>
      </c>
      <c r="AV13" s="453"/>
      <c r="AW13" s="453"/>
      <c r="AX13" s="453"/>
      <c r="AY13" s="454" t="s">
        <v>139</v>
      </c>
      <c r="AZ13" s="455"/>
      <c r="BA13" s="455"/>
      <c r="BB13" s="455"/>
      <c r="BC13" s="455"/>
      <c r="BD13" s="455"/>
      <c r="BE13" s="455"/>
      <c r="BF13" s="455"/>
      <c r="BG13" s="455"/>
      <c r="BH13" s="455"/>
      <c r="BI13" s="455"/>
      <c r="BJ13" s="455"/>
      <c r="BK13" s="455"/>
      <c r="BL13" s="455"/>
      <c r="BM13" s="456"/>
      <c r="BN13" s="420">
        <v>1378602</v>
      </c>
      <c r="BO13" s="421"/>
      <c r="BP13" s="421"/>
      <c r="BQ13" s="421"/>
      <c r="BR13" s="421"/>
      <c r="BS13" s="421"/>
      <c r="BT13" s="421"/>
      <c r="BU13" s="422"/>
      <c r="BV13" s="420">
        <v>2632297</v>
      </c>
      <c r="BW13" s="421"/>
      <c r="BX13" s="421"/>
      <c r="BY13" s="421"/>
      <c r="BZ13" s="421"/>
      <c r="CA13" s="421"/>
      <c r="CB13" s="421"/>
      <c r="CC13" s="422"/>
      <c r="CD13" s="423" t="s">
        <v>140</v>
      </c>
      <c r="CE13" s="424"/>
      <c r="CF13" s="424"/>
      <c r="CG13" s="424"/>
      <c r="CH13" s="424"/>
      <c r="CI13" s="424"/>
      <c r="CJ13" s="424"/>
      <c r="CK13" s="424"/>
      <c r="CL13" s="424"/>
      <c r="CM13" s="424"/>
      <c r="CN13" s="424"/>
      <c r="CO13" s="424"/>
      <c r="CP13" s="424"/>
      <c r="CQ13" s="424"/>
      <c r="CR13" s="424"/>
      <c r="CS13" s="425"/>
      <c r="CT13" s="417">
        <v>-0.5</v>
      </c>
      <c r="CU13" s="418"/>
      <c r="CV13" s="418"/>
      <c r="CW13" s="418"/>
      <c r="CX13" s="418"/>
      <c r="CY13" s="418"/>
      <c r="CZ13" s="418"/>
      <c r="DA13" s="419"/>
      <c r="DB13" s="417">
        <v>1.4</v>
      </c>
      <c r="DC13" s="418"/>
      <c r="DD13" s="418"/>
      <c r="DE13" s="418"/>
      <c r="DF13" s="418"/>
      <c r="DG13" s="418"/>
      <c r="DH13" s="418"/>
      <c r="DI13" s="419"/>
    </row>
    <row r="14" spans="1:119" ht="18.75" customHeight="1" thickBot="1" x14ac:dyDescent="0.2">
      <c r="A14" s="175"/>
      <c r="B14" s="483"/>
      <c r="C14" s="484"/>
      <c r="D14" s="484"/>
      <c r="E14" s="484"/>
      <c r="F14" s="484"/>
      <c r="G14" s="484"/>
      <c r="H14" s="484"/>
      <c r="I14" s="484"/>
      <c r="J14" s="484"/>
      <c r="K14" s="485"/>
      <c r="L14" s="501" t="s">
        <v>141</v>
      </c>
      <c r="M14" s="502"/>
      <c r="N14" s="502"/>
      <c r="O14" s="502"/>
      <c r="P14" s="502"/>
      <c r="Q14" s="503"/>
      <c r="R14" s="504">
        <v>344247</v>
      </c>
      <c r="S14" s="505"/>
      <c r="T14" s="505"/>
      <c r="U14" s="505"/>
      <c r="V14" s="506"/>
      <c r="W14" s="410"/>
      <c r="X14" s="411"/>
      <c r="Y14" s="411"/>
      <c r="Z14" s="411"/>
      <c r="AA14" s="411"/>
      <c r="AB14" s="400"/>
      <c r="AC14" s="507">
        <v>1.1000000000000001</v>
      </c>
      <c r="AD14" s="508"/>
      <c r="AE14" s="508"/>
      <c r="AF14" s="508"/>
      <c r="AG14" s="509"/>
      <c r="AH14" s="507">
        <v>1.2</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142</v>
      </c>
      <c r="CE14" s="516"/>
      <c r="CF14" s="516"/>
      <c r="CG14" s="516"/>
      <c r="CH14" s="516"/>
      <c r="CI14" s="516"/>
      <c r="CJ14" s="516"/>
      <c r="CK14" s="516"/>
      <c r="CL14" s="516"/>
      <c r="CM14" s="516"/>
      <c r="CN14" s="516"/>
      <c r="CO14" s="516"/>
      <c r="CP14" s="516"/>
      <c r="CQ14" s="516"/>
      <c r="CR14" s="516"/>
      <c r="CS14" s="517"/>
      <c r="CT14" s="518" t="s">
        <v>143</v>
      </c>
      <c r="CU14" s="519"/>
      <c r="CV14" s="519"/>
      <c r="CW14" s="519"/>
      <c r="CX14" s="519"/>
      <c r="CY14" s="519"/>
      <c r="CZ14" s="519"/>
      <c r="DA14" s="520"/>
      <c r="DB14" s="518" t="s">
        <v>135</v>
      </c>
      <c r="DC14" s="519"/>
      <c r="DD14" s="519"/>
      <c r="DE14" s="519"/>
      <c r="DF14" s="519"/>
      <c r="DG14" s="519"/>
      <c r="DH14" s="519"/>
      <c r="DI14" s="520"/>
    </row>
    <row r="15" spans="1:119" ht="18.75" customHeight="1" x14ac:dyDescent="0.15">
      <c r="A15" s="175"/>
      <c r="B15" s="483"/>
      <c r="C15" s="484"/>
      <c r="D15" s="484"/>
      <c r="E15" s="484"/>
      <c r="F15" s="484"/>
      <c r="G15" s="484"/>
      <c r="H15" s="484"/>
      <c r="I15" s="484"/>
      <c r="J15" s="484"/>
      <c r="K15" s="485"/>
      <c r="L15" s="190"/>
      <c r="M15" s="511" t="s">
        <v>136</v>
      </c>
      <c r="N15" s="512"/>
      <c r="O15" s="512"/>
      <c r="P15" s="512"/>
      <c r="Q15" s="513"/>
      <c r="R15" s="504">
        <v>339732</v>
      </c>
      <c r="S15" s="505"/>
      <c r="T15" s="505"/>
      <c r="U15" s="505"/>
      <c r="V15" s="506"/>
      <c r="W15" s="436" t="s">
        <v>144</v>
      </c>
      <c r="X15" s="437"/>
      <c r="Y15" s="437"/>
      <c r="Z15" s="437"/>
      <c r="AA15" s="437"/>
      <c r="AB15" s="427"/>
      <c r="AC15" s="471">
        <v>32908</v>
      </c>
      <c r="AD15" s="472"/>
      <c r="AE15" s="472"/>
      <c r="AF15" s="472"/>
      <c r="AG15" s="514"/>
      <c r="AH15" s="471">
        <v>34536</v>
      </c>
      <c r="AI15" s="472"/>
      <c r="AJ15" s="472"/>
      <c r="AK15" s="472"/>
      <c r="AL15" s="473"/>
      <c r="AM15" s="449"/>
      <c r="AN15" s="450"/>
      <c r="AO15" s="450"/>
      <c r="AP15" s="450"/>
      <c r="AQ15" s="450"/>
      <c r="AR15" s="450"/>
      <c r="AS15" s="450"/>
      <c r="AT15" s="451"/>
      <c r="AU15" s="452"/>
      <c r="AV15" s="453"/>
      <c r="AW15" s="453"/>
      <c r="AX15" s="453"/>
      <c r="AY15" s="380" t="s">
        <v>145</v>
      </c>
      <c r="AZ15" s="381"/>
      <c r="BA15" s="381"/>
      <c r="BB15" s="381"/>
      <c r="BC15" s="381"/>
      <c r="BD15" s="381"/>
      <c r="BE15" s="381"/>
      <c r="BF15" s="381"/>
      <c r="BG15" s="381"/>
      <c r="BH15" s="381"/>
      <c r="BI15" s="381"/>
      <c r="BJ15" s="381"/>
      <c r="BK15" s="381"/>
      <c r="BL15" s="381"/>
      <c r="BM15" s="382"/>
      <c r="BN15" s="383">
        <v>45135834</v>
      </c>
      <c r="BO15" s="384"/>
      <c r="BP15" s="384"/>
      <c r="BQ15" s="384"/>
      <c r="BR15" s="384"/>
      <c r="BS15" s="384"/>
      <c r="BT15" s="384"/>
      <c r="BU15" s="385"/>
      <c r="BV15" s="383">
        <v>42868425</v>
      </c>
      <c r="BW15" s="384"/>
      <c r="BX15" s="384"/>
      <c r="BY15" s="384"/>
      <c r="BZ15" s="384"/>
      <c r="CA15" s="384"/>
      <c r="CB15" s="384"/>
      <c r="CC15" s="385"/>
      <c r="CD15" s="521" t="s">
        <v>146</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483"/>
      <c r="C16" s="484"/>
      <c r="D16" s="484"/>
      <c r="E16" s="484"/>
      <c r="F16" s="484"/>
      <c r="G16" s="484"/>
      <c r="H16" s="484"/>
      <c r="I16" s="484"/>
      <c r="J16" s="484"/>
      <c r="K16" s="485"/>
      <c r="L16" s="501" t="s">
        <v>147</v>
      </c>
      <c r="M16" s="524"/>
      <c r="N16" s="524"/>
      <c r="O16" s="524"/>
      <c r="P16" s="524"/>
      <c r="Q16" s="525"/>
      <c r="R16" s="526" t="s">
        <v>148</v>
      </c>
      <c r="S16" s="527"/>
      <c r="T16" s="527"/>
      <c r="U16" s="527"/>
      <c r="V16" s="528"/>
      <c r="W16" s="410"/>
      <c r="X16" s="411"/>
      <c r="Y16" s="411"/>
      <c r="Z16" s="411"/>
      <c r="AA16" s="411"/>
      <c r="AB16" s="400"/>
      <c r="AC16" s="507">
        <v>22.4</v>
      </c>
      <c r="AD16" s="508"/>
      <c r="AE16" s="508"/>
      <c r="AF16" s="508"/>
      <c r="AG16" s="509"/>
      <c r="AH16" s="507">
        <v>23.7</v>
      </c>
      <c r="AI16" s="508"/>
      <c r="AJ16" s="508"/>
      <c r="AK16" s="508"/>
      <c r="AL16" s="510"/>
      <c r="AM16" s="449"/>
      <c r="AN16" s="450"/>
      <c r="AO16" s="450"/>
      <c r="AP16" s="450"/>
      <c r="AQ16" s="450"/>
      <c r="AR16" s="450"/>
      <c r="AS16" s="450"/>
      <c r="AT16" s="451"/>
      <c r="AU16" s="452"/>
      <c r="AV16" s="453"/>
      <c r="AW16" s="453"/>
      <c r="AX16" s="453"/>
      <c r="AY16" s="454" t="s">
        <v>149</v>
      </c>
      <c r="AZ16" s="455"/>
      <c r="BA16" s="455"/>
      <c r="BB16" s="455"/>
      <c r="BC16" s="455"/>
      <c r="BD16" s="455"/>
      <c r="BE16" s="455"/>
      <c r="BF16" s="455"/>
      <c r="BG16" s="455"/>
      <c r="BH16" s="455"/>
      <c r="BI16" s="455"/>
      <c r="BJ16" s="455"/>
      <c r="BK16" s="455"/>
      <c r="BL16" s="455"/>
      <c r="BM16" s="456"/>
      <c r="BN16" s="420">
        <v>57883358</v>
      </c>
      <c r="BO16" s="421"/>
      <c r="BP16" s="421"/>
      <c r="BQ16" s="421"/>
      <c r="BR16" s="421"/>
      <c r="BS16" s="421"/>
      <c r="BT16" s="421"/>
      <c r="BU16" s="422"/>
      <c r="BV16" s="420">
        <v>55781108</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75"/>
      <c r="B17" s="486"/>
      <c r="C17" s="487"/>
      <c r="D17" s="487"/>
      <c r="E17" s="487"/>
      <c r="F17" s="487"/>
      <c r="G17" s="487"/>
      <c r="H17" s="487"/>
      <c r="I17" s="487"/>
      <c r="J17" s="487"/>
      <c r="K17" s="488"/>
      <c r="L17" s="194"/>
      <c r="M17" s="531" t="s">
        <v>150</v>
      </c>
      <c r="N17" s="532"/>
      <c r="O17" s="532"/>
      <c r="P17" s="532"/>
      <c r="Q17" s="533"/>
      <c r="R17" s="526" t="s">
        <v>151</v>
      </c>
      <c r="S17" s="527"/>
      <c r="T17" s="527"/>
      <c r="U17" s="527"/>
      <c r="V17" s="528"/>
      <c r="W17" s="436" t="s">
        <v>152</v>
      </c>
      <c r="X17" s="437"/>
      <c r="Y17" s="437"/>
      <c r="Z17" s="437"/>
      <c r="AA17" s="437"/>
      <c r="AB17" s="427"/>
      <c r="AC17" s="471">
        <v>112166</v>
      </c>
      <c r="AD17" s="472"/>
      <c r="AE17" s="472"/>
      <c r="AF17" s="472"/>
      <c r="AG17" s="514"/>
      <c r="AH17" s="471">
        <v>109312</v>
      </c>
      <c r="AI17" s="472"/>
      <c r="AJ17" s="472"/>
      <c r="AK17" s="472"/>
      <c r="AL17" s="473"/>
      <c r="AM17" s="449"/>
      <c r="AN17" s="450"/>
      <c r="AO17" s="450"/>
      <c r="AP17" s="450"/>
      <c r="AQ17" s="450"/>
      <c r="AR17" s="450"/>
      <c r="AS17" s="450"/>
      <c r="AT17" s="451"/>
      <c r="AU17" s="452"/>
      <c r="AV17" s="453"/>
      <c r="AW17" s="453"/>
      <c r="AX17" s="453"/>
      <c r="AY17" s="454" t="s">
        <v>153</v>
      </c>
      <c r="AZ17" s="455"/>
      <c r="BA17" s="455"/>
      <c r="BB17" s="455"/>
      <c r="BC17" s="455"/>
      <c r="BD17" s="455"/>
      <c r="BE17" s="455"/>
      <c r="BF17" s="455"/>
      <c r="BG17" s="455"/>
      <c r="BH17" s="455"/>
      <c r="BI17" s="455"/>
      <c r="BJ17" s="455"/>
      <c r="BK17" s="455"/>
      <c r="BL17" s="455"/>
      <c r="BM17" s="456"/>
      <c r="BN17" s="420">
        <v>57665717</v>
      </c>
      <c r="BO17" s="421"/>
      <c r="BP17" s="421"/>
      <c r="BQ17" s="421"/>
      <c r="BR17" s="421"/>
      <c r="BS17" s="421"/>
      <c r="BT17" s="421"/>
      <c r="BU17" s="422"/>
      <c r="BV17" s="420">
        <v>54813350</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75"/>
      <c r="B18" s="542" t="s">
        <v>154</v>
      </c>
      <c r="C18" s="463"/>
      <c r="D18" s="463"/>
      <c r="E18" s="543"/>
      <c r="F18" s="543"/>
      <c r="G18" s="543"/>
      <c r="H18" s="543"/>
      <c r="I18" s="543"/>
      <c r="J18" s="543"/>
      <c r="K18" s="543"/>
      <c r="L18" s="544">
        <v>464.51</v>
      </c>
      <c r="M18" s="544"/>
      <c r="N18" s="544"/>
      <c r="O18" s="544"/>
      <c r="P18" s="544"/>
      <c r="Q18" s="544"/>
      <c r="R18" s="545"/>
      <c r="S18" s="545"/>
      <c r="T18" s="545"/>
      <c r="U18" s="545"/>
      <c r="V18" s="546"/>
      <c r="W18" s="438"/>
      <c r="X18" s="439"/>
      <c r="Y18" s="439"/>
      <c r="Z18" s="439"/>
      <c r="AA18" s="439"/>
      <c r="AB18" s="430"/>
      <c r="AC18" s="547">
        <v>76.5</v>
      </c>
      <c r="AD18" s="548"/>
      <c r="AE18" s="548"/>
      <c r="AF18" s="548"/>
      <c r="AG18" s="549"/>
      <c r="AH18" s="547">
        <v>75.099999999999994</v>
      </c>
      <c r="AI18" s="548"/>
      <c r="AJ18" s="548"/>
      <c r="AK18" s="548"/>
      <c r="AL18" s="550"/>
      <c r="AM18" s="449"/>
      <c r="AN18" s="450"/>
      <c r="AO18" s="450"/>
      <c r="AP18" s="450"/>
      <c r="AQ18" s="450"/>
      <c r="AR18" s="450"/>
      <c r="AS18" s="450"/>
      <c r="AT18" s="451"/>
      <c r="AU18" s="452"/>
      <c r="AV18" s="453"/>
      <c r="AW18" s="453"/>
      <c r="AX18" s="453"/>
      <c r="AY18" s="454" t="s">
        <v>155</v>
      </c>
      <c r="AZ18" s="455"/>
      <c r="BA18" s="455"/>
      <c r="BB18" s="455"/>
      <c r="BC18" s="455"/>
      <c r="BD18" s="455"/>
      <c r="BE18" s="455"/>
      <c r="BF18" s="455"/>
      <c r="BG18" s="455"/>
      <c r="BH18" s="455"/>
      <c r="BI18" s="455"/>
      <c r="BJ18" s="455"/>
      <c r="BK18" s="455"/>
      <c r="BL18" s="455"/>
      <c r="BM18" s="456"/>
      <c r="BN18" s="420">
        <v>69975916</v>
      </c>
      <c r="BO18" s="421"/>
      <c r="BP18" s="421"/>
      <c r="BQ18" s="421"/>
      <c r="BR18" s="421"/>
      <c r="BS18" s="421"/>
      <c r="BT18" s="421"/>
      <c r="BU18" s="422"/>
      <c r="BV18" s="420">
        <v>67965870</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75"/>
      <c r="B19" s="542" t="s">
        <v>156</v>
      </c>
      <c r="C19" s="463"/>
      <c r="D19" s="463"/>
      <c r="E19" s="543"/>
      <c r="F19" s="543"/>
      <c r="G19" s="543"/>
      <c r="H19" s="543"/>
      <c r="I19" s="543"/>
      <c r="J19" s="543"/>
      <c r="K19" s="543"/>
      <c r="L19" s="551">
        <v>743</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157</v>
      </c>
      <c r="AZ19" s="455"/>
      <c r="BA19" s="455"/>
      <c r="BB19" s="455"/>
      <c r="BC19" s="455"/>
      <c r="BD19" s="455"/>
      <c r="BE19" s="455"/>
      <c r="BF19" s="455"/>
      <c r="BG19" s="455"/>
      <c r="BH19" s="455"/>
      <c r="BI19" s="455"/>
      <c r="BJ19" s="455"/>
      <c r="BK19" s="455"/>
      <c r="BL19" s="455"/>
      <c r="BM19" s="456"/>
      <c r="BN19" s="420">
        <v>90556395</v>
      </c>
      <c r="BO19" s="421"/>
      <c r="BP19" s="421"/>
      <c r="BQ19" s="421"/>
      <c r="BR19" s="421"/>
      <c r="BS19" s="421"/>
      <c r="BT19" s="421"/>
      <c r="BU19" s="422"/>
      <c r="BV19" s="420">
        <v>88061199</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75"/>
      <c r="B20" s="542" t="s">
        <v>158</v>
      </c>
      <c r="C20" s="463"/>
      <c r="D20" s="463"/>
      <c r="E20" s="543"/>
      <c r="F20" s="543"/>
      <c r="G20" s="543"/>
      <c r="H20" s="543"/>
      <c r="I20" s="543"/>
      <c r="J20" s="543"/>
      <c r="K20" s="543"/>
      <c r="L20" s="551">
        <v>146088</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75"/>
      <c r="B21" s="560" t="s">
        <v>159</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75"/>
      <c r="B22" s="590" t="s">
        <v>160</v>
      </c>
      <c r="C22" s="564"/>
      <c r="D22" s="565"/>
      <c r="E22" s="432" t="s">
        <v>1</v>
      </c>
      <c r="F22" s="437"/>
      <c r="G22" s="437"/>
      <c r="H22" s="437"/>
      <c r="I22" s="437"/>
      <c r="J22" s="437"/>
      <c r="K22" s="427"/>
      <c r="L22" s="432" t="s">
        <v>161</v>
      </c>
      <c r="M22" s="437"/>
      <c r="N22" s="437"/>
      <c r="O22" s="437"/>
      <c r="P22" s="427"/>
      <c r="Q22" s="595" t="s">
        <v>162</v>
      </c>
      <c r="R22" s="596"/>
      <c r="S22" s="596"/>
      <c r="T22" s="596"/>
      <c r="U22" s="596"/>
      <c r="V22" s="597"/>
      <c r="W22" s="563" t="s">
        <v>163</v>
      </c>
      <c r="X22" s="564"/>
      <c r="Y22" s="565"/>
      <c r="Z22" s="432" t="s">
        <v>1</v>
      </c>
      <c r="AA22" s="437"/>
      <c r="AB22" s="437"/>
      <c r="AC22" s="437"/>
      <c r="AD22" s="437"/>
      <c r="AE22" s="437"/>
      <c r="AF22" s="437"/>
      <c r="AG22" s="427"/>
      <c r="AH22" s="601" t="s">
        <v>164</v>
      </c>
      <c r="AI22" s="437"/>
      <c r="AJ22" s="437"/>
      <c r="AK22" s="437"/>
      <c r="AL22" s="427"/>
      <c r="AM22" s="601" t="s">
        <v>165</v>
      </c>
      <c r="AN22" s="602"/>
      <c r="AO22" s="602"/>
      <c r="AP22" s="602"/>
      <c r="AQ22" s="602"/>
      <c r="AR22" s="603"/>
      <c r="AS22" s="595" t="s">
        <v>162</v>
      </c>
      <c r="AT22" s="596"/>
      <c r="AU22" s="596"/>
      <c r="AV22" s="596"/>
      <c r="AW22" s="596"/>
      <c r="AX22" s="607"/>
      <c r="AY22" s="380" t="s">
        <v>166</v>
      </c>
      <c r="AZ22" s="381"/>
      <c r="BA22" s="381"/>
      <c r="BB22" s="381"/>
      <c r="BC22" s="381"/>
      <c r="BD22" s="381"/>
      <c r="BE22" s="381"/>
      <c r="BF22" s="381"/>
      <c r="BG22" s="381"/>
      <c r="BH22" s="381"/>
      <c r="BI22" s="381"/>
      <c r="BJ22" s="381"/>
      <c r="BK22" s="381"/>
      <c r="BL22" s="381"/>
      <c r="BM22" s="382"/>
      <c r="BN22" s="383">
        <v>126668405</v>
      </c>
      <c r="BO22" s="384"/>
      <c r="BP22" s="384"/>
      <c r="BQ22" s="384"/>
      <c r="BR22" s="384"/>
      <c r="BS22" s="384"/>
      <c r="BT22" s="384"/>
      <c r="BU22" s="385"/>
      <c r="BV22" s="383">
        <v>127627467</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167</v>
      </c>
      <c r="AZ23" s="455"/>
      <c r="BA23" s="455"/>
      <c r="BB23" s="455"/>
      <c r="BC23" s="455"/>
      <c r="BD23" s="455"/>
      <c r="BE23" s="455"/>
      <c r="BF23" s="455"/>
      <c r="BG23" s="455"/>
      <c r="BH23" s="455"/>
      <c r="BI23" s="455"/>
      <c r="BJ23" s="455"/>
      <c r="BK23" s="455"/>
      <c r="BL23" s="455"/>
      <c r="BM23" s="456"/>
      <c r="BN23" s="420">
        <v>23886961</v>
      </c>
      <c r="BO23" s="421"/>
      <c r="BP23" s="421"/>
      <c r="BQ23" s="421"/>
      <c r="BR23" s="421"/>
      <c r="BS23" s="421"/>
      <c r="BT23" s="421"/>
      <c r="BU23" s="422"/>
      <c r="BV23" s="420">
        <v>20572343</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75"/>
      <c r="B24" s="591"/>
      <c r="C24" s="567"/>
      <c r="D24" s="568"/>
      <c r="E24" s="470" t="s">
        <v>168</v>
      </c>
      <c r="F24" s="450"/>
      <c r="G24" s="450"/>
      <c r="H24" s="450"/>
      <c r="I24" s="450"/>
      <c r="J24" s="450"/>
      <c r="K24" s="451"/>
      <c r="L24" s="471">
        <v>1</v>
      </c>
      <c r="M24" s="472"/>
      <c r="N24" s="472"/>
      <c r="O24" s="472"/>
      <c r="P24" s="514"/>
      <c r="Q24" s="471">
        <v>9288</v>
      </c>
      <c r="R24" s="472"/>
      <c r="S24" s="472"/>
      <c r="T24" s="472"/>
      <c r="U24" s="472"/>
      <c r="V24" s="514"/>
      <c r="W24" s="566"/>
      <c r="X24" s="567"/>
      <c r="Y24" s="568"/>
      <c r="Z24" s="470" t="s">
        <v>169</v>
      </c>
      <c r="AA24" s="450"/>
      <c r="AB24" s="450"/>
      <c r="AC24" s="450"/>
      <c r="AD24" s="450"/>
      <c r="AE24" s="450"/>
      <c r="AF24" s="450"/>
      <c r="AG24" s="451"/>
      <c r="AH24" s="471">
        <v>1864</v>
      </c>
      <c r="AI24" s="472"/>
      <c r="AJ24" s="472"/>
      <c r="AK24" s="472"/>
      <c r="AL24" s="514"/>
      <c r="AM24" s="471">
        <v>5810088</v>
      </c>
      <c r="AN24" s="472"/>
      <c r="AO24" s="472"/>
      <c r="AP24" s="472"/>
      <c r="AQ24" s="472"/>
      <c r="AR24" s="514"/>
      <c r="AS24" s="471">
        <v>3117</v>
      </c>
      <c r="AT24" s="472"/>
      <c r="AU24" s="472"/>
      <c r="AV24" s="472"/>
      <c r="AW24" s="472"/>
      <c r="AX24" s="473"/>
      <c r="AY24" s="536" t="s">
        <v>170</v>
      </c>
      <c r="AZ24" s="537"/>
      <c r="BA24" s="537"/>
      <c r="BB24" s="537"/>
      <c r="BC24" s="537"/>
      <c r="BD24" s="537"/>
      <c r="BE24" s="537"/>
      <c r="BF24" s="537"/>
      <c r="BG24" s="537"/>
      <c r="BH24" s="537"/>
      <c r="BI24" s="537"/>
      <c r="BJ24" s="537"/>
      <c r="BK24" s="537"/>
      <c r="BL24" s="537"/>
      <c r="BM24" s="538"/>
      <c r="BN24" s="420">
        <v>67367885</v>
      </c>
      <c r="BO24" s="421"/>
      <c r="BP24" s="421"/>
      <c r="BQ24" s="421"/>
      <c r="BR24" s="421"/>
      <c r="BS24" s="421"/>
      <c r="BT24" s="421"/>
      <c r="BU24" s="422"/>
      <c r="BV24" s="420">
        <v>66822752</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75"/>
      <c r="B25" s="591"/>
      <c r="C25" s="567"/>
      <c r="D25" s="568"/>
      <c r="E25" s="470" t="s">
        <v>171</v>
      </c>
      <c r="F25" s="450"/>
      <c r="G25" s="450"/>
      <c r="H25" s="450"/>
      <c r="I25" s="450"/>
      <c r="J25" s="450"/>
      <c r="K25" s="451"/>
      <c r="L25" s="471">
        <v>2</v>
      </c>
      <c r="M25" s="472"/>
      <c r="N25" s="472"/>
      <c r="O25" s="472"/>
      <c r="P25" s="514"/>
      <c r="Q25" s="471">
        <v>8073</v>
      </c>
      <c r="R25" s="472"/>
      <c r="S25" s="472"/>
      <c r="T25" s="472"/>
      <c r="U25" s="472"/>
      <c r="V25" s="514"/>
      <c r="W25" s="566"/>
      <c r="X25" s="567"/>
      <c r="Y25" s="568"/>
      <c r="Z25" s="470" t="s">
        <v>172</v>
      </c>
      <c r="AA25" s="450"/>
      <c r="AB25" s="450"/>
      <c r="AC25" s="450"/>
      <c r="AD25" s="450"/>
      <c r="AE25" s="450"/>
      <c r="AF25" s="450"/>
      <c r="AG25" s="451"/>
      <c r="AH25" s="471">
        <v>321</v>
      </c>
      <c r="AI25" s="472"/>
      <c r="AJ25" s="472"/>
      <c r="AK25" s="472"/>
      <c r="AL25" s="514"/>
      <c r="AM25" s="471">
        <v>974877</v>
      </c>
      <c r="AN25" s="472"/>
      <c r="AO25" s="472"/>
      <c r="AP25" s="472"/>
      <c r="AQ25" s="472"/>
      <c r="AR25" s="514"/>
      <c r="AS25" s="471">
        <v>3037</v>
      </c>
      <c r="AT25" s="472"/>
      <c r="AU25" s="472"/>
      <c r="AV25" s="472"/>
      <c r="AW25" s="472"/>
      <c r="AX25" s="473"/>
      <c r="AY25" s="380" t="s">
        <v>173</v>
      </c>
      <c r="AZ25" s="381"/>
      <c r="BA25" s="381"/>
      <c r="BB25" s="381"/>
      <c r="BC25" s="381"/>
      <c r="BD25" s="381"/>
      <c r="BE25" s="381"/>
      <c r="BF25" s="381"/>
      <c r="BG25" s="381"/>
      <c r="BH25" s="381"/>
      <c r="BI25" s="381"/>
      <c r="BJ25" s="381"/>
      <c r="BK25" s="381"/>
      <c r="BL25" s="381"/>
      <c r="BM25" s="382"/>
      <c r="BN25" s="383">
        <v>41900927</v>
      </c>
      <c r="BO25" s="384"/>
      <c r="BP25" s="384"/>
      <c r="BQ25" s="384"/>
      <c r="BR25" s="384"/>
      <c r="BS25" s="384"/>
      <c r="BT25" s="384"/>
      <c r="BU25" s="385"/>
      <c r="BV25" s="383">
        <v>37626216</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75"/>
      <c r="B26" s="591"/>
      <c r="C26" s="567"/>
      <c r="D26" s="568"/>
      <c r="E26" s="470" t="s">
        <v>174</v>
      </c>
      <c r="F26" s="450"/>
      <c r="G26" s="450"/>
      <c r="H26" s="450"/>
      <c r="I26" s="450"/>
      <c r="J26" s="450"/>
      <c r="K26" s="451"/>
      <c r="L26" s="471">
        <v>1</v>
      </c>
      <c r="M26" s="472"/>
      <c r="N26" s="472"/>
      <c r="O26" s="472"/>
      <c r="P26" s="514"/>
      <c r="Q26" s="471">
        <v>7146</v>
      </c>
      <c r="R26" s="472"/>
      <c r="S26" s="472"/>
      <c r="T26" s="472"/>
      <c r="U26" s="472"/>
      <c r="V26" s="514"/>
      <c r="W26" s="566"/>
      <c r="X26" s="567"/>
      <c r="Y26" s="568"/>
      <c r="Z26" s="470" t="s">
        <v>175</v>
      </c>
      <c r="AA26" s="572"/>
      <c r="AB26" s="572"/>
      <c r="AC26" s="572"/>
      <c r="AD26" s="572"/>
      <c r="AE26" s="572"/>
      <c r="AF26" s="572"/>
      <c r="AG26" s="573"/>
      <c r="AH26" s="471">
        <v>49</v>
      </c>
      <c r="AI26" s="472"/>
      <c r="AJ26" s="472"/>
      <c r="AK26" s="472"/>
      <c r="AL26" s="514"/>
      <c r="AM26" s="471">
        <v>164836</v>
      </c>
      <c r="AN26" s="472"/>
      <c r="AO26" s="472"/>
      <c r="AP26" s="472"/>
      <c r="AQ26" s="472"/>
      <c r="AR26" s="514"/>
      <c r="AS26" s="471">
        <v>3364</v>
      </c>
      <c r="AT26" s="472"/>
      <c r="AU26" s="472"/>
      <c r="AV26" s="472"/>
      <c r="AW26" s="472"/>
      <c r="AX26" s="473"/>
      <c r="AY26" s="423" t="s">
        <v>176</v>
      </c>
      <c r="AZ26" s="424"/>
      <c r="BA26" s="424"/>
      <c r="BB26" s="424"/>
      <c r="BC26" s="424"/>
      <c r="BD26" s="424"/>
      <c r="BE26" s="424"/>
      <c r="BF26" s="424"/>
      <c r="BG26" s="424"/>
      <c r="BH26" s="424"/>
      <c r="BI26" s="424"/>
      <c r="BJ26" s="424"/>
      <c r="BK26" s="424"/>
      <c r="BL26" s="424"/>
      <c r="BM26" s="425"/>
      <c r="BN26" s="420" t="s">
        <v>135</v>
      </c>
      <c r="BO26" s="421"/>
      <c r="BP26" s="421"/>
      <c r="BQ26" s="421"/>
      <c r="BR26" s="421"/>
      <c r="BS26" s="421"/>
      <c r="BT26" s="421"/>
      <c r="BU26" s="422"/>
      <c r="BV26" s="420" t="s">
        <v>135</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75"/>
      <c r="B27" s="591"/>
      <c r="C27" s="567"/>
      <c r="D27" s="568"/>
      <c r="E27" s="470" t="s">
        <v>177</v>
      </c>
      <c r="F27" s="450"/>
      <c r="G27" s="450"/>
      <c r="H27" s="450"/>
      <c r="I27" s="450"/>
      <c r="J27" s="450"/>
      <c r="K27" s="451"/>
      <c r="L27" s="471">
        <v>1</v>
      </c>
      <c r="M27" s="472"/>
      <c r="N27" s="472"/>
      <c r="O27" s="472"/>
      <c r="P27" s="514"/>
      <c r="Q27" s="471">
        <v>6570</v>
      </c>
      <c r="R27" s="472"/>
      <c r="S27" s="472"/>
      <c r="T27" s="472"/>
      <c r="U27" s="472"/>
      <c r="V27" s="514"/>
      <c r="W27" s="566"/>
      <c r="X27" s="567"/>
      <c r="Y27" s="568"/>
      <c r="Z27" s="470" t="s">
        <v>178</v>
      </c>
      <c r="AA27" s="450"/>
      <c r="AB27" s="450"/>
      <c r="AC27" s="450"/>
      <c r="AD27" s="450"/>
      <c r="AE27" s="450"/>
      <c r="AF27" s="450"/>
      <c r="AG27" s="451"/>
      <c r="AH27" s="471">
        <v>304</v>
      </c>
      <c r="AI27" s="472"/>
      <c r="AJ27" s="472"/>
      <c r="AK27" s="472"/>
      <c r="AL27" s="514"/>
      <c r="AM27" s="471">
        <v>921937</v>
      </c>
      <c r="AN27" s="472"/>
      <c r="AO27" s="472"/>
      <c r="AP27" s="472"/>
      <c r="AQ27" s="472"/>
      <c r="AR27" s="514"/>
      <c r="AS27" s="471">
        <v>3033</v>
      </c>
      <c r="AT27" s="472"/>
      <c r="AU27" s="472"/>
      <c r="AV27" s="472"/>
      <c r="AW27" s="472"/>
      <c r="AX27" s="473"/>
      <c r="AY27" s="515" t="s">
        <v>179</v>
      </c>
      <c r="AZ27" s="516"/>
      <c r="BA27" s="516"/>
      <c r="BB27" s="516"/>
      <c r="BC27" s="516"/>
      <c r="BD27" s="516"/>
      <c r="BE27" s="516"/>
      <c r="BF27" s="516"/>
      <c r="BG27" s="516"/>
      <c r="BH27" s="516"/>
      <c r="BI27" s="516"/>
      <c r="BJ27" s="516"/>
      <c r="BK27" s="516"/>
      <c r="BL27" s="516"/>
      <c r="BM27" s="517"/>
      <c r="BN27" s="539">
        <v>1857319</v>
      </c>
      <c r="BO27" s="540"/>
      <c r="BP27" s="540"/>
      <c r="BQ27" s="540"/>
      <c r="BR27" s="540"/>
      <c r="BS27" s="540"/>
      <c r="BT27" s="540"/>
      <c r="BU27" s="541"/>
      <c r="BV27" s="539">
        <v>1857306</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75"/>
      <c r="B28" s="591"/>
      <c r="C28" s="567"/>
      <c r="D28" s="568"/>
      <c r="E28" s="470" t="s">
        <v>180</v>
      </c>
      <c r="F28" s="450"/>
      <c r="G28" s="450"/>
      <c r="H28" s="450"/>
      <c r="I28" s="450"/>
      <c r="J28" s="450"/>
      <c r="K28" s="451"/>
      <c r="L28" s="471">
        <v>1</v>
      </c>
      <c r="M28" s="472"/>
      <c r="N28" s="472"/>
      <c r="O28" s="472"/>
      <c r="P28" s="514"/>
      <c r="Q28" s="471">
        <v>6110</v>
      </c>
      <c r="R28" s="472"/>
      <c r="S28" s="472"/>
      <c r="T28" s="472"/>
      <c r="U28" s="472"/>
      <c r="V28" s="514"/>
      <c r="W28" s="566"/>
      <c r="X28" s="567"/>
      <c r="Y28" s="568"/>
      <c r="Z28" s="470" t="s">
        <v>181</v>
      </c>
      <c r="AA28" s="450"/>
      <c r="AB28" s="450"/>
      <c r="AC28" s="450"/>
      <c r="AD28" s="450"/>
      <c r="AE28" s="450"/>
      <c r="AF28" s="450"/>
      <c r="AG28" s="451"/>
      <c r="AH28" s="471" t="s">
        <v>143</v>
      </c>
      <c r="AI28" s="472"/>
      <c r="AJ28" s="472"/>
      <c r="AK28" s="472"/>
      <c r="AL28" s="514"/>
      <c r="AM28" s="471" t="s">
        <v>135</v>
      </c>
      <c r="AN28" s="472"/>
      <c r="AO28" s="472"/>
      <c r="AP28" s="472"/>
      <c r="AQ28" s="472"/>
      <c r="AR28" s="514"/>
      <c r="AS28" s="471" t="s">
        <v>135</v>
      </c>
      <c r="AT28" s="472"/>
      <c r="AU28" s="472"/>
      <c r="AV28" s="472"/>
      <c r="AW28" s="472"/>
      <c r="AX28" s="473"/>
      <c r="AY28" s="574" t="s">
        <v>182</v>
      </c>
      <c r="AZ28" s="575"/>
      <c r="BA28" s="575"/>
      <c r="BB28" s="576"/>
      <c r="BC28" s="380" t="s">
        <v>50</v>
      </c>
      <c r="BD28" s="381"/>
      <c r="BE28" s="381"/>
      <c r="BF28" s="381"/>
      <c r="BG28" s="381"/>
      <c r="BH28" s="381"/>
      <c r="BI28" s="381"/>
      <c r="BJ28" s="381"/>
      <c r="BK28" s="381"/>
      <c r="BL28" s="381"/>
      <c r="BM28" s="382"/>
      <c r="BN28" s="383">
        <v>9719526</v>
      </c>
      <c r="BO28" s="384"/>
      <c r="BP28" s="384"/>
      <c r="BQ28" s="384"/>
      <c r="BR28" s="384"/>
      <c r="BS28" s="384"/>
      <c r="BT28" s="384"/>
      <c r="BU28" s="385"/>
      <c r="BV28" s="383">
        <v>7903253</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75"/>
      <c r="B29" s="591"/>
      <c r="C29" s="567"/>
      <c r="D29" s="568"/>
      <c r="E29" s="470" t="s">
        <v>183</v>
      </c>
      <c r="F29" s="450"/>
      <c r="G29" s="450"/>
      <c r="H29" s="450"/>
      <c r="I29" s="450"/>
      <c r="J29" s="450"/>
      <c r="K29" s="451"/>
      <c r="L29" s="471">
        <v>36</v>
      </c>
      <c r="M29" s="472"/>
      <c r="N29" s="472"/>
      <c r="O29" s="472"/>
      <c r="P29" s="514"/>
      <c r="Q29" s="471">
        <v>5630</v>
      </c>
      <c r="R29" s="472"/>
      <c r="S29" s="472"/>
      <c r="T29" s="472"/>
      <c r="U29" s="472"/>
      <c r="V29" s="514"/>
      <c r="W29" s="569"/>
      <c r="X29" s="570"/>
      <c r="Y29" s="571"/>
      <c r="Z29" s="470" t="s">
        <v>184</v>
      </c>
      <c r="AA29" s="450"/>
      <c r="AB29" s="450"/>
      <c r="AC29" s="450"/>
      <c r="AD29" s="450"/>
      <c r="AE29" s="450"/>
      <c r="AF29" s="450"/>
      <c r="AG29" s="451"/>
      <c r="AH29" s="471">
        <v>2168</v>
      </c>
      <c r="AI29" s="472"/>
      <c r="AJ29" s="472"/>
      <c r="AK29" s="472"/>
      <c r="AL29" s="514"/>
      <c r="AM29" s="471">
        <v>6732025</v>
      </c>
      <c r="AN29" s="472"/>
      <c r="AO29" s="472"/>
      <c r="AP29" s="472"/>
      <c r="AQ29" s="472"/>
      <c r="AR29" s="514"/>
      <c r="AS29" s="471">
        <v>3105</v>
      </c>
      <c r="AT29" s="472"/>
      <c r="AU29" s="472"/>
      <c r="AV29" s="472"/>
      <c r="AW29" s="472"/>
      <c r="AX29" s="473"/>
      <c r="AY29" s="577"/>
      <c r="AZ29" s="578"/>
      <c r="BA29" s="578"/>
      <c r="BB29" s="579"/>
      <c r="BC29" s="454" t="s">
        <v>185</v>
      </c>
      <c r="BD29" s="455"/>
      <c r="BE29" s="455"/>
      <c r="BF29" s="455"/>
      <c r="BG29" s="455"/>
      <c r="BH29" s="455"/>
      <c r="BI29" s="455"/>
      <c r="BJ29" s="455"/>
      <c r="BK29" s="455"/>
      <c r="BL29" s="455"/>
      <c r="BM29" s="456"/>
      <c r="BN29" s="420">
        <v>565325</v>
      </c>
      <c r="BO29" s="421"/>
      <c r="BP29" s="421"/>
      <c r="BQ29" s="421"/>
      <c r="BR29" s="421"/>
      <c r="BS29" s="421"/>
      <c r="BT29" s="421"/>
      <c r="BU29" s="422"/>
      <c r="BV29" s="420">
        <v>565314</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186</v>
      </c>
      <c r="X30" s="588"/>
      <c r="Y30" s="588"/>
      <c r="Z30" s="588"/>
      <c r="AA30" s="588"/>
      <c r="AB30" s="588"/>
      <c r="AC30" s="588"/>
      <c r="AD30" s="588"/>
      <c r="AE30" s="588"/>
      <c r="AF30" s="588"/>
      <c r="AG30" s="589"/>
      <c r="AH30" s="547">
        <v>99.9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21458032</v>
      </c>
      <c r="BO30" s="540"/>
      <c r="BP30" s="540"/>
      <c r="BQ30" s="540"/>
      <c r="BR30" s="540"/>
      <c r="BS30" s="540"/>
      <c r="BT30" s="540"/>
      <c r="BU30" s="541"/>
      <c r="BV30" s="539">
        <v>18671591</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583" t="s">
        <v>187</v>
      </c>
      <c r="D32" s="583"/>
      <c r="E32" s="583"/>
      <c r="F32" s="583"/>
      <c r="G32" s="583"/>
      <c r="H32" s="583"/>
      <c r="I32" s="583"/>
      <c r="J32" s="583"/>
      <c r="K32" s="583"/>
      <c r="L32" s="583"/>
      <c r="M32" s="583"/>
      <c r="N32" s="583"/>
      <c r="O32" s="583"/>
      <c r="P32" s="583"/>
      <c r="Q32" s="583"/>
      <c r="R32" s="583"/>
      <c r="S32" s="583"/>
      <c r="U32" s="424" t="s">
        <v>188</v>
      </c>
      <c r="V32" s="424"/>
      <c r="W32" s="424"/>
      <c r="X32" s="424"/>
      <c r="Y32" s="424"/>
      <c r="Z32" s="424"/>
      <c r="AA32" s="424"/>
      <c r="AB32" s="424"/>
      <c r="AC32" s="424"/>
      <c r="AD32" s="424"/>
      <c r="AE32" s="424"/>
      <c r="AF32" s="424"/>
      <c r="AG32" s="424"/>
      <c r="AH32" s="424"/>
      <c r="AI32" s="424"/>
      <c r="AJ32" s="424"/>
      <c r="AK32" s="424"/>
      <c r="AM32" s="424" t="s">
        <v>189</v>
      </c>
      <c r="AN32" s="424"/>
      <c r="AO32" s="424"/>
      <c r="AP32" s="424"/>
      <c r="AQ32" s="424"/>
      <c r="AR32" s="424"/>
      <c r="AS32" s="424"/>
      <c r="AT32" s="424"/>
      <c r="AU32" s="424"/>
      <c r="AV32" s="424"/>
      <c r="AW32" s="424"/>
      <c r="AX32" s="424"/>
      <c r="AY32" s="424"/>
      <c r="AZ32" s="424"/>
      <c r="BA32" s="424"/>
      <c r="BB32" s="424"/>
      <c r="BC32" s="424"/>
      <c r="BE32" s="424" t="s">
        <v>190</v>
      </c>
      <c r="BF32" s="424"/>
      <c r="BG32" s="424"/>
      <c r="BH32" s="424"/>
      <c r="BI32" s="424"/>
      <c r="BJ32" s="424"/>
      <c r="BK32" s="424"/>
      <c r="BL32" s="424"/>
      <c r="BM32" s="424"/>
      <c r="BN32" s="424"/>
      <c r="BO32" s="424"/>
      <c r="BP32" s="424"/>
      <c r="BQ32" s="424"/>
      <c r="BR32" s="424"/>
      <c r="BS32" s="424"/>
      <c r="BT32" s="424"/>
      <c r="BU32" s="424"/>
      <c r="BW32" s="424" t="s">
        <v>191</v>
      </c>
      <c r="BX32" s="424"/>
      <c r="BY32" s="424"/>
      <c r="BZ32" s="424"/>
      <c r="CA32" s="424"/>
      <c r="CB32" s="424"/>
      <c r="CC32" s="424"/>
      <c r="CD32" s="424"/>
      <c r="CE32" s="424"/>
      <c r="CF32" s="424"/>
      <c r="CG32" s="424"/>
      <c r="CH32" s="424"/>
      <c r="CI32" s="424"/>
      <c r="CJ32" s="424"/>
      <c r="CK32" s="424"/>
      <c r="CL32" s="424"/>
      <c r="CM32" s="424"/>
      <c r="CO32" s="424" t="s">
        <v>192</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15">
      <c r="A33" s="175"/>
      <c r="B33" s="202"/>
      <c r="C33" s="444" t="s">
        <v>193</v>
      </c>
      <c r="D33" s="444"/>
      <c r="E33" s="409" t="s">
        <v>194</v>
      </c>
      <c r="F33" s="409"/>
      <c r="G33" s="409"/>
      <c r="H33" s="409"/>
      <c r="I33" s="409"/>
      <c r="J33" s="409"/>
      <c r="K33" s="409"/>
      <c r="L33" s="409"/>
      <c r="M33" s="409"/>
      <c r="N33" s="409"/>
      <c r="O33" s="409"/>
      <c r="P33" s="409"/>
      <c r="Q33" s="409"/>
      <c r="R33" s="409"/>
      <c r="S33" s="409"/>
      <c r="T33" s="179"/>
      <c r="U33" s="444" t="s">
        <v>193</v>
      </c>
      <c r="V33" s="444"/>
      <c r="W33" s="409" t="s">
        <v>194</v>
      </c>
      <c r="X33" s="409"/>
      <c r="Y33" s="409"/>
      <c r="Z33" s="409"/>
      <c r="AA33" s="409"/>
      <c r="AB33" s="409"/>
      <c r="AC33" s="409"/>
      <c r="AD33" s="409"/>
      <c r="AE33" s="409"/>
      <c r="AF33" s="409"/>
      <c r="AG33" s="409"/>
      <c r="AH33" s="409"/>
      <c r="AI33" s="409"/>
      <c r="AJ33" s="409"/>
      <c r="AK33" s="409"/>
      <c r="AL33" s="179"/>
      <c r="AM33" s="444" t="s">
        <v>193</v>
      </c>
      <c r="AN33" s="444"/>
      <c r="AO33" s="409" t="s">
        <v>194</v>
      </c>
      <c r="AP33" s="409"/>
      <c r="AQ33" s="409"/>
      <c r="AR33" s="409"/>
      <c r="AS33" s="409"/>
      <c r="AT33" s="409"/>
      <c r="AU33" s="409"/>
      <c r="AV33" s="409"/>
      <c r="AW33" s="409"/>
      <c r="AX33" s="409"/>
      <c r="AY33" s="409"/>
      <c r="AZ33" s="409"/>
      <c r="BA33" s="409"/>
      <c r="BB33" s="409"/>
      <c r="BC33" s="409"/>
      <c r="BD33" s="185"/>
      <c r="BE33" s="409" t="s">
        <v>195</v>
      </c>
      <c r="BF33" s="409"/>
      <c r="BG33" s="409" t="s">
        <v>196</v>
      </c>
      <c r="BH33" s="409"/>
      <c r="BI33" s="409"/>
      <c r="BJ33" s="409"/>
      <c r="BK33" s="409"/>
      <c r="BL33" s="409"/>
      <c r="BM33" s="409"/>
      <c r="BN33" s="409"/>
      <c r="BO33" s="409"/>
      <c r="BP33" s="409"/>
      <c r="BQ33" s="409"/>
      <c r="BR33" s="409"/>
      <c r="BS33" s="409"/>
      <c r="BT33" s="409"/>
      <c r="BU33" s="409"/>
      <c r="BV33" s="185"/>
      <c r="BW33" s="444" t="s">
        <v>195</v>
      </c>
      <c r="BX33" s="444"/>
      <c r="BY33" s="409" t="s">
        <v>197</v>
      </c>
      <c r="BZ33" s="409"/>
      <c r="CA33" s="409"/>
      <c r="CB33" s="409"/>
      <c r="CC33" s="409"/>
      <c r="CD33" s="409"/>
      <c r="CE33" s="409"/>
      <c r="CF33" s="409"/>
      <c r="CG33" s="409"/>
      <c r="CH33" s="409"/>
      <c r="CI33" s="409"/>
      <c r="CJ33" s="409"/>
      <c r="CK33" s="409"/>
      <c r="CL33" s="409"/>
      <c r="CM33" s="409"/>
      <c r="CN33" s="179"/>
      <c r="CO33" s="444" t="s">
        <v>193</v>
      </c>
      <c r="CP33" s="444"/>
      <c r="CQ33" s="409" t="s">
        <v>198</v>
      </c>
      <c r="CR33" s="409"/>
      <c r="CS33" s="409"/>
      <c r="CT33" s="409"/>
      <c r="CU33" s="409"/>
      <c r="CV33" s="409"/>
      <c r="CW33" s="409"/>
      <c r="CX33" s="409"/>
      <c r="CY33" s="409"/>
      <c r="CZ33" s="409"/>
      <c r="DA33" s="409"/>
      <c r="DB33" s="409"/>
      <c r="DC33" s="409"/>
      <c r="DD33" s="409"/>
      <c r="DE33" s="409"/>
      <c r="DF33" s="179"/>
      <c r="DG33" s="609" t="s">
        <v>199</v>
      </c>
      <c r="DH33" s="609"/>
      <c r="DI33" s="180"/>
    </row>
    <row r="34" spans="1:113" ht="32.25" customHeight="1" x14ac:dyDescent="0.15">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5</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9</v>
      </c>
      <c r="AN34" s="610"/>
      <c r="AO34" s="611" t="str">
        <f>IF('各会計、関係団体の財政状況及び健全化判断比率'!B32="","",'各会計、関係団体の財政状況及び健全化判断比率'!B32)</f>
        <v>水道事業会計</v>
      </c>
      <c r="AP34" s="611"/>
      <c r="AQ34" s="611"/>
      <c r="AR34" s="611"/>
      <c r="AS34" s="611"/>
      <c r="AT34" s="611"/>
      <c r="AU34" s="611"/>
      <c r="AV34" s="611"/>
      <c r="AW34" s="611"/>
      <c r="AX34" s="611"/>
      <c r="AY34" s="611"/>
      <c r="AZ34" s="611"/>
      <c r="BA34" s="611"/>
      <c r="BB34" s="611"/>
      <c r="BC34" s="611"/>
      <c r="BD34" s="175"/>
      <c r="BE34" s="610">
        <f>IF(BG34="","",MAX(C34:D43,U34:V43,AM34:AN43)+1)</f>
        <v>12</v>
      </c>
      <c r="BF34" s="610"/>
      <c r="BG34" s="611" t="str">
        <f>IF('各会計、関係団体の財政状況及び健全化判断比率'!B35="","",'各会計、関係団体の財政状況及び健全化判断比率'!B35)</f>
        <v>卸売市場事業特別会計</v>
      </c>
      <c r="BH34" s="611"/>
      <c r="BI34" s="611"/>
      <c r="BJ34" s="611"/>
      <c r="BK34" s="611"/>
      <c r="BL34" s="611"/>
      <c r="BM34" s="611"/>
      <c r="BN34" s="611"/>
      <c r="BO34" s="611"/>
      <c r="BP34" s="611"/>
      <c r="BQ34" s="611"/>
      <c r="BR34" s="611"/>
      <c r="BS34" s="611"/>
      <c r="BT34" s="611"/>
      <c r="BU34" s="611"/>
      <c r="BV34" s="175"/>
      <c r="BW34" s="610">
        <f>IF(BY34="","",MAX(C34:D43,U34:V43,AM34:AN43,BE34:BF43)+1)</f>
        <v>13</v>
      </c>
      <c r="BX34" s="610"/>
      <c r="BY34" s="611" t="str">
        <f>IF('各会計、関係団体の財政状況及び健全化判断比率'!B68="","",'各会計、関係団体の財政状況及び健全化判断比率'!B68)</f>
        <v>滋賀県市町村職員退職手当組合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大津市公園緑地協会</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15">
      <c r="A35" s="175"/>
      <c r="B35" s="202"/>
      <c r="C35" s="610">
        <f>IF(E35="","",C34+1)</f>
        <v>2</v>
      </c>
      <c r="D35" s="610"/>
      <c r="E35" s="611" t="str">
        <f>IF('各会計、関係団体の財政状況及び健全化判断比率'!B8="","",'各会計、関係団体の財政状況及び健全化判断比率'!B8)</f>
        <v>母子父子寡婦福祉資金貸付事業特別会計</v>
      </c>
      <c r="F35" s="611"/>
      <c r="G35" s="611"/>
      <c r="H35" s="611"/>
      <c r="I35" s="611"/>
      <c r="J35" s="611"/>
      <c r="K35" s="611"/>
      <c r="L35" s="611"/>
      <c r="M35" s="611"/>
      <c r="N35" s="611"/>
      <c r="O35" s="611"/>
      <c r="P35" s="611"/>
      <c r="Q35" s="611"/>
      <c r="R35" s="611"/>
      <c r="S35" s="611"/>
      <c r="T35" s="175"/>
      <c r="U35" s="610">
        <f>IF(W35="","",U34+1)</f>
        <v>6</v>
      </c>
      <c r="V35" s="610"/>
      <c r="W35" s="611" t="str">
        <f>IF('各会計、関係団体の財政状況及び健全化判断比率'!B29="","",'各会計、関係団体の財政状況及び健全化判断比率'!B29)</f>
        <v>国民健康保険事業特別会計（直診）</v>
      </c>
      <c r="X35" s="611"/>
      <c r="Y35" s="611"/>
      <c r="Z35" s="611"/>
      <c r="AA35" s="611"/>
      <c r="AB35" s="611"/>
      <c r="AC35" s="611"/>
      <c r="AD35" s="611"/>
      <c r="AE35" s="611"/>
      <c r="AF35" s="611"/>
      <c r="AG35" s="611"/>
      <c r="AH35" s="611"/>
      <c r="AI35" s="611"/>
      <c r="AJ35" s="611"/>
      <c r="AK35" s="611"/>
      <c r="AL35" s="175"/>
      <c r="AM35" s="610">
        <f t="shared" ref="AM35:AM43" si="0">IF(AO35="","",AM34+1)</f>
        <v>10</v>
      </c>
      <c r="AN35" s="610"/>
      <c r="AO35" s="611" t="str">
        <f>IF('各会計、関係団体の財政状況及び健全化判断比率'!B33="","",'各会計、関係団体の財政状況及び健全化判断比率'!B33)</f>
        <v>ガス事業会計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14</v>
      </c>
      <c r="BX35" s="610"/>
      <c r="BY35" s="611" t="str">
        <f>IF('各会計、関係団体の財政状況及び健全化判断比率'!B69="","",'各会計、関係団体の財政状況及び健全化判断比率'!B69)</f>
        <v>滋賀県市町村職員研修センター</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大津市勤労者互助会</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15">
      <c r="A36" s="175"/>
      <c r="B36" s="202"/>
      <c r="C36" s="610">
        <f>IF(E36="","",C35+1)</f>
        <v>3</v>
      </c>
      <c r="D36" s="610"/>
      <c r="E36" s="611" t="str">
        <f>IF('各会計、関係団体の財政状況及び健全化判断比率'!B9="","",'各会計、関係団体の財政状況及び健全化判断比率'!B9)</f>
        <v>学校給食事業特別会計</v>
      </c>
      <c r="F36" s="611"/>
      <c r="G36" s="611"/>
      <c r="H36" s="611"/>
      <c r="I36" s="611"/>
      <c r="J36" s="611"/>
      <c r="K36" s="611"/>
      <c r="L36" s="611"/>
      <c r="M36" s="611"/>
      <c r="N36" s="611"/>
      <c r="O36" s="611"/>
      <c r="P36" s="611"/>
      <c r="Q36" s="611"/>
      <c r="R36" s="611"/>
      <c r="S36" s="611"/>
      <c r="T36" s="175"/>
      <c r="U36" s="610">
        <f t="shared" ref="U36:U43" si="4">IF(W36="","",U35+1)</f>
        <v>7</v>
      </c>
      <c r="V36" s="610"/>
      <c r="W36" s="611" t="str">
        <f>IF('各会計、関係団体の財政状況及び健全化判断比率'!B30="","",'各会計、関係団体の財政状況及び健全化判断比率'!B30)</f>
        <v>介護保険事業特別会計</v>
      </c>
      <c r="X36" s="611"/>
      <c r="Y36" s="611"/>
      <c r="Z36" s="611"/>
      <c r="AA36" s="611"/>
      <c r="AB36" s="611"/>
      <c r="AC36" s="611"/>
      <c r="AD36" s="611"/>
      <c r="AE36" s="611"/>
      <c r="AF36" s="611"/>
      <c r="AG36" s="611"/>
      <c r="AH36" s="611"/>
      <c r="AI36" s="611"/>
      <c r="AJ36" s="611"/>
      <c r="AK36" s="611"/>
      <c r="AL36" s="175"/>
      <c r="AM36" s="610">
        <f t="shared" si="0"/>
        <v>11</v>
      </c>
      <c r="AN36" s="610"/>
      <c r="AO36" s="611" t="str">
        <f>IF('各会計、関係団体の財政状況及び健全化判断比率'!B34="","",'各会計、関係団体の財政状況及び健全化判断比率'!B34)</f>
        <v>下水道事業会計</v>
      </c>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15</v>
      </c>
      <c r="BX36" s="610"/>
      <c r="BY36" s="611" t="str">
        <f>IF('各会計、関係団体の財政状況及び健全化判断比率'!B70="","",'各会計、関係団体の財政状況及び健全化判断比率'!B70)</f>
        <v>滋賀県後期高齢者医療広域連合（一般会計）</v>
      </c>
      <c r="BZ36" s="611"/>
      <c r="CA36" s="611"/>
      <c r="CB36" s="611"/>
      <c r="CC36" s="611"/>
      <c r="CD36" s="611"/>
      <c r="CE36" s="611"/>
      <c r="CF36" s="611"/>
      <c r="CG36" s="611"/>
      <c r="CH36" s="611"/>
      <c r="CI36" s="611"/>
      <c r="CJ36" s="611"/>
      <c r="CK36" s="611"/>
      <c r="CL36" s="611"/>
      <c r="CM36" s="611"/>
      <c r="CN36" s="175"/>
      <c r="CO36" s="610">
        <f t="shared" si="3"/>
        <v>19</v>
      </c>
      <c r="CP36" s="610"/>
      <c r="CQ36" s="611" t="str">
        <f>IF('各会計、関係団体の財政状況及び健全化判断比率'!BS9="","",'各会計、関係団体の財政状況及び健全化判断比率'!BS9)</f>
        <v>浜大津都市開発</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15">
      <c r="A37" s="175"/>
      <c r="B37" s="202"/>
      <c r="C37" s="610">
        <f>IF(E37="","",C36+1)</f>
        <v>4</v>
      </c>
      <c r="D37" s="610"/>
      <c r="E37" s="611" t="str">
        <f>IF('各会計、関係団体の財政状況及び健全化判断比率'!B10="","",'各会計、関係団体の財政状況及び健全化判断比率'!B10)</f>
        <v>病院事業債管理特別会計</v>
      </c>
      <c r="F37" s="611"/>
      <c r="G37" s="611"/>
      <c r="H37" s="611"/>
      <c r="I37" s="611"/>
      <c r="J37" s="611"/>
      <c r="K37" s="611"/>
      <c r="L37" s="611"/>
      <c r="M37" s="611"/>
      <c r="N37" s="611"/>
      <c r="O37" s="611"/>
      <c r="P37" s="611"/>
      <c r="Q37" s="611"/>
      <c r="R37" s="611"/>
      <c r="S37" s="611"/>
      <c r="T37" s="175"/>
      <c r="U37" s="610">
        <f t="shared" si="4"/>
        <v>8</v>
      </c>
      <c r="V37" s="610"/>
      <c r="W37" s="611" t="str">
        <f>IF('各会計、関係団体の財政状況及び健全化判断比率'!B31="","",'各会計、関係団体の財政状況及び健全化判断比率'!B31)</f>
        <v>後期高齢者医療事業特別会計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16</v>
      </c>
      <c r="BX37" s="610"/>
      <c r="BY37" s="611" t="str">
        <f>IF('各会計、関係団体の財政状況及び健全化判断比率'!B71="","",'各会計、関係団体の財政状況及び健全化判断比率'!B71)</f>
        <v>滋賀県後期高齢者医療広域連合（後期高齢者医療特別会計）</v>
      </c>
      <c r="BZ37" s="611"/>
      <c r="CA37" s="611"/>
      <c r="CB37" s="611"/>
      <c r="CC37" s="611"/>
      <c r="CD37" s="611"/>
      <c r="CE37" s="611"/>
      <c r="CF37" s="611"/>
      <c r="CG37" s="611"/>
      <c r="CH37" s="611"/>
      <c r="CI37" s="611"/>
      <c r="CJ37" s="611"/>
      <c r="CK37" s="611"/>
      <c r="CL37" s="611"/>
      <c r="CM37" s="611"/>
      <c r="CN37" s="175"/>
      <c r="CO37" s="610">
        <f t="shared" si="3"/>
        <v>20</v>
      </c>
      <c r="CP37" s="610"/>
      <c r="CQ37" s="611" t="str">
        <f>IF('各会計、関係団体の財政状況及び健全化判断比率'!BS10="","",'各会計、関係団体の財政状況及び健全化判断比率'!BS10)</f>
        <v>市立大津市民病院</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〇</v>
      </c>
      <c r="DH37" s="612"/>
      <c r="DI37" s="180"/>
    </row>
    <row r="38" spans="1:113" ht="32.25" customHeight="1" x14ac:dyDescent="0.15">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t="str">
        <f t="shared" si="2"/>
        <v/>
      </c>
      <c r="BX38" s="610"/>
      <c r="BY38" s="611" t="str">
        <f>IF('各会計、関係団体の財政状況及び健全化判断比率'!B72="","",'各会計、関係団体の財政状況及び健全化判断比率'!B72)</f>
        <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15">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15">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15">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15">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15">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200</v>
      </c>
      <c r="E46" s="613" t="s">
        <v>201</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202</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203</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204</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205</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206</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207</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208</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urmpIyCSybH4W1SkiPTrdEKhZ8NsutAmTgO5QeJ17f0kuruUkSpwoTw0IDxn54RUsKFuzUgYTEEnwggbT1f5Ng==" saltValue="plj1MW/CnDpcD+BCDy/Sv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3" zoomScale="50" zoomScaleNormal="50" zoomScaleSheetLayoutView="100" workbookViewId="0">
      <selection activeCell="E42" sqref="E42:S4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162" t="s">
        <v>553</v>
      </c>
      <c r="D34" s="1162"/>
      <c r="E34" s="1163"/>
      <c r="F34" s="32">
        <v>34.07</v>
      </c>
      <c r="G34" s="33">
        <v>22.49</v>
      </c>
      <c r="H34" s="33">
        <v>12.28</v>
      </c>
      <c r="I34" s="33">
        <v>12.75</v>
      </c>
      <c r="J34" s="34">
        <v>13.88</v>
      </c>
      <c r="K34" s="22"/>
      <c r="L34" s="22"/>
      <c r="M34" s="22"/>
      <c r="N34" s="22"/>
      <c r="O34" s="22"/>
      <c r="P34" s="22"/>
    </row>
    <row r="35" spans="1:16" ht="39" customHeight="1" x14ac:dyDescent="0.15">
      <c r="A35" s="22"/>
      <c r="B35" s="35"/>
      <c r="C35" s="1158" t="s">
        <v>554</v>
      </c>
      <c r="D35" s="1158"/>
      <c r="E35" s="1159"/>
      <c r="F35" s="36">
        <v>5.14</v>
      </c>
      <c r="G35" s="37">
        <v>3.81</v>
      </c>
      <c r="H35" s="37">
        <v>3.87</v>
      </c>
      <c r="I35" s="37">
        <v>5.0599999999999996</v>
      </c>
      <c r="J35" s="38">
        <v>5.77</v>
      </c>
      <c r="K35" s="22"/>
      <c r="L35" s="22"/>
      <c r="M35" s="22"/>
      <c r="N35" s="22"/>
      <c r="O35" s="22"/>
      <c r="P35" s="22"/>
    </row>
    <row r="36" spans="1:16" ht="39" customHeight="1" x14ac:dyDescent="0.15">
      <c r="A36" s="22"/>
      <c r="B36" s="35"/>
      <c r="C36" s="1158" t="s">
        <v>555</v>
      </c>
      <c r="D36" s="1158"/>
      <c r="E36" s="1159"/>
      <c r="F36" s="36">
        <v>1.86</v>
      </c>
      <c r="G36" s="37">
        <v>3.91</v>
      </c>
      <c r="H36" s="37">
        <v>4.58</v>
      </c>
      <c r="I36" s="37">
        <v>6.19</v>
      </c>
      <c r="J36" s="38">
        <v>5.03</v>
      </c>
      <c r="K36" s="22"/>
      <c r="L36" s="22"/>
      <c r="M36" s="22"/>
      <c r="N36" s="22"/>
      <c r="O36" s="22"/>
      <c r="P36" s="22"/>
    </row>
    <row r="37" spans="1:16" ht="39" customHeight="1" x14ac:dyDescent="0.15">
      <c r="A37" s="22"/>
      <c r="B37" s="35"/>
      <c r="C37" s="1158" t="s">
        <v>556</v>
      </c>
      <c r="D37" s="1158"/>
      <c r="E37" s="1159"/>
      <c r="F37" s="36">
        <v>6.34</v>
      </c>
      <c r="G37" s="37">
        <v>6.16</v>
      </c>
      <c r="H37" s="37">
        <v>5.58</v>
      </c>
      <c r="I37" s="37">
        <v>5.78</v>
      </c>
      <c r="J37" s="38">
        <v>5.0199999999999996</v>
      </c>
      <c r="K37" s="22"/>
      <c r="L37" s="22"/>
      <c r="M37" s="22"/>
      <c r="N37" s="22"/>
      <c r="O37" s="22"/>
      <c r="P37" s="22"/>
    </row>
    <row r="38" spans="1:16" ht="39" customHeight="1" x14ac:dyDescent="0.15">
      <c r="A38" s="22"/>
      <c r="B38" s="35"/>
      <c r="C38" s="1158" t="s">
        <v>557</v>
      </c>
      <c r="D38" s="1158"/>
      <c r="E38" s="1159"/>
      <c r="F38" s="36">
        <v>1.35</v>
      </c>
      <c r="G38" s="37">
        <v>0.99</v>
      </c>
      <c r="H38" s="37">
        <v>1.21</v>
      </c>
      <c r="I38" s="37">
        <v>0.97</v>
      </c>
      <c r="J38" s="38">
        <v>0.56999999999999995</v>
      </c>
      <c r="K38" s="22"/>
      <c r="L38" s="22"/>
      <c r="M38" s="22"/>
      <c r="N38" s="22"/>
      <c r="O38" s="22"/>
      <c r="P38" s="22"/>
    </row>
    <row r="39" spans="1:16" ht="39" customHeight="1" x14ac:dyDescent="0.15">
      <c r="A39" s="22"/>
      <c r="B39" s="35"/>
      <c r="C39" s="1158" t="s">
        <v>558</v>
      </c>
      <c r="D39" s="1158"/>
      <c r="E39" s="1159"/>
      <c r="F39" s="36">
        <v>0.05</v>
      </c>
      <c r="G39" s="37">
        <v>0.13</v>
      </c>
      <c r="H39" s="37">
        <v>0.5</v>
      </c>
      <c r="I39" s="37">
        <v>0.75</v>
      </c>
      <c r="J39" s="38">
        <v>0.38</v>
      </c>
      <c r="K39" s="22"/>
      <c r="L39" s="22"/>
      <c r="M39" s="22"/>
      <c r="N39" s="22"/>
      <c r="O39" s="22"/>
      <c r="P39" s="22"/>
    </row>
    <row r="40" spans="1:16" ht="39" customHeight="1" x14ac:dyDescent="0.15">
      <c r="A40" s="22"/>
      <c r="B40" s="35"/>
      <c r="C40" s="1158" t="s">
        <v>559</v>
      </c>
      <c r="D40" s="1158"/>
      <c r="E40" s="1159"/>
      <c r="F40" s="36">
        <v>0.12</v>
      </c>
      <c r="G40" s="37">
        <v>0.02</v>
      </c>
      <c r="H40" s="37">
        <v>0.03</v>
      </c>
      <c r="I40" s="37">
        <v>0.03</v>
      </c>
      <c r="J40" s="38">
        <v>0.05</v>
      </c>
      <c r="K40" s="22"/>
      <c r="L40" s="22"/>
      <c r="M40" s="22"/>
      <c r="N40" s="22"/>
      <c r="O40" s="22"/>
      <c r="P40" s="22"/>
    </row>
    <row r="41" spans="1:16" ht="39" customHeight="1" x14ac:dyDescent="0.15">
      <c r="A41" s="22"/>
      <c r="B41" s="35"/>
      <c r="C41" s="1158" t="s">
        <v>560</v>
      </c>
      <c r="D41" s="1158"/>
      <c r="E41" s="1159"/>
      <c r="F41" s="36">
        <v>0</v>
      </c>
      <c r="G41" s="37">
        <v>0.01</v>
      </c>
      <c r="H41" s="37">
        <v>0</v>
      </c>
      <c r="I41" s="37">
        <v>0</v>
      </c>
      <c r="J41" s="38">
        <v>0</v>
      </c>
      <c r="K41" s="22"/>
      <c r="L41" s="22"/>
      <c r="M41" s="22"/>
      <c r="N41" s="22"/>
      <c r="O41" s="22"/>
      <c r="P41" s="22"/>
    </row>
    <row r="42" spans="1:16" ht="39" customHeight="1" x14ac:dyDescent="0.15">
      <c r="A42" s="22"/>
      <c r="B42" s="39"/>
      <c r="C42" s="1158" t="s">
        <v>561</v>
      </c>
      <c r="D42" s="1158"/>
      <c r="E42" s="1159"/>
      <c r="F42" s="36" t="s">
        <v>507</v>
      </c>
      <c r="G42" s="37" t="s">
        <v>507</v>
      </c>
      <c r="H42" s="37" t="s">
        <v>507</v>
      </c>
      <c r="I42" s="37" t="s">
        <v>507</v>
      </c>
      <c r="J42" s="38" t="s">
        <v>507</v>
      </c>
      <c r="K42" s="22"/>
      <c r="L42" s="22"/>
      <c r="M42" s="22"/>
      <c r="N42" s="22"/>
      <c r="O42" s="22"/>
      <c r="P42" s="22"/>
    </row>
    <row r="43" spans="1:16" ht="39" customHeight="1" thickBot="1" x14ac:dyDescent="0.2">
      <c r="A43" s="22"/>
      <c r="B43" s="40"/>
      <c r="C43" s="1160" t="s">
        <v>562</v>
      </c>
      <c r="D43" s="1160"/>
      <c r="E43" s="1161"/>
      <c r="F43" s="41">
        <v>0.03</v>
      </c>
      <c r="G43" s="42">
        <v>7.0000000000000007E-2</v>
      </c>
      <c r="H43" s="42">
        <v>0.02</v>
      </c>
      <c r="I43" s="42">
        <v>0</v>
      </c>
      <c r="J43" s="43">
        <v>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mUabCcI4y4r70riksATchLlTww9MjPpyhUkz3gdSbzt61lbt2hFJU71HfSMruHxuwTj2V9NjYjo3tDohcYd9w==" saltValue="vSsXDDFpdaLG2q6wvyS/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4" zoomScale="56" zoomScaleNormal="56" zoomScaleSheetLayoutView="55" workbookViewId="0">
      <selection activeCell="E42" sqref="E42:S42"/>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548</v>
      </c>
      <c r="L44" s="54" t="s">
        <v>549</v>
      </c>
      <c r="M44" s="54" t="s">
        <v>550</v>
      </c>
      <c r="N44" s="54" t="s">
        <v>551</v>
      </c>
      <c r="O44" s="55" t="s">
        <v>552</v>
      </c>
      <c r="P44" s="46"/>
      <c r="Q44" s="46"/>
      <c r="R44" s="46"/>
      <c r="S44" s="46"/>
      <c r="T44" s="46"/>
      <c r="U44" s="46"/>
    </row>
    <row r="45" spans="1:21" ht="30.75" customHeight="1" x14ac:dyDescent="0.15">
      <c r="A45" s="46"/>
      <c r="B45" s="1164" t="s">
        <v>11</v>
      </c>
      <c r="C45" s="1165"/>
      <c r="D45" s="56"/>
      <c r="E45" s="1170" t="s">
        <v>12</v>
      </c>
      <c r="F45" s="1170"/>
      <c r="G45" s="1170"/>
      <c r="H45" s="1170"/>
      <c r="I45" s="1170"/>
      <c r="J45" s="1171"/>
      <c r="K45" s="57">
        <v>12479</v>
      </c>
      <c r="L45" s="58">
        <v>11489</v>
      </c>
      <c r="M45" s="58">
        <v>11153</v>
      </c>
      <c r="N45" s="58">
        <v>10825</v>
      </c>
      <c r="O45" s="59">
        <v>11307</v>
      </c>
      <c r="P45" s="46"/>
      <c r="Q45" s="46"/>
      <c r="R45" s="46"/>
      <c r="S45" s="46"/>
      <c r="T45" s="46"/>
      <c r="U45" s="46"/>
    </row>
    <row r="46" spans="1:21" ht="30.75" customHeight="1" x14ac:dyDescent="0.15">
      <c r="A46" s="46"/>
      <c r="B46" s="1166"/>
      <c r="C46" s="1167"/>
      <c r="D46" s="60"/>
      <c r="E46" s="1172" t="s">
        <v>13</v>
      </c>
      <c r="F46" s="1172"/>
      <c r="G46" s="1172"/>
      <c r="H46" s="1172"/>
      <c r="I46" s="1172"/>
      <c r="J46" s="1173"/>
      <c r="K46" s="61" t="s">
        <v>507</v>
      </c>
      <c r="L46" s="62" t="s">
        <v>507</v>
      </c>
      <c r="M46" s="62" t="s">
        <v>507</v>
      </c>
      <c r="N46" s="62" t="s">
        <v>507</v>
      </c>
      <c r="O46" s="63" t="s">
        <v>507</v>
      </c>
      <c r="P46" s="46"/>
      <c r="Q46" s="46"/>
      <c r="R46" s="46"/>
      <c r="S46" s="46"/>
      <c r="T46" s="46"/>
      <c r="U46" s="46"/>
    </row>
    <row r="47" spans="1:21" ht="30.75" customHeight="1" x14ac:dyDescent="0.15">
      <c r="A47" s="46"/>
      <c r="B47" s="1166"/>
      <c r="C47" s="1167"/>
      <c r="D47" s="60"/>
      <c r="E47" s="1172" t="s">
        <v>14</v>
      </c>
      <c r="F47" s="1172"/>
      <c r="G47" s="1172"/>
      <c r="H47" s="1172"/>
      <c r="I47" s="1172"/>
      <c r="J47" s="1173"/>
      <c r="K47" s="61" t="s">
        <v>507</v>
      </c>
      <c r="L47" s="62" t="s">
        <v>507</v>
      </c>
      <c r="M47" s="62" t="s">
        <v>507</v>
      </c>
      <c r="N47" s="62" t="s">
        <v>507</v>
      </c>
      <c r="O47" s="63" t="s">
        <v>507</v>
      </c>
      <c r="P47" s="46"/>
      <c r="Q47" s="46"/>
      <c r="R47" s="46"/>
      <c r="S47" s="46"/>
      <c r="T47" s="46"/>
      <c r="U47" s="46"/>
    </row>
    <row r="48" spans="1:21" ht="30.75" customHeight="1" x14ac:dyDescent="0.15">
      <c r="A48" s="46"/>
      <c r="B48" s="1166"/>
      <c r="C48" s="1167"/>
      <c r="D48" s="60"/>
      <c r="E48" s="1172" t="s">
        <v>15</v>
      </c>
      <c r="F48" s="1172"/>
      <c r="G48" s="1172"/>
      <c r="H48" s="1172"/>
      <c r="I48" s="1172"/>
      <c r="J48" s="1173"/>
      <c r="K48" s="61">
        <v>1509</v>
      </c>
      <c r="L48" s="62">
        <v>583</v>
      </c>
      <c r="M48" s="62">
        <v>584</v>
      </c>
      <c r="N48" s="62">
        <v>1289</v>
      </c>
      <c r="O48" s="63">
        <v>1235</v>
      </c>
      <c r="P48" s="46"/>
      <c r="Q48" s="46"/>
      <c r="R48" s="46"/>
      <c r="S48" s="46"/>
      <c r="T48" s="46"/>
      <c r="U48" s="46"/>
    </row>
    <row r="49" spans="1:21" ht="30.75" customHeight="1" x14ac:dyDescent="0.15">
      <c r="A49" s="46"/>
      <c r="B49" s="1166"/>
      <c r="C49" s="1167"/>
      <c r="D49" s="60"/>
      <c r="E49" s="1172" t="s">
        <v>16</v>
      </c>
      <c r="F49" s="1172"/>
      <c r="G49" s="1172"/>
      <c r="H49" s="1172"/>
      <c r="I49" s="1172"/>
      <c r="J49" s="1173"/>
      <c r="K49" s="61" t="s">
        <v>507</v>
      </c>
      <c r="L49" s="62" t="s">
        <v>507</v>
      </c>
      <c r="M49" s="62" t="s">
        <v>507</v>
      </c>
      <c r="N49" s="62" t="s">
        <v>507</v>
      </c>
      <c r="O49" s="63" t="s">
        <v>507</v>
      </c>
      <c r="P49" s="46"/>
      <c r="Q49" s="46"/>
      <c r="R49" s="46"/>
      <c r="S49" s="46"/>
      <c r="T49" s="46"/>
      <c r="U49" s="46"/>
    </row>
    <row r="50" spans="1:21" ht="30.75" customHeight="1" x14ac:dyDescent="0.15">
      <c r="A50" s="46"/>
      <c r="B50" s="1166"/>
      <c r="C50" s="1167"/>
      <c r="D50" s="60"/>
      <c r="E50" s="1172" t="s">
        <v>17</v>
      </c>
      <c r="F50" s="1172"/>
      <c r="G50" s="1172"/>
      <c r="H50" s="1172"/>
      <c r="I50" s="1172"/>
      <c r="J50" s="1173"/>
      <c r="K50" s="61">
        <v>108</v>
      </c>
      <c r="L50" s="62">
        <v>4082</v>
      </c>
      <c r="M50" s="62">
        <v>111</v>
      </c>
      <c r="N50" s="62">
        <v>94</v>
      </c>
      <c r="O50" s="63">
        <v>94</v>
      </c>
      <c r="P50" s="46"/>
      <c r="Q50" s="46"/>
      <c r="R50" s="46"/>
      <c r="S50" s="46"/>
      <c r="T50" s="46"/>
      <c r="U50" s="46"/>
    </row>
    <row r="51" spans="1:21" ht="30.75" customHeight="1" x14ac:dyDescent="0.15">
      <c r="A51" s="46"/>
      <c r="B51" s="1168"/>
      <c r="C51" s="1169"/>
      <c r="D51" s="64"/>
      <c r="E51" s="1172" t="s">
        <v>18</v>
      </c>
      <c r="F51" s="1172"/>
      <c r="G51" s="1172"/>
      <c r="H51" s="1172"/>
      <c r="I51" s="1172"/>
      <c r="J51" s="1173"/>
      <c r="K51" s="61">
        <v>0</v>
      </c>
      <c r="L51" s="62">
        <v>0</v>
      </c>
      <c r="M51" s="62">
        <v>1</v>
      </c>
      <c r="N51" s="62">
        <v>1</v>
      </c>
      <c r="O51" s="63">
        <v>0</v>
      </c>
      <c r="P51" s="46"/>
      <c r="Q51" s="46"/>
      <c r="R51" s="46"/>
      <c r="S51" s="46"/>
      <c r="T51" s="46"/>
      <c r="U51" s="46"/>
    </row>
    <row r="52" spans="1:21" ht="30.75" customHeight="1" x14ac:dyDescent="0.15">
      <c r="A52" s="46"/>
      <c r="B52" s="1174" t="s">
        <v>19</v>
      </c>
      <c r="C52" s="1175"/>
      <c r="D52" s="64"/>
      <c r="E52" s="1172" t="s">
        <v>20</v>
      </c>
      <c r="F52" s="1172"/>
      <c r="G52" s="1172"/>
      <c r="H52" s="1172"/>
      <c r="I52" s="1172"/>
      <c r="J52" s="1173"/>
      <c r="K52" s="61">
        <v>13862</v>
      </c>
      <c r="L52" s="62">
        <v>12927</v>
      </c>
      <c r="M52" s="62">
        <v>12092</v>
      </c>
      <c r="N52" s="62">
        <v>12631</v>
      </c>
      <c r="O52" s="63">
        <v>12968</v>
      </c>
      <c r="P52" s="46"/>
      <c r="Q52" s="46"/>
      <c r="R52" s="46"/>
      <c r="S52" s="46"/>
      <c r="T52" s="46"/>
      <c r="U52" s="46"/>
    </row>
    <row r="53" spans="1:21" ht="30.75" customHeight="1" thickBot="1" x14ac:dyDescent="0.2">
      <c r="A53" s="46"/>
      <c r="B53" s="1176" t="s">
        <v>21</v>
      </c>
      <c r="C53" s="1177"/>
      <c r="D53" s="65"/>
      <c r="E53" s="1178" t="s">
        <v>22</v>
      </c>
      <c r="F53" s="1178"/>
      <c r="G53" s="1178"/>
      <c r="H53" s="1178"/>
      <c r="I53" s="1178"/>
      <c r="J53" s="1179"/>
      <c r="K53" s="66">
        <v>234</v>
      </c>
      <c r="L53" s="67">
        <v>3227</v>
      </c>
      <c r="M53" s="67">
        <v>-243</v>
      </c>
      <c r="N53" s="67">
        <v>-422</v>
      </c>
      <c r="O53" s="68">
        <v>-332</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25</v>
      </c>
      <c r="C56" s="71"/>
      <c r="D56" s="71"/>
      <c r="E56" s="71"/>
      <c r="F56" s="71"/>
      <c r="G56" s="71"/>
      <c r="H56" s="71"/>
      <c r="I56" s="71"/>
      <c r="J56" s="71"/>
      <c r="K56" s="72"/>
      <c r="L56" s="72"/>
      <c r="M56" s="72"/>
      <c r="N56" s="72"/>
      <c r="O56" s="73" t="s">
        <v>563</v>
      </c>
      <c r="P56" s="46"/>
      <c r="Q56" s="46"/>
      <c r="R56" s="46"/>
      <c r="S56" s="46"/>
      <c r="T56" s="46"/>
      <c r="U56" s="46"/>
    </row>
    <row r="57" spans="1:21" ht="31.5" customHeight="1" thickBot="1" x14ac:dyDescent="0.2">
      <c r="A57" s="46"/>
      <c r="B57" s="74"/>
      <c r="C57" s="75"/>
      <c r="D57" s="75"/>
      <c r="E57" s="76"/>
      <c r="F57" s="76"/>
      <c r="G57" s="76"/>
      <c r="H57" s="76"/>
      <c r="I57" s="76"/>
      <c r="J57" s="77" t="s">
        <v>2</v>
      </c>
      <c r="K57" s="78" t="s">
        <v>564</v>
      </c>
      <c r="L57" s="79" t="s">
        <v>565</v>
      </c>
      <c r="M57" s="79" t="s">
        <v>566</v>
      </c>
      <c r="N57" s="79" t="s">
        <v>567</v>
      </c>
      <c r="O57" s="80" t="s">
        <v>568</v>
      </c>
      <c r="P57" s="46"/>
      <c r="Q57" s="46"/>
      <c r="R57" s="46"/>
      <c r="S57" s="46"/>
      <c r="T57" s="46"/>
      <c r="U57" s="46"/>
    </row>
    <row r="58" spans="1:21" ht="31.5" customHeight="1" x14ac:dyDescent="0.15">
      <c r="B58" s="1180" t="s">
        <v>26</v>
      </c>
      <c r="C58" s="1181"/>
      <c r="D58" s="1186" t="s">
        <v>27</v>
      </c>
      <c r="E58" s="1187"/>
      <c r="F58" s="1187"/>
      <c r="G58" s="1187"/>
      <c r="H58" s="1187"/>
      <c r="I58" s="1187"/>
      <c r="J58" s="1188"/>
      <c r="K58" s="81"/>
      <c r="L58" s="82"/>
      <c r="M58" s="82"/>
      <c r="N58" s="82"/>
      <c r="O58" s="83"/>
    </row>
    <row r="59" spans="1:21" ht="31.5" customHeight="1" x14ac:dyDescent="0.15">
      <c r="B59" s="1182"/>
      <c r="C59" s="1183"/>
      <c r="D59" s="1189" t="s">
        <v>28</v>
      </c>
      <c r="E59" s="1190"/>
      <c r="F59" s="1190"/>
      <c r="G59" s="1190"/>
      <c r="H59" s="1190"/>
      <c r="I59" s="1190"/>
      <c r="J59" s="1191"/>
      <c r="K59" s="84"/>
      <c r="L59" s="85"/>
      <c r="M59" s="85"/>
      <c r="N59" s="85"/>
      <c r="O59" s="86"/>
    </row>
    <row r="60" spans="1:21" ht="31.5" customHeight="1" thickBot="1" x14ac:dyDescent="0.2">
      <c r="B60" s="1184"/>
      <c r="C60" s="1185"/>
      <c r="D60" s="1192" t="s">
        <v>29</v>
      </c>
      <c r="E60" s="1193"/>
      <c r="F60" s="1193"/>
      <c r="G60" s="1193"/>
      <c r="H60" s="1193"/>
      <c r="I60" s="1193"/>
      <c r="J60" s="1194"/>
      <c r="K60" s="87"/>
      <c r="L60" s="88"/>
      <c r="M60" s="88"/>
      <c r="N60" s="88"/>
      <c r="O60" s="89"/>
    </row>
    <row r="61" spans="1:21" ht="24" customHeight="1" x14ac:dyDescent="0.15">
      <c r="B61" s="90"/>
      <c r="C61" s="90"/>
      <c r="D61" s="91" t="s">
        <v>30</v>
      </c>
      <c r="E61" s="92"/>
      <c r="F61" s="92"/>
      <c r="G61" s="92"/>
      <c r="H61" s="92"/>
      <c r="I61" s="92"/>
      <c r="J61" s="92"/>
      <c r="K61" s="92"/>
      <c r="L61" s="92"/>
      <c r="M61" s="92"/>
      <c r="N61" s="92"/>
      <c r="O61" s="92"/>
    </row>
    <row r="62" spans="1:21" ht="24" customHeight="1" x14ac:dyDescent="0.15">
      <c r="B62" s="93"/>
      <c r="C62" s="93"/>
      <c r="D62" s="91" t="s">
        <v>31</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n/wKBPC2MPqSUZDQBmjqX5ZQOdiPbvdcjO+zjGOcRCMG/zy5gFjnj+f/zMh/9VUzYIDIZTCKOq22L3LvV0rJg==" saltValue="S6BMLXGGUWE8W8V8gIAyU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0" zoomScale="54" zoomScaleNormal="54" zoomScaleSheetLayoutView="100" workbookViewId="0">
      <selection activeCell="E42" sqref="E42:S42"/>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9</v>
      </c>
    </row>
    <row r="40" spans="2:13" ht="27.75" customHeight="1" thickBot="1" x14ac:dyDescent="0.2">
      <c r="B40" s="96" t="s">
        <v>10</v>
      </c>
      <c r="C40" s="97"/>
      <c r="D40" s="97"/>
      <c r="E40" s="98"/>
      <c r="F40" s="98"/>
      <c r="G40" s="98"/>
      <c r="H40" s="99" t="s">
        <v>2</v>
      </c>
      <c r="I40" s="100" t="s">
        <v>548</v>
      </c>
      <c r="J40" s="101" t="s">
        <v>549</v>
      </c>
      <c r="K40" s="101" t="s">
        <v>550</v>
      </c>
      <c r="L40" s="101" t="s">
        <v>551</v>
      </c>
      <c r="M40" s="102" t="s">
        <v>552</v>
      </c>
    </row>
    <row r="41" spans="2:13" ht="27.75" customHeight="1" x14ac:dyDescent="0.15">
      <c r="B41" s="1195" t="s">
        <v>32</v>
      </c>
      <c r="C41" s="1196"/>
      <c r="D41" s="103"/>
      <c r="E41" s="1201" t="s">
        <v>33</v>
      </c>
      <c r="F41" s="1201"/>
      <c r="G41" s="1201"/>
      <c r="H41" s="1202"/>
      <c r="I41" s="342">
        <v>116139</v>
      </c>
      <c r="J41" s="343">
        <v>120617</v>
      </c>
      <c r="K41" s="343">
        <v>124855</v>
      </c>
      <c r="L41" s="343">
        <v>129336</v>
      </c>
      <c r="M41" s="344">
        <v>128041</v>
      </c>
    </row>
    <row r="42" spans="2:13" ht="27.75" customHeight="1" x14ac:dyDescent="0.15">
      <c r="B42" s="1197"/>
      <c r="C42" s="1198"/>
      <c r="D42" s="104"/>
      <c r="E42" s="1203" t="s">
        <v>34</v>
      </c>
      <c r="F42" s="1203"/>
      <c r="G42" s="1203"/>
      <c r="H42" s="1204"/>
      <c r="I42" s="345">
        <v>1350</v>
      </c>
      <c r="J42" s="346">
        <v>1274</v>
      </c>
      <c r="K42" s="346">
        <v>1164</v>
      </c>
      <c r="L42" s="346">
        <v>1070</v>
      </c>
      <c r="M42" s="347">
        <v>976</v>
      </c>
    </row>
    <row r="43" spans="2:13" ht="27.75" customHeight="1" x14ac:dyDescent="0.15">
      <c r="B43" s="1197"/>
      <c r="C43" s="1198"/>
      <c r="D43" s="104"/>
      <c r="E43" s="1203" t="s">
        <v>35</v>
      </c>
      <c r="F43" s="1203"/>
      <c r="G43" s="1203"/>
      <c r="H43" s="1204"/>
      <c r="I43" s="345">
        <v>10715</v>
      </c>
      <c r="J43" s="346">
        <v>7759</v>
      </c>
      <c r="K43" s="346">
        <v>6436</v>
      </c>
      <c r="L43" s="346">
        <v>5853</v>
      </c>
      <c r="M43" s="347">
        <v>7197</v>
      </c>
    </row>
    <row r="44" spans="2:13" ht="27.75" customHeight="1" x14ac:dyDescent="0.15">
      <c r="B44" s="1197"/>
      <c r="C44" s="1198"/>
      <c r="D44" s="104"/>
      <c r="E44" s="1203" t="s">
        <v>36</v>
      </c>
      <c r="F44" s="1203"/>
      <c r="G44" s="1203"/>
      <c r="H44" s="1204"/>
      <c r="I44" s="345" t="s">
        <v>507</v>
      </c>
      <c r="J44" s="346" t="s">
        <v>507</v>
      </c>
      <c r="K44" s="346" t="s">
        <v>507</v>
      </c>
      <c r="L44" s="346" t="s">
        <v>507</v>
      </c>
      <c r="M44" s="347" t="s">
        <v>507</v>
      </c>
    </row>
    <row r="45" spans="2:13" ht="27.75" customHeight="1" x14ac:dyDescent="0.15">
      <c r="B45" s="1197"/>
      <c r="C45" s="1198"/>
      <c r="D45" s="104"/>
      <c r="E45" s="1203" t="s">
        <v>37</v>
      </c>
      <c r="F45" s="1203"/>
      <c r="G45" s="1203"/>
      <c r="H45" s="1204"/>
      <c r="I45" s="345">
        <v>14105</v>
      </c>
      <c r="J45" s="346">
        <v>14056</v>
      </c>
      <c r="K45" s="346">
        <v>14697</v>
      </c>
      <c r="L45" s="346">
        <v>14113</v>
      </c>
      <c r="M45" s="347">
        <v>14087</v>
      </c>
    </row>
    <row r="46" spans="2:13" ht="27.75" customHeight="1" x14ac:dyDescent="0.15">
      <c r="B46" s="1197"/>
      <c r="C46" s="1198"/>
      <c r="D46" s="105"/>
      <c r="E46" s="1203" t="s">
        <v>38</v>
      </c>
      <c r="F46" s="1203"/>
      <c r="G46" s="1203"/>
      <c r="H46" s="1204"/>
      <c r="I46" s="345">
        <v>4769</v>
      </c>
      <c r="J46" s="346">
        <v>731</v>
      </c>
      <c r="K46" s="346" t="s">
        <v>507</v>
      </c>
      <c r="L46" s="346" t="s">
        <v>507</v>
      </c>
      <c r="M46" s="347" t="s">
        <v>507</v>
      </c>
    </row>
    <row r="47" spans="2:13" ht="27.75" customHeight="1" x14ac:dyDescent="0.15">
      <c r="B47" s="1197"/>
      <c r="C47" s="1198"/>
      <c r="D47" s="106"/>
      <c r="E47" s="1205" t="s">
        <v>39</v>
      </c>
      <c r="F47" s="1206"/>
      <c r="G47" s="1206"/>
      <c r="H47" s="1207"/>
      <c r="I47" s="345" t="s">
        <v>507</v>
      </c>
      <c r="J47" s="346" t="s">
        <v>507</v>
      </c>
      <c r="K47" s="346" t="s">
        <v>507</v>
      </c>
      <c r="L47" s="346" t="s">
        <v>507</v>
      </c>
      <c r="M47" s="347" t="s">
        <v>507</v>
      </c>
    </row>
    <row r="48" spans="2:13" ht="27.75" customHeight="1" x14ac:dyDescent="0.15">
      <c r="B48" s="1197"/>
      <c r="C48" s="1198"/>
      <c r="D48" s="104"/>
      <c r="E48" s="1203" t="s">
        <v>40</v>
      </c>
      <c r="F48" s="1203"/>
      <c r="G48" s="1203"/>
      <c r="H48" s="1204"/>
      <c r="I48" s="345" t="s">
        <v>507</v>
      </c>
      <c r="J48" s="346" t="s">
        <v>507</v>
      </c>
      <c r="K48" s="346" t="s">
        <v>507</v>
      </c>
      <c r="L48" s="346" t="s">
        <v>507</v>
      </c>
      <c r="M48" s="347" t="s">
        <v>507</v>
      </c>
    </row>
    <row r="49" spans="2:13" ht="27.75" customHeight="1" x14ac:dyDescent="0.15">
      <c r="B49" s="1199"/>
      <c r="C49" s="1200"/>
      <c r="D49" s="104"/>
      <c r="E49" s="1203" t="s">
        <v>41</v>
      </c>
      <c r="F49" s="1203"/>
      <c r="G49" s="1203"/>
      <c r="H49" s="1204"/>
      <c r="I49" s="345" t="s">
        <v>507</v>
      </c>
      <c r="J49" s="346" t="s">
        <v>507</v>
      </c>
      <c r="K49" s="346" t="s">
        <v>507</v>
      </c>
      <c r="L49" s="346" t="s">
        <v>507</v>
      </c>
      <c r="M49" s="347" t="s">
        <v>507</v>
      </c>
    </row>
    <row r="50" spans="2:13" ht="27.75" customHeight="1" x14ac:dyDescent="0.15">
      <c r="B50" s="1208" t="s">
        <v>42</v>
      </c>
      <c r="C50" s="1209"/>
      <c r="D50" s="107"/>
      <c r="E50" s="1203" t="s">
        <v>43</v>
      </c>
      <c r="F50" s="1203"/>
      <c r="G50" s="1203"/>
      <c r="H50" s="1204"/>
      <c r="I50" s="345">
        <v>9881</v>
      </c>
      <c r="J50" s="346">
        <v>17679</v>
      </c>
      <c r="K50" s="346">
        <v>20898</v>
      </c>
      <c r="L50" s="346">
        <v>24447</v>
      </c>
      <c r="M50" s="347">
        <v>29294</v>
      </c>
    </row>
    <row r="51" spans="2:13" ht="27.75" customHeight="1" x14ac:dyDescent="0.15">
      <c r="B51" s="1197"/>
      <c r="C51" s="1198"/>
      <c r="D51" s="104"/>
      <c r="E51" s="1203" t="s">
        <v>44</v>
      </c>
      <c r="F51" s="1203"/>
      <c r="G51" s="1203"/>
      <c r="H51" s="1204"/>
      <c r="I51" s="345">
        <v>26547</v>
      </c>
      <c r="J51" s="346">
        <v>28154</v>
      </c>
      <c r="K51" s="346">
        <v>37835</v>
      </c>
      <c r="L51" s="346">
        <v>35914</v>
      </c>
      <c r="M51" s="347">
        <v>37717</v>
      </c>
    </row>
    <row r="52" spans="2:13" ht="27.75" customHeight="1" x14ac:dyDescent="0.15">
      <c r="B52" s="1199"/>
      <c r="C52" s="1200"/>
      <c r="D52" s="104"/>
      <c r="E52" s="1203" t="s">
        <v>45</v>
      </c>
      <c r="F52" s="1203"/>
      <c r="G52" s="1203"/>
      <c r="H52" s="1204"/>
      <c r="I52" s="345">
        <v>106551</v>
      </c>
      <c r="J52" s="346">
        <v>107192</v>
      </c>
      <c r="K52" s="346">
        <v>108876</v>
      </c>
      <c r="L52" s="346">
        <v>111802</v>
      </c>
      <c r="M52" s="347">
        <v>109267</v>
      </c>
    </row>
    <row r="53" spans="2:13" ht="27.75" customHeight="1" thickBot="1" x14ac:dyDescent="0.2">
      <c r="B53" s="1210" t="s">
        <v>46</v>
      </c>
      <c r="C53" s="1211"/>
      <c r="D53" s="108"/>
      <c r="E53" s="1212" t="s">
        <v>47</v>
      </c>
      <c r="F53" s="1212"/>
      <c r="G53" s="1212"/>
      <c r="H53" s="1213"/>
      <c r="I53" s="348">
        <v>4098</v>
      </c>
      <c r="J53" s="349">
        <v>-8588</v>
      </c>
      <c r="K53" s="349">
        <v>-20456</v>
      </c>
      <c r="L53" s="349">
        <v>-21792</v>
      </c>
      <c r="M53" s="350">
        <v>-25978</v>
      </c>
    </row>
    <row r="54" spans="2:13" ht="27.75" customHeight="1" x14ac:dyDescent="0.15">
      <c r="B54" s="109" t="s">
        <v>48</v>
      </c>
      <c r="C54" s="110"/>
      <c r="D54" s="110"/>
      <c r="E54" s="111"/>
      <c r="F54" s="111"/>
      <c r="G54" s="111"/>
      <c r="H54" s="111"/>
      <c r="I54" s="112"/>
      <c r="J54" s="112"/>
      <c r="K54" s="112"/>
      <c r="L54" s="112"/>
      <c r="M54" s="112"/>
    </row>
    <row r="55" spans="2:13" x14ac:dyDescent="0.15"/>
  </sheetData>
  <sheetProtection algorithmName="SHA-512" hashValue="HjifqlZy+R+W/WPoOHNstOs9/te2lBiA/elgcBgbpscgUkcATZ5896gzHquO4aZvAZyMBf7OPHH0jSF5ktLT9Q==" saltValue="Yl6oKFl40VdKUanUVMy0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D1" zoomScale="56" zoomScaleNormal="56" zoomScaleSheetLayoutView="100" workbookViewId="0">
      <selection activeCell="E42" sqref="E42:S4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49</v>
      </c>
    </row>
    <row r="54" spans="2:8" ht="29.25" customHeight="1" thickBot="1" x14ac:dyDescent="0.25">
      <c r="B54" s="114" t="s">
        <v>1</v>
      </c>
      <c r="C54" s="115"/>
      <c r="D54" s="115"/>
      <c r="E54" s="116" t="s">
        <v>2</v>
      </c>
      <c r="F54" s="117" t="s">
        <v>550</v>
      </c>
      <c r="G54" s="117" t="s">
        <v>551</v>
      </c>
      <c r="H54" s="118" t="s">
        <v>552</v>
      </c>
    </row>
    <row r="55" spans="2:8" ht="52.5" customHeight="1" x14ac:dyDescent="0.15">
      <c r="B55" s="119"/>
      <c r="C55" s="1222" t="s">
        <v>50</v>
      </c>
      <c r="D55" s="1222"/>
      <c r="E55" s="1223"/>
      <c r="F55" s="120">
        <v>6622</v>
      </c>
      <c r="G55" s="120">
        <v>7903</v>
      </c>
      <c r="H55" s="121">
        <v>9720</v>
      </c>
    </row>
    <row r="56" spans="2:8" ht="52.5" customHeight="1" x14ac:dyDescent="0.15">
      <c r="B56" s="122"/>
      <c r="C56" s="1224" t="s">
        <v>51</v>
      </c>
      <c r="D56" s="1224"/>
      <c r="E56" s="1225"/>
      <c r="F56" s="123">
        <v>972</v>
      </c>
      <c r="G56" s="123">
        <v>565</v>
      </c>
      <c r="H56" s="124">
        <v>565</v>
      </c>
    </row>
    <row r="57" spans="2:8" ht="53.25" customHeight="1" x14ac:dyDescent="0.15">
      <c r="B57" s="122"/>
      <c r="C57" s="1226" t="s">
        <v>52</v>
      </c>
      <c r="D57" s="1226"/>
      <c r="E57" s="1227"/>
      <c r="F57" s="125">
        <v>16008</v>
      </c>
      <c r="G57" s="125">
        <v>18672</v>
      </c>
      <c r="H57" s="126">
        <v>21458</v>
      </c>
    </row>
    <row r="58" spans="2:8" ht="45.75" customHeight="1" x14ac:dyDescent="0.15">
      <c r="B58" s="127"/>
      <c r="C58" s="1214" t="s">
        <v>578</v>
      </c>
      <c r="D58" s="1215"/>
      <c r="E58" s="1216"/>
      <c r="F58" s="128">
        <v>2144</v>
      </c>
      <c r="G58" s="128">
        <v>4744</v>
      </c>
      <c r="H58" s="129">
        <v>7244</v>
      </c>
    </row>
    <row r="59" spans="2:8" ht="45.75" customHeight="1" x14ac:dyDescent="0.15">
      <c r="B59" s="127"/>
      <c r="C59" s="1214" t="s">
        <v>579</v>
      </c>
      <c r="D59" s="1215"/>
      <c r="E59" s="1216"/>
      <c r="F59" s="128">
        <v>5507</v>
      </c>
      <c r="G59" s="128">
        <v>5012</v>
      </c>
      <c r="H59" s="129">
        <v>4514</v>
      </c>
    </row>
    <row r="60" spans="2:8" ht="45.75" customHeight="1" x14ac:dyDescent="0.15">
      <c r="B60" s="127"/>
      <c r="C60" s="1214" t="s">
        <v>580</v>
      </c>
      <c r="D60" s="1215"/>
      <c r="E60" s="1216"/>
      <c r="F60" s="128">
        <v>3655</v>
      </c>
      <c r="G60" s="128">
        <v>3655</v>
      </c>
      <c r="H60" s="129">
        <v>3655</v>
      </c>
    </row>
    <row r="61" spans="2:8" ht="45.75" customHeight="1" x14ac:dyDescent="0.15">
      <c r="B61" s="127"/>
      <c r="C61" s="1214" t="s">
        <v>581</v>
      </c>
      <c r="D61" s="1215"/>
      <c r="E61" s="1216"/>
      <c r="F61" s="128">
        <v>1595</v>
      </c>
      <c r="G61" s="128">
        <v>1895</v>
      </c>
      <c r="H61" s="129">
        <v>2195</v>
      </c>
    </row>
    <row r="62" spans="2:8" ht="45.75" customHeight="1" thickBot="1" x14ac:dyDescent="0.2">
      <c r="B62" s="130"/>
      <c r="C62" s="1217" t="s">
        <v>582</v>
      </c>
      <c r="D62" s="1218"/>
      <c r="E62" s="1219"/>
      <c r="F62" s="131">
        <v>1189</v>
      </c>
      <c r="G62" s="131">
        <v>1189</v>
      </c>
      <c r="H62" s="132">
        <v>1189</v>
      </c>
    </row>
    <row r="63" spans="2:8" ht="52.5" customHeight="1" thickBot="1" x14ac:dyDescent="0.2">
      <c r="B63" s="133"/>
      <c r="C63" s="1220" t="s">
        <v>53</v>
      </c>
      <c r="D63" s="1220"/>
      <c r="E63" s="1221"/>
      <c r="F63" s="134">
        <v>23601</v>
      </c>
      <c r="G63" s="134">
        <v>27140</v>
      </c>
      <c r="H63" s="135">
        <v>31743</v>
      </c>
    </row>
    <row r="64" spans="2:8" x14ac:dyDescent="0.15"/>
  </sheetData>
  <sheetProtection algorithmName="SHA-512" hashValue="byyBAH+eouVloNOWWHPw4PM8eT6jkGvAURTVf0RpXto8L259tWQJew1tefOYBqNbtvAcYiHSdlSLP55QwqiJFA==" saltValue="lTpH6sz2DraUtjplbCrr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F081-F76D-48BD-ADC4-4ED07BAF0A0B}">
  <sheetPr>
    <pageSetUpPr fitToPage="1"/>
  </sheetPr>
  <dimension ref="A1:DE85"/>
  <sheetViews>
    <sheetView showGridLines="0" zoomScale="80" zoomScaleNormal="80" zoomScaleSheetLayoutView="55" workbookViewId="0">
      <selection activeCell="AN65" sqref="AN65:DC69"/>
    </sheetView>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583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584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35" t="s">
        <v>592</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x14ac:dyDescent="0.15">
      <c r="B44" s="259"/>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x14ac:dyDescent="0.15">
      <c r="B45" s="259"/>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x14ac:dyDescent="0.15">
      <c r="B46" s="259"/>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x14ac:dyDescent="0.15">
      <c r="B47" s="259"/>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585</v>
      </c>
    </row>
    <row r="50" spans="1:109" x14ac:dyDescent="0.15">
      <c r="B50" s="259"/>
      <c r="G50" s="1228"/>
      <c r="H50" s="1228"/>
      <c r="I50" s="1228"/>
      <c r="J50" s="1228"/>
      <c r="K50" s="360"/>
      <c r="L50" s="360"/>
      <c r="M50" s="361"/>
      <c r="N50" s="361"/>
      <c r="AN50" s="1229"/>
      <c r="AO50" s="1230"/>
      <c r="AP50" s="1230"/>
      <c r="AQ50" s="1230"/>
      <c r="AR50" s="1230"/>
      <c r="AS50" s="1230"/>
      <c r="AT50" s="1230"/>
      <c r="AU50" s="1230"/>
      <c r="AV50" s="1230"/>
      <c r="AW50" s="1230"/>
      <c r="AX50" s="1230"/>
      <c r="AY50" s="1230"/>
      <c r="AZ50" s="1230"/>
      <c r="BA50" s="1230"/>
      <c r="BB50" s="1230"/>
      <c r="BC50" s="1230"/>
      <c r="BD50" s="1230"/>
      <c r="BE50" s="1230"/>
      <c r="BF50" s="1230"/>
      <c r="BG50" s="1230"/>
      <c r="BH50" s="1230"/>
      <c r="BI50" s="1230"/>
      <c r="BJ50" s="1230"/>
      <c r="BK50" s="1230"/>
      <c r="BL50" s="1230"/>
      <c r="BM50" s="1230"/>
      <c r="BN50" s="1230"/>
      <c r="BO50" s="1231"/>
      <c r="BP50" s="1232" t="s">
        <v>548</v>
      </c>
      <c r="BQ50" s="1232"/>
      <c r="BR50" s="1232"/>
      <c r="BS50" s="1232"/>
      <c r="BT50" s="1232"/>
      <c r="BU50" s="1232"/>
      <c r="BV50" s="1232"/>
      <c r="BW50" s="1232"/>
      <c r="BX50" s="1232" t="s">
        <v>549</v>
      </c>
      <c r="BY50" s="1232"/>
      <c r="BZ50" s="1232"/>
      <c r="CA50" s="1232"/>
      <c r="CB50" s="1232"/>
      <c r="CC50" s="1232"/>
      <c r="CD50" s="1232"/>
      <c r="CE50" s="1232"/>
      <c r="CF50" s="1232" t="s">
        <v>550</v>
      </c>
      <c r="CG50" s="1232"/>
      <c r="CH50" s="1232"/>
      <c r="CI50" s="1232"/>
      <c r="CJ50" s="1232"/>
      <c r="CK50" s="1232"/>
      <c r="CL50" s="1232"/>
      <c r="CM50" s="1232"/>
      <c r="CN50" s="1232" t="s">
        <v>551</v>
      </c>
      <c r="CO50" s="1232"/>
      <c r="CP50" s="1232"/>
      <c r="CQ50" s="1232"/>
      <c r="CR50" s="1232"/>
      <c r="CS50" s="1232"/>
      <c r="CT50" s="1232"/>
      <c r="CU50" s="1232"/>
      <c r="CV50" s="1232" t="s">
        <v>552</v>
      </c>
      <c r="CW50" s="1232"/>
      <c r="CX50" s="1232"/>
      <c r="CY50" s="1232"/>
      <c r="CZ50" s="1232"/>
      <c r="DA50" s="1232"/>
      <c r="DB50" s="1232"/>
      <c r="DC50" s="1232"/>
    </row>
    <row r="51" spans="1:109" ht="13.5" customHeight="1" x14ac:dyDescent="0.15">
      <c r="B51" s="259"/>
      <c r="G51" s="1245"/>
      <c r="H51" s="1245"/>
      <c r="I51" s="1246"/>
      <c r="J51" s="1246"/>
      <c r="K51" s="1244"/>
      <c r="L51" s="1244"/>
      <c r="M51" s="1244"/>
      <c r="N51" s="1244"/>
      <c r="AM51" s="359"/>
      <c r="AN51" s="1234" t="s">
        <v>586</v>
      </c>
      <c r="AO51" s="1234"/>
      <c r="AP51" s="1234"/>
      <c r="AQ51" s="1234"/>
      <c r="AR51" s="1234"/>
      <c r="AS51" s="1234"/>
      <c r="AT51" s="1234"/>
      <c r="AU51" s="1234"/>
      <c r="AV51" s="1234"/>
      <c r="AW51" s="1234"/>
      <c r="AX51" s="1234"/>
      <c r="AY51" s="1234"/>
      <c r="AZ51" s="1234"/>
      <c r="BA51" s="1234"/>
      <c r="BB51" s="1234" t="s">
        <v>587</v>
      </c>
      <c r="BC51" s="1234"/>
      <c r="BD51" s="1234"/>
      <c r="BE51" s="1234"/>
      <c r="BF51" s="1234"/>
      <c r="BG51" s="1234"/>
      <c r="BH51" s="1234"/>
      <c r="BI51" s="1234"/>
      <c r="BJ51" s="1234"/>
      <c r="BK51" s="1234"/>
      <c r="BL51" s="1234"/>
      <c r="BM51" s="1234"/>
      <c r="BN51" s="1234"/>
      <c r="BO51" s="1234"/>
      <c r="BP51" s="1233">
        <v>6.8</v>
      </c>
      <c r="BQ51" s="1233"/>
      <c r="BR51" s="1233"/>
      <c r="BS51" s="1233"/>
      <c r="BT51" s="1233"/>
      <c r="BU51" s="1233"/>
      <c r="BV51" s="1233"/>
      <c r="BW51" s="1233"/>
      <c r="BX51" s="1233"/>
      <c r="BY51" s="1233"/>
      <c r="BZ51" s="1233"/>
      <c r="CA51" s="1233"/>
      <c r="CB51" s="1233"/>
      <c r="CC51" s="1233"/>
      <c r="CD51" s="1233"/>
      <c r="CE51" s="1233"/>
      <c r="CF51" s="1233"/>
      <c r="CG51" s="1233"/>
      <c r="CH51" s="1233"/>
      <c r="CI51" s="1233"/>
      <c r="CJ51" s="1233"/>
      <c r="CK51" s="1233"/>
      <c r="CL51" s="1233"/>
      <c r="CM51" s="1233"/>
      <c r="CN51" s="1233"/>
      <c r="CO51" s="1233"/>
      <c r="CP51" s="1233"/>
      <c r="CQ51" s="1233"/>
      <c r="CR51" s="1233"/>
      <c r="CS51" s="1233"/>
      <c r="CT51" s="1233"/>
      <c r="CU51" s="1233"/>
      <c r="CV51" s="1233"/>
      <c r="CW51" s="1233"/>
      <c r="CX51" s="1233"/>
      <c r="CY51" s="1233"/>
      <c r="CZ51" s="1233"/>
      <c r="DA51" s="1233"/>
      <c r="DB51" s="1233"/>
      <c r="DC51" s="1233"/>
    </row>
    <row r="52" spans="1:109" x14ac:dyDescent="0.15">
      <c r="B52" s="259"/>
      <c r="G52" s="1245"/>
      <c r="H52" s="1245"/>
      <c r="I52" s="1246"/>
      <c r="J52" s="1246"/>
      <c r="K52" s="1244"/>
      <c r="L52" s="1244"/>
      <c r="M52" s="1244"/>
      <c r="N52" s="1244"/>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3"/>
      <c r="BQ52" s="1233"/>
      <c r="BR52" s="1233"/>
      <c r="BS52" s="1233"/>
      <c r="BT52" s="1233"/>
      <c r="BU52" s="1233"/>
      <c r="BV52" s="1233"/>
      <c r="BW52" s="1233"/>
      <c r="BX52" s="1233"/>
      <c r="BY52" s="1233"/>
      <c r="BZ52" s="1233"/>
      <c r="CA52" s="1233"/>
      <c r="CB52" s="1233"/>
      <c r="CC52" s="1233"/>
      <c r="CD52" s="1233"/>
      <c r="CE52" s="1233"/>
      <c r="CF52" s="1233"/>
      <c r="CG52" s="1233"/>
      <c r="CH52" s="1233"/>
      <c r="CI52" s="1233"/>
      <c r="CJ52" s="1233"/>
      <c r="CK52" s="1233"/>
      <c r="CL52" s="1233"/>
      <c r="CM52" s="1233"/>
      <c r="CN52" s="1233"/>
      <c r="CO52" s="1233"/>
      <c r="CP52" s="1233"/>
      <c r="CQ52" s="1233"/>
      <c r="CR52" s="1233"/>
      <c r="CS52" s="1233"/>
      <c r="CT52" s="1233"/>
      <c r="CU52" s="1233"/>
      <c r="CV52" s="1233"/>
      <c r="CW52" s="1233"/>
      <c r="CX52" s="1233"/>
      <c r="CY52" s="1233"/>
      <c r="CZ52" s="1233"/>
      <c r="DA52" s="1233"/>
      <c r="DB52" s="1233"/>
      <c r="DC52" s="1233"/>
    </row>
    <row r="53" spans="1:109" x14ac:dyDescent="0.15">
      <c r="A53" s="358"/>
      <c r="B53" s="259"/>
      <c r="G53" s="1245"/>
      <c r="H53" s="1245"/>
      <c r="I53" s="1228"/>
      <c r="J53" s="1228"/>
      <c r="K53" s="1244"/>
      <c r="L53" s="1244"/>
      <c r="M53" s="1244"/>
      <c r="N53" s="1244"/>
      <c r="AM53" s="359"/>
      <c r="AN53" s="1234"/>
      <c r="AO53" s="1234"/>
      <c r="AP53" s="1234"/>
      <c r="AQ53" s="1234"/>
      <c r="AR53" s="1234"/>
      <c r="AS53" s="1234"/>
      <c r="AT53" s="1234"/>
      <c r="AU53" s="1234"/>
      <c r="AV53" s="1234"/>
      <c r="AW53" s="1234"/>
      <c r="AX53" s="1234"/>
      <c r="AY53" s="1234"/>
      <c r="AZ53" s="1234"/>
      <c r="BA53" s="1234"/>
      <c r="BB53" s="1234" t="s">
        <v>588</v>
      </c>
      <c r="BC53" s="1234"/>
      <c r="BD53" s="1234"/>
      <c r="BE53" s="1234"/>
      <c r="BF53" s="1234"/>
      <c r="BG53" s="1234"/>
      <c r="BH53" s="1234"/>
      <c r="BI53" s="1234"/>
      <c r="BJ53" s="1234"/>
      <c r="BK53" s="1234"/>
      <c r="BL53" s="1234"/>
      <c r="BM53" s="1234"/>
      <c r="BN53" s="1234"/>
      <c r="BO53" s="1234"/>
      <c r="BP53" s="1233">
        <v>60.1</v>
      </c>
      <c r="BQ53" s="1233"/>
      <c r="BR53" s="1233"/>
      <c r="BS53" s="1233"/>
      <c r="BT53" s="1233"/>
      <c r="BU53" s="1233"/>
      <c r="BV53" s="1233"/>
      <c r="BW53" s="1233"/>
      <c r="BX53" s="1233">
        <v>61.1</v>
      </c>
      <c r="BY53" s="1233"/>
      <c r="BZ53" s="1233"/>
      <c r="CA53" s="1233"/>
      <c r="CB53" s="1233"/>
      <c r="CC53" s="1233"/>
      <c r="CD53" s="1233"/>
      <c r="CE53" s="1233"/>
      <c r="CF53" s="1233">
        <v>62.8</v>
      </c>
      <c r="CG53" s="1233"/>
      <c r="CH53" s="1233"/>
      <c r="CI53" s="1233"/>
      <c r="CJ53" s="1233"/>
      <c r="CK53" s="1233"/>
      <c r="CL53" s="1233"/>
      <c r="CM53" s="1233"/>
      <c r="CN53" s="1233">
        <v>60</v>
      </c>
      <c r="CO53" s="1233"/>
      <c r="CP53" s="1233"/>
      <c r="CQ53" s="1233"/>
      <c r="CR53" s="1233"/>
      <c r="CS53" s="1233"/>
      <c r="CT53" s="1233"/>
      <c r="CU53" s="1233"/>
      <c r="CV53" s="1233">
        <v>61.5</v>
      </c>
      <c r="CW53" s="1233"/>
      <c r="CX53" s="1233"/>
      <c r="CY53" s="1233"/>
      <c r="CZ53" s="1233"/>
      <c r="DA53" s="1233"/>
      <c r="DB53" s="1233"/>
      <c r="DC53" s="1233"/>
    </row>
    <row r="54" spans="1:109" x14ac:dyDescent="0.15">
      <c r="A54" s="358"/>
      <c r="B54" s="259"/>
      <c r="G54" s="1245"/>
      <c r="H54" s="1245"/>
      <c r="I54" s="1228"/>
      <c r="J54" s="1228"/>
      <c r="K54" s="1244"/>
      <c r="L54" s="1244"/>
      <c r="M54" s="1244"/>
      <c r="N54" s="1244"/>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3"/>
      <c r="BQ54" s="1233"/>
      <c r="BR54" s="1233"/>
      <c r="BS54" s="1233"/>
      <c r="BT54" s="1233"/>
      <c r="BU54" s="1233"/>
      <c r="BV54" s="1233"/>
      <c r="BW54" s="1233"/>
      <c r="BX54" s="1233"/>
      <c r="BY54" s="1233"/>
      <c r="BZ54" s="1233"/>
      <c r="CA54" s="1233"/>
      <c r="CB54" s="1233"/>
      <c r="CC54" s="1233"/>
      <c r="CD54" s="1233"/>
      <c r="CE54" s="1233"/>
      <c r="CF54" s="1233"/>
      <c r="CG54" s="1233"/>
      <c r="CH54" s="1233"/>
      <c r="CI54" s="1233"/>
      <c r="CJ54" s="1233"/>
      <c r="CK54" s="1233"/>
      <c r="CL54" s="1233"/>
      <c r="CM54" s="1233"/>
      <c r="CN54" s="1233"/>
      <c r="CO54" s="1233"/>
      <c r="CP54" s="1233"/>
      <c r="CQ54" s="1233"/>
      <c r="CR54" s="1233"/>
      <c r="CS54" s="1233"/>
      <c r="CT54" s="1233"/>
      <c r="CU54" s="1233"/>
      <c r="CV54" s="1233"/>
      <c r="CW54" s="1233"/>
      <c r="CX54" s="1233"/>
      <c r="CY54" s="1233"/>
      <c r="CZ54" s="1233"/>
      <c r="DA54" s="1233"/>
      <c r="DB54" s="1233"/>
      <c r="DC54" s="1233"/>
    </row>
    <row r="55" spans="1:109" x14ac:dyDescent="0.15">
      <c r="A55" s="358"/>
      <c r="B55" s="259"/>
      <c r="G55" s="1228"/>
      <c r="H55" s="1228"/>
      <c r="I55" s="1228"/>
      <c r="J55" s="1228"/>
      <c r="K55" s="1244"/>
      <c r="L55" s="1244"/>
      <c r="M55" s="1244"/>
      <c r="N55" s="1244"/>
      <c r="AN55" s="1232" t="s">
        <v>589</v>
      </c>
      <c r="AO55" s="1232"/>
      <c r="AP55" s="1232"/>
      <c r="AQ55" s="1232"/>
      <c r="AR55" s="1232"/>
      <c r="AS55" s="1232"/>
      <c r="AT55" s="1232"/>
      <c r="AU55" s="1232"/>
      <c r="AV55" s="1232"/>
      <c r="AW55" s="1232"/>
      <c r="AX55" s="1232"/>
      <c r="AY55" s="1232"/>
      <c r="AZ55" s="1232"/>
      <c r="BA55" s="1232"/>
      <c r="BB55" s="1234" t="s">
        <v>587</v>
      </c>
      <c r="BC55" s="1234"/>
      <c r="BD55" s="1234"/>
      <c r="BE55" s="1234"/>
      <c r="BF55" s="1234"/>
      <c r="BG55" s="1234"/>
      <c r="BH55" s="1234"/>
      <c r="BI55" s="1234"/>
      <c r="BJ55" s="1234"/>
      <c r="BK55" s="1234"/>
      <c r="BL55" s="1234"/>
      <c r="BM55" s="1234"/>
      <c r="BN55" s="1234"/>
      <c r="BO55" s="1234"/>
      <c r="BP55" s="1233">
        <v>34</v>
      </c>
      <c r="BQ55" s="1233"/>
      <c r="BR55" s="1233"/>
      <c r="BS55" s="1233"/>
      <c r="BT55" s="1233"/>
      <c r="BU55" s="1233"/>
      <c r="BV55" s="1233"/>
      <c r="BW55" s="1233"/>
      <c r="BX55" s="1233">
        <v>33.9</v>
      </c>
      <c r="BY55" s="1233"/>
      <c r="BZ55" s="1233"/>
      <c r="CA55" s="1233"/>
      <c r="CB55" s="1233"/>
      <c r="CC55" s="1233"/>
      <c r="CD55" s="1233"/>
      <c r="CE55" s="1233"/>
      <c r="CF55" s="1233">
        <v>31.5</v>
      </c>
      <c r="CG55" s="1233"/>
      <c r="CH55" s="1233"/>
      <c r="CI55" s="1233"/>
      <c r="CJ55" s="1233"/>
      <c r="CK55" s="1233"/>
      <c r="CL55" s="1233"/>
      <c r="CM55" s="1233"/>
      <c r="CN55" s="1233">
        <v>23.4</v>
      </c>
      <c r="CO55" s="1233"/>
      <c r="CP55" s="1233"/>
      <c r="CQ55" s="1233"/>
      <c r="CR55" s="1233"/>
      <c r="CS55" s="1233"/>
      <c r="CT55" s="1233"/>
      <c r="CU55" s="1233"/>
      <c r="CV55" s="1233">
        <v>18.2</v>
      </c>
      <c r="CW55" s="1233"/>
      <c r="CX55" s="1233"/>
      <c r="CY55" s="1233"/>
      <c r="CZ55" s="1233"/>
      <c r="DA55" s="1233"/>
      <c r="DB55" s="1233"/>
      <c r="DC55" s="1233"/>
    </row>
    <row r="56" spans="1:109" x14ac:dyDescent="0.15">
      <c r="A56" s="358"/>
      <c r="B56" s="259"/>
      <c r="G56" s="1228"/>
      <c r="H56" s="1228"/>
      <c r="I56" s="1228"/>
      <c r="J56" s="1228"/>
      <c r="K56" s="1244"/>
      <c r="L56" s="1244"/>
      <c r="M56" s="1244"/>
      <c r="N56" s="1244"/>
      <c r="AN56" s="1232"/>
      <c r="AO56" s="1232"/>
      <c r="AP56" s="1232"/>
      <c r="AQ56" s="1232"/>
      <c r="AR56" s="1232"/>
      <c r="AS56" s="1232"/>
      <c r="AT56" s="1232"/>
      <c r="AU56" s="1232"/>
      <c r="AV56" s="1232"/>
      <c r="AW56" s="1232"/>
      <c r="AX56" s="1232"/>
      <c r="AY56" s="1232"/>
      <c r="AZ56" s="1232"/>
      <c r="BA56" s="1232"/>
      <c r="BB56" s="1234"/>
      <c r="BC56" s="1234"/>
      <c r="BD56" s="1234"/>
      <c r="BE56" s="1234"/>
      <c r="BF56" s="1234"/>
      <c r="BG56" s="1234"/>
      <c r="BH56" s="1234"/>
      <c r="BI56" s="1234"/>
      <c r="BJ56" s="1234"/>
      <c r="BK56" s="1234"/>
      <c r="BL56" s="1234"/>
      <c r="BM56" s="1234"/>
      <c r="BN56" s="1234"/>
      <c r="BO56" s="1234"/>
      <c r="BP56" s="1233"/>
      <c r="BQ56" s="1233"/>
      <c r="BR56" s="1233"/>
      <c r="BS56" s="1233"/>
      <c r="BT56" s="1233"/>
      <c r="BU56" s="1233"/>
      <c r="BV56" s="1233"/>
      <c r="BW56" s="1233"/>
      <c r="BX56" s="1233"/>
      <c r="BY56" s="1233"/>
      <c r="BZ56" s="1233"/>
      <c r="CA56" s="1233"/>
      <c r="CB56" s="1233"/>
      <c r="CC56" s="1233"/>
      <c r="CD56" s="1233"/>
      <c r="CE56" s="1233"/>
      <c r="CF56" s="1233"/>
      <c r="CG56" s="1233"/>
      <c r="CH56" s="1233"/>
      <c r="CI56" s="1233"/>
      <c r="CJ56" s="1233"/>
      <c r="CK56" s="1233"/>
      <c r="CL56" s="1233"/>
      <c r="CM56" s="1233"/>
      <c r="CN56" s="1233"/>
      <c r="CO56" s="1233"/>
      <c r="CP56" s="1233"/>
      <c r="CQ56" s="1233"/>
      <c r="CR56" s="1233"/>
      <c r="CS56" s="1233"/>
      <c r="CT56" s="1233"/>
      <c r="CU56" s="1233"/>
      <c r="CV56" s="1233"/>
      <c r="CW56" s="1233"/>
      <c r="CX56" s="1233"/>
      <c r="CY56" s="1233"/>
      <c r="CZ56" s="1233"/>
      <c r="DA56" s="1233"/>
      <c r="DB56" s="1233"/>
      <c r="DC56" s="1233"/>
    </row>
    <row r="57" spans="1:109" s="358" customFormat="1" x14ac:dyDescent="0.15">
      <c r="B57" s="362"/>
      <c r="G57" s="1228"/>
      <c r="H57" s="1228"/>
      <c r="I57" s="1247"/>
      <c r="J57" s="1247"/>
      <c r="K57" s="1244"/>
      <c r="L57" s="1244"/>
      <c r="M57" s="1244"/>
      <c r="N57" s="1244"/>
      <c r="AM57" s="255"/>
      <c r="AN57" s="1232"/>
      <c r="AO57" s="1232"/>
      <c r="AP57" s="1232"/>
      <c r="AQ57" s="1232"/>
      <c r="AR57" s="1232"/>
      <c r="AS57" s="1232"/>
      <c r="AT57" s="1232"/>
      <c r="AU57" s="1232"/>
      <c r="AV57" s="1232"/>
      <c r="AW57" s="1232"/>
      <c r="AX57" s="1232"/>
      <c r="AY57" s="1232"/>
      <c r="AZ57" s="1232"/>
      <c r="BA57" s="1232"/>
      <c r="BB57" s="1234" t="s">
        <v>588</v>
      </c>
      <c r="BC57" s="1234"/>
      <c r="BD57" s="1234"/>
      <c r="BE57" s="1234"/>
      <c r="BF57" s="1234"/>
      <c r="BG57" s="1234"/>
      <c r="BH57" s="1234"/>
      <c r="BI57" s="1234"/>
      <c r="BJ57" s="1234"/>
      <c r="BK57" s="1234"/>
      <c r="BL57" s="1234"/>
      <c r="BM57" s="1234"/>
      <c r="BN57" s="1234"/>
      <c r="BO57" s="1234"/>
      <c r="BP57" s="1233">
        <v>61.1</v>
      </c>
      <c r="BQ57" s="1233"/>
      <c r="BR57" s="1233"/>
      <c r="BS57" s="1233"/>
      <c r="BT57" s="1233"/>
      <c r="BU57" s="1233"/>
      <c r="BV57" s="1233"/>
      <c r="BW57" s="1233"/>
      <c r="BX57" s="1233">
        <v>61.9</v>
      </c>
      <c r="BY57" s="1233"/>
      <c r="BZ57" s="1233"/>
      <c r="CA57" s="1233"/>
      <c r="CB57" s="1233"/>
      <c r="CC57" s="1233"/>
      <c r="CD57" s="1233"/>
      <c r="CE57" s="1233"/>
      <c r="CF57" s="1233">
        <v>62.7</v>
      </c>
      <c r="CG57" s="1233"/>
      <c r="CH57" s="1233"/>
      <c r="CI57" s="1233"/>
      <c r="CJ57" s="1233"/>
      <c r="CK57" s="1233"/>
      <c r="CL57" s="1233"/>
      <c r="CM57" s="1233"/>
      <c r="CN57" s="1233">
        <v>63.9</v>
      </c>
      <c r="CO57" s="1233"/>
      <c r="CP57" s="1233"/>
      <c r="CQ57" s="1233"/>
      <c r="CR57" s="1233"/>
      <c r="CS57" s="1233"/>
      <c r="CT57" s="1233"/>
      <c r="CU57" s="1233"/>
      <c r="CV57" s="1233">
        <v>64.8</v>
      </c>
      <c r="CW57" s="1233"/>
      <c r="CX57" s="1233"/>
      <c r="CY57" s="1233"/>
      <c r="CZ57" s="1233"/>
      <c r="DA57" s="1233"/>
      <c r="DB57" s="1233"/>
      <c r="DC57" s="1233"/>
      <c r="DD57" s="363"/>
      <c r="DE57" s="362"/>
    </row>
    <row r="58" spans="1:109" s="358" customFormat="1" x14ac:dyDescent="0.15">
      <c r="A58" s="255"/>
      <c r="B58" s="362"/>
      <c r="G58" s="1228"/>
      <c r="H58" s="1228"/>
      <c r="I58" s="1247"/>
      <c r="J58" s="1247"/>
      <c r="K58" s="1244"/>
      <c r="L58" s="1244"/>
      <c r="M58" s="1244"/>
      <c r="N58" s="1244"/>
      <c r="AM58" s="255"/>
      <c r="AN58" s="1232"/>
      <c r="AO58" s="1232"/>
      <c r="AP58" s="1232"/>
      <c r="AQ58" s="1232"/>
      <c r="AR58" s="1232"/>
      <c r="AS58" s="1232"/>
      <c r="AT58" s="1232"/>
      <c r="AU58" s="1232"/>
      <c r="AV58" s="1232"/>
      <c r="AW58" s="1232"/>
      <c r="AX58" s="1232"/>
      <c r="AY58" s="1232"/>
      <c r="AZ58" s="1232"/>
      <c r="BA58" s="1232"/>
      <c r="BB58" s="1234"/>
      <c r="BC58" s="1234"/>
      <c r="BD58" s="1234"/>
      <c r="BE58" s="1234"/>
      <c r="BF58" s="1234"/>
      <c r="BG58" s="1234"/>
      <c r="BH58" s="1234"/>
      <c r="BI58" s="1234"/>
      <c r="BJ58" s="1234"/>
      <c r="BK58" s="1234"/>
      <c r="BL58" s="1234"/>
      <c r="BM58" s="1234"/>
      <c r="BN58" s="1234"/>
      <c r="BO58" s="1234"/>
      <c r="BP58" s="1233"/>
      <c r="BQ58" s="1233"/>
      <c r="BR58" s="1233"/>
      <c r="BS58" s="1233"/>
      <c r="BT58" s="1233"/>
      <c r="BU58" s="1233"/>
      <c r="BV58" s="1233"/>
      <c r="BW58" s="1233"/>
      <c r="BX58" s="1233"/>
      <c r="BY58" s="1233"/>
      <c r="BZ58" s="1233"/>
      <c r="CA58" s="1233"/>
      <c r="CB58" s="1233"/>
      <c r="CC58" s="1233"/>
      <c r="CD58" s="1233"/>
      <c r="CE58" s="1233"/>
      <c r="CF58" s="1233"/>
      <c r="CG58" s="1233"/>
      <c r="CH58" s="1233"/>
      <c r="CI58" s="1233"/>
      <c r="CJ58" s="1233"/>
      <c r="CK58" s="1233"/>
      <c r="CL58" s="1233"/>
      <c r="CM58" s="1233"/>
      <c r="CN58" s="1233"/>
      <c r="CO58" s="1233"/>
      <c r="CP58" s="1233"/>
      <c r="CQ58" s="1233"/>
      <c r="CR58" s="1233"/>
      <c r="CS58" s="1233"/>
      <c r="CT58" s="1233"/>
      <c r="CU58" s="1233"/>
      <c r="CV58" s="1233"/>
      <c r="CW58" s="1233"/>
      <c r="CX58" s="1233"/>
      <c r="CY58" s="1233"/>
      <c r="CZ58" s="1233"/>
      <c r="DA58" s="1233"/>
      <c r="DB58" s="1233"/>
      <c r="DC58" s="1233"/>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590</v>
      </c>
    </row>
    <row r="64" spans="1:109" x14ac:dyDescent="0.15">
      <c r="B64" s="259"/>
      <c r="G64" s="357"/>
      <c r="I64" s="369"/>
      <c r="J64" s="369"/>
      <c r="K64" s="369"/>
      <c r="L64" s="369"/>
      <c r="M64" s="369"/>
      <c r="N64" s="370"/>
      <c r="AM64" s="357"/>
      <c r="AN64" s="357" t="s">
        <v>584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35" t="s">
        <v>593</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x14ac:dyDescent="0.15">
      <c r="B66" s="259"/>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x14ac:dyDescent="0.15">
      <c r="B67" s="259"/>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x14ac:dyDescent="0.15">
      <c r="B68" s="259"/>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x14ac:dyDescent="0.15">
      <c r="B69" s="259"/>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585</v>
      </c>
    </row>
    <row r="72" spans="2:107" x14ac:dyDescent="0.15">
      <c r="B72" s="259"/>
      <c r="G72" s="1228"/>
      <c r="H72" s="1228"/>
      <c r="I72" s="1228"/>
      <c r="J72" s="1228"/>
      <c r="K72" s="360"/>
      <c r="L72" s="360"/>
      <c r="M72" s="361"/>
      <c r="N72" s="361"/>
      <c r="AN72" s="1229"/>
      <c r="AO72" s="1230"/>
      <c r="AP72" s="1230"/>
      <c r="AQ72" s="1230"/>
      <c r="AR72" s="1230"/>
      <c r="AS72" s="1230"/>
      <c r="AT72" s="1230"/>
      <c r="AU72" s="1230"/>
      <c r="AV72" s="1230"/>
      <c r="AW72" s="1230"/>
      <c r="AX72" s="1230"/>
      <c r="AY72" s="1230"/>
      <c r="AZ72" s="1230"/>
      <c r="BA72" s="1230"/>
      <c r="BB72" s="1230"/>
      <c r="BC72" s="1230"/>
      <c r="BD72" s="1230"/>
      <c r="BE72" s="1230"/>
      <c r="BF72" s="1230"/>
      <c r="BG72" s="1230"/>
      <c r="BH72" s="1230"/>
      <c r="BI72" s="1230"/>
      <c r="BJ72" s="1230"/>
      <c r="BK72" s="1230"/>
      <c r="BL72" s="1230"/>
      <c r="BM72" s="1230"/>
      <c r="BN72" s="1230"/>
      <c r="BO72" s="1231"/>
      <c r="BP72" s="1232" t="s">
        <v>548</v>
      </c>
      <c r="BQ72" s="1232"/>
      <c r="BR72" s="1232"/>
      <c r="BS72" s="1232"/>
      <c r="BT72" s="1232"/>
      <c r="BU72" s="1232"/>
      <c r="BV72" s="1232"/>
      <c r="BW72" s="1232"/>
      <c r="BX72" s="1232" t="s">
        <v>549</v>
      </c>
      <c r="BY72" s="1232"/>
      <c r="BZ72" s="1232"/>
      <c r="CA72" s="1232"/>
      <c r="CB72" s="1232"/>
      <c r="CC72" s="1232"/>
      <c r="CD72" s="1232"/>
      <c r="CE72" s="1232"/>
      <c r="CF72" s="1232" t="s">
        <v>550</v>
      </c>
      <c r="CG72" s="1232"/>
      <c r="CH72" s="1232"/>
      <c r="CI72" s="1232"/>
      <c r="CJ72" s="1232"/>
      <c r="CK72" s="1232"/>
      <c r="CL72" s="1232"/>
      <c r="CM72" s="1232"/>
      <c r="CN72" s="1232" t="s">
        <v>551</v>
      </c>
      <c r="CO72" s="1232"/>
      <c r="CP72" s="1232"/>
      <c r="CQ72" s="1232"/>
      <c r="CR72" s="1232"/>
      <c r="CS72" s="1232"/>
      <c r="CT72" s="1232"/>
      <c r="CU72" s="1232"/>
      <c r="CV72" s="1232" t="s">
        <v>552</v>
      </c>
      <c r="CW72" s="1232"/>
      <c r="CX72" s="1232"/>
      <c r="CY72" s="1232"/>
      <c r="CZ72" s="1232"/>
      <c r="DA72" s="1232"/>
      <c r="DB72" s="1232"/>
      <c r="DC72" s="1232"/>
    </row>
    <row r="73" spans="2:107" x14ac:dyDescent="0.15">
      <c r="B73" s="259"/>
      <c r="G73" s="1245"/>
      <c r="H73" s="1245"/>
      <c r="I73" s="1245"/>
      <c r="J73" s="1245"/>
      <c r="K73" s="1248"/>
      <c r="L73" s="1248"/>
      <c r="M73" s="1248"/>
      <c r="N73" s="1248"/>
      <c r="AM73" s="359"/>
      <c r="AN73" s="1234" t="s">
        <v>586</v>
      </c>
      <c r="AO73" s="1234"/>
      <c r="AP73" s="1234"/>
      <c r="AQ73" s="1234"/>
      <c r="AR73" s="1234"/>
      <c r="AS73" s="1234"/>
      <c r="AT73" s="1234"/>
      <c r="AU73" s="1234"/>
      <c r="AV73" s="1234"/>
      <c r="AW73" s="1234"/>
      <c r="AX73" s="1234"/>
      <c r="AY73" s="1234"/>
      <c r="AZ73" s="1234"/>
      <c r="BA73" s="1234"/>
      <c r="BB73" s="1234" t="s">
        <v>587</v>
      </c>
      <c r="BC73" s="1234"/>
      <c r="BD73" s="1234"/>
      <c r="BE73" s="1234"/>
      <c r="BF73" s="1234"/>
      <c r="BG73" s="1234"/>
      <c r="BH73" s="1234"/>
      <c r="BI73" s="1234"/>
      <c r="BJ73" s="1234"/>
      <c r="BK73" s="1234"/>
      <c r="BL73" s="1234"/>
      <c r="BM73" s="1234"/>
      <c r="BN73" s="1234"/>
      <c r="BO73" s="1234"/>
      <c r="BP73" s="1233">
        <v>6.8</v>
      </c>
      <c r="BQ73" s="1233"/>
      <c r="BR73" s="1233"/>
      <c r="BS73" s="1233"/>
      <c r="BT73" s="1233"/>
      <c r="BU73" s="1233"/>
      <c r="BV73" s="1233"/>
      <c r="BW73" s="1233"/>
      <c r="BX73" s="1233"/>
      <c r="BY73" s="1233"/>
      <c r="BZ73" s="1233"/>
      <c r="CA73" s="1233"/>
      <c r="CB73" s="1233"/>
      <c r="CC73" s="1233"/>
      <c r="CD73" s="1233"/>
      <c r="CE73" s="1233"/>
      <c r="CF73" s="1233"/>
      <c r="CG73" s="1233"/>
      <c r="CH73" s="1233"/>
      <c r="CI73" s="1233"/>
      <c r="CJ73" s="1233"/>
      <c r="CK73" s="1233"/>
      <c r="CL73" s="1233"/>
      <c r="CM73" s="1233"/>
      <c r="CN73" s="1233"/>
      <c r="CO73" s="1233"/>
      <c r="CP73" s="1233"/>
      <c r="CQ73" s="1233"/>
      <c r="CR73" s="1233"/>
      <c r="CS73" s="1233"/>
      <c r="CT73" s="1233"/>
      <c r="CU73" s="1233"/>
      <c r="CV73" s="1233"/>
      <c r="CW73" s="1233"/>
      <c r="CX73" s="1233"/>
      <c r="CY73" s="1233"/>
      <c r="CZ73" s="1233"/>
      <c r="DA73" s="1233"/>
      <c r="DB73" s="1233"/>
      <c r="DC73" s="1233"/>
    </row>
    <row r="74" spans="2:107" x14ac:dyDescent="0.15">
      <c r="B74" s="259"/>
      <c r="G74" s="1245"/>
      <c r="H74" s="1245"/>
      <c r="I74" s="1245"/>
      <c r="J74" s="1245"/>
      <c r="K74" s="1248"/>
      <c r="L74" s="1248"/>
      <c r="M74" s="1248"/>
      <c r="N74" s="1248"/>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3"/>
      <c r="BQ74" s="1233"/>
      <c r="BR74" s="1233"/>
      <c r="BS74" s="1233"/>
      <c r="BT74" s="1233"/>
      <c r="BU74" s="1233"/>
      <c r="BV74" s="1233"/>
      <c r="BW74" s="1233"/>
      <c r="BX74" s="1233"/>
      <c r="BY74" s="1233"/>
      <c r="BZ74" s="1233"/>
      <c r="CA74" s="1233"/>
      <c r="CB74" s="1233"/>
      <c r="CC74" s="1233"/>
      <c r="CD74" s="1233"/>
      <c r="CE74" s="1233"/>
      <c r="CF74" s="1233"/>
      <c r="CG74" s="1233"/>
      <c r="CH74" s="1233"/>
      <c r="CI74" s="1233"/>
      <c r="CJ74" s="1233"/>
      <c r="CK74" s="1233"/>
      <c r="CL74" s="1233"/>
      <c r="CM74" s="1233"/>
      <c r="CN74" s="1233"/>
      <c r="CO74" s="1233"/>
      <c r="CP74" s="1233"/>
      <c r="CQ74" s="1233"/>
      <c r="CR74" s="1233"/>
      <c r="CS74" s="1233"/>
      <c r="CT74" s="1233"/>
      <c r="CU74" s="1233"/>
      <c r="CV74" s="1233"/>
      <c r="CW74" s="1233"/>
      <c r="CX74" s="1233"/>
      <c r="CY74" s="1233"/>
      <c r="CZ74" s="1233"/>
      <c r="DA74" s="1233"/>
      <c r="DB74" s="1233"/>
      <c r="DC74" s="1233"/>
    </row>
    <row r="75" spans="2:107" x14ac:dyDescent="0.15">
      <c r="B75" s="259"/>
      <c r="G75" s="1245"/>
      <c r="H75" s="1245"/>
      <c r="I75" s="1228"/>
      <c r="J75" s="1228"/>
      <c r="K75" s="1244"/>
      <c r="L75" s="1244"/>
      <c r="M75" s="1244"/>
      <c r="N75" s="1244"/>
      <c r="AM75" s="359"/>
      <c r="AN75" s="1234"/>
      <c r="AO75" s="1234"/>
      <c r="AP75" s="1234"/>
      <c r="AQ75" s="1234"/>
      <c r="AR75" s="1234"/>
      <c r="AS75" s="1234"/>
      <c r="AT75" s="1234"/>
      <c r="AU75" s="1234"/>
      <c r="AV75" s="1234"/>
      <c r="AW75" s="1234"/>
      <c r="AX75" s="1234"/>
      <c r="AY75" s="1234"/>
      <c r="AZ75" s="1234"/>
      <c r="BA75" s="1234"/>
      <c r="BB75" s="1234" t="s">
        <v>591</v>
      </c>
      <c r="BC75" s="1234"/>
      <c r="BD75" s="1234"/>
      <c r="BE75" s="1234"/>
      <c r="BF75" s="1234"/>
      <c r="BG75" s="1234"/>
      <c r="BH75" s="1234"/>
      <c r="BI75" s="1234"/>
      <c r="BJ75" s="1234"/>
      <c r="BK75" s="1234"/>
      <c r="BL75" s="1234"/>
      <c r="BM75" s="1234"/>
      <c r="BN75" s="1234"/>
      <c r="BO75" s="1234"/>
      <c r="BP75" s="1233">
        <v>1.2</v>
      </c>
      <c r="BQ75" s="1233"/>
      <c r="BR75" s="1233"/>
      <c r="BS75" s="1233"/>
      <c r="BT75" s="1233"/>
      <c r="BU75" s="1233"/>
      <c r="BV75" s="1233"/>
      <c r="BW75" s="1233"/>
      <c r="BX75" s="1233">
        <v>2.1</v>
      </c>
      <c r="BY75" s="1233"/>
      <c r="BZ75" s="1233"/>
      <c r="CA75" s="1233"/>
      <c r="CB75" s="1233"/>
      <c r="CC75" s="1233"/>
      <c r="CD75" s="1233"/>
      <c r="CE75" s="1233"/>
      <c r="CF75" s="1233">
        <v>1.7</v>
      </c>
      <c r="CG75" s="1233"/>
      <c r="CH75" s="1233"/>
      <c r="CI75" s="1233"/>
      <c r="CJ75" s="1233"/>
      <c r="CK75" s="1233"/>
      <c r="CL75" s="1233"/>
      <c r="CM75" s="1233"/>
      <c r="CN75" s="1233">
        <v>1.4</v>
      </c>
      <c r="CO75" s="1233"/>
      <c r="CP75" s="1233"/>
      <c r="CQ75" s="1233"/>
      <c r="CR75" s="1233"/>
      <c r="CS75" s="1233"/>
      <c r="CT75" s="1233"/>
      <c r="CU75" s="1233"/>
      <c r="CV75" s="1233">
        <v>-0.5</v>
      </c>
      <c r="CW75" s="1233"/>
      <c r="CX75" s="1233"/>
      <c r="CY75" s="1233"/>
      <c r="CZ75" s="1233"/>
      <c r="DA75" s="1233"/>
      <c r="DB75" s="1233"/>
      <c r="DC75" s="1233"/>
    </row>
    <row r="76" spans="2:107" x14ac:dyDescent="0.15">
      <c r="B76" s="259"/>
      <c r="G76" s="1245"/>
      <c r="H76" s="1245"/>
      <c r="I76" s="1228"/>
      <c r="J76" s="1228"/>
      <c r="K76" s="1244"/>
      <c r="L76" s="1244"/>
      <c r="M76" s="1244"/>
      <c r="N76" s="1244"/>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3"/>
      <c r="BQ76" s="1233"/>
      <c r="BR76" s="1233"/>
      <c r="BS76" s="1233"/>
      <c r="BT76" s="1233"/>
      <c r="BU76" s="1233"/>
      <c r="BV76" s="1233"/>
      <c r="BW76" s="1233"/>
      <c r="BX76" s="1233"/>
      <c r="BY76" s="1233"/>
      <c r="BZ76" s="1233"/>
      <c r="CA76" s="1233"/>
      <c r="CB76" s="1233"/>
      <c r="CC76" s="1233"/>
      <c r="CD76" s="1233"/>
      <c r="CE76" s="1233"/>
      <c r="CF76" s="1233"/>
      <c r="CG76" s="1233"/>
      <c r="CH76" s="1233"/>
      <c r="CI76" s="1233"/>
      <c r="CJ76" s="1233"/>
      <c r="CK76" s="1233"/>
      <c r="CL76" s="1233"/>
      <c r="CM76" s="1233"/>
      <c r="CN76" s="1233"/>
      <c r="CO76" s="1233"/>
      <c r="CP76" s="1233"/>
      <c r="CQ76" s="1233"/>
      <c r="CR76" s="1233"/>
      <c r="CS76" s="1233"/>
      <c r="CT76" s="1233"/>
      <c r="CU76" s="1233"/>
      <c r="CV76" s="1233"/>
      <c r="CW76" s="1233"/>
      <c r="CX76" s="1233"/>
      <c r="CY76" s="1233"/>
      <c r="CZ76" s="1233"/>
      <c r="DA76" s="1233"/>
      <c r="DB76" s="1233"/>
      <c r="DC76" s="1233"/>
    </row>
    <row r="77" spans="2:107" x14ac:dyDescent="0.15">
      <c r="B77" s="259"/>
      <c r="G77" s="1228"/>
      <c r="H77" s="1228"/>
      <c r="I77" s="1228"/>
      <c r="J77" s="1228"/>
      <c r="K77" s="1248"/>
      <c r="L77" s="1248"/>
      <c r="M77" s="1248"/>
      <c r="N77" s="1248"/>
      <c r="AN77" s="1232" t="s">
        <v>589</v>
      </c>
      <c r="AO77" s="1232"/>
      <c r="AP77" s="1232"/>
      <c r="AQ77" s="1232"/>
      <c r="AR77" s="1232"/>
      <c r="AS77" s="1232"/>
      <c r="AT77" s="1232"/>
      <c r="AU77" s="1232"/>
      <c r="AV77" s="1232"/>
      <c r="AW77" s="1232"/>
      <c r="AX77" s="1232"/>
      <c r="AY77" s="1232"/>
      <c r="AZ77" s="1232"/>
      <c r="BA77" s="1232"/>
      <c r="BB77" s="1234" t="s">
        <v>587</v>
      </c>
      <c r="BC77" s="1234"/>
      <c r="BD77" s="1234"/>
      <c r="BE77" s="1234"/>
      <c r="BF77" s="1234"/>
      <c r="BG77" s="1234"/>
      <c r="BH77" s="1234"/>
      <c r="BI77" s="1234"/>
      <c r="BJ77" s="1234"/>
      <c r="BK77" s="1234"/>
      <c r="BL77" s="1234"/>
      <c r="BM77" s="1234"/>
      <c r="BN77" s="1234"/>
      <c r="BO77" s="1234"/>
      <c r="BP77" s="1233">
        <v>34</v>
      </c>
      <c r="BQ77" s="1233"/>
      <c r="BR77" s="1233"/>
      <c r="BS77" s="1233"/>
      <c r="BT77" s="1233"/>
      <c r="BU77" s="1233"/>
      <c r="BV77" s="1233"/>
      <c r="BW77" s="1233"/>
      <c r="BX77" s="1233">
        <v>33.9</v>
      </c>
      <c r="BY77" s="1233"/>
      <c r="BZ77" s="1233"/>
      <c r="CA77" s="1233"/>
      <c r="CB77" s="1233"/>
      <c r="CC77" s="1233"/>
      <c r="CD77" s="1233"/>
      <c r="CE77" s="1233"/>
      <c r="CF77" s="1233">
        <v>31.5</v>
      </c>
      <c r="CG77" s="1233"/>
      <c r="CH77" s="1233"/>
      <c r="CI77" s="1233"/>
      <c r="CJ77" s="1233"/>
      <c r="CK77" s="1233"/>
      <c r="CL77" s="1233"/>
      <c r="CM77" s="1233"/>
      <c r="CN77" s="1233">
        <v>23.4</v>
      </c>
      <c r="CO77" s="1233"/>
      <c r="CP77" s="1233"/>
      <c r="CQ77" s="1233"/>
      <c r="CR77" s="1233"/>
      <c r="CS77" s="1233"/>
      <c r="CT77" s="1233"/>
      <c r="CU77" s="1233"/>
      <c r="CV77" s="1233">
        <v>18.2</v>
      </c>
      <c r="CW77" s="1233"/>
      <c r="CX77" s="1233"/>
      <c r="CY77" s="1233"/>
      <c r="CZ77" s="1233"/>
      <c r="DA77" s="1233"/>
      <c r="DB77" s="1233"/>
      <c r="DC77" s="1233"/>
    </row>
    <row r="78" spans="2:107" x14ac:dyDescent="0.15">
      <c r="B78" s="259"/>
      <c r="G78" s="1228"/>
      <c r="H78" s="1228"/>
      <c r="I78" s="1228"/>
      <c r="J78" s="1228"/>
      <c r="K78" s="1248"/>
      <c r="L78" s="1248"/>
      <c r="M78" s="1248"/>
      <c r="N78" s="1248"/>
      <c r="AN78" s="1232"/>
      <c r="AO78" s="1232"/>
      <c r="AP78" s="1232"/>
      <c r="AQ78" s="1232"/>
      <c r="AR78" s="1232"/>
      <c r="AS78" s="1232"/>
      <c r="AT78" s="1232"/>
      <c r="AU78" s="1232"/>
      <c r="AV78" s="1232"/>
      <c r="AW78" s="1232"/>
      <c r="AX78" s="1232"/>
      <c r="AY78" s="1232"/>
      <c r="AZ78" s="1232"/>
      <c r="BA78" s="1232"/>
      <c r="BB78" s="1234"/>
      <c r="BC78" s="1234"/>
      <c r="BD78" s="1234"/>
      <c r="BE78" s="1234"/>
      <c r="BF78" s="1234"/>
      <c r="BG78" s="1234"/>
      <c r="BH78" s="1234"/>
      <c r="BI78" s="1234"/>
      <c r="BJ78" s="1234"/>
      <c r="BK78" s="1234"/>
      <c r="BL78" s="1234"/>
      <c r="BM78" s="1234"/>
      <c r="BN78" s="1234"/>
      <c r="BO78" s="1234"/>
      <c r="BP78" s="1233"/>
      <c r="BQ78" s="1233"/>
      <c r="BR78" s="1233"/>
      <c r="BS78" s="1233"/>
      <c r="BT78" s="1233"/>
      <c r="BU78" s="1233"/>
      <c r="BV78" s="1233"/>
      <c r="BW78" s="1233"/>
      <c r="BX78" s="1233"/>
      <c r="BY78" s="1233"/>
      <c r="BZ78" s="1233"/>
      <c r="CA78" s="1233"/>
      <c r="CB78" s="1233"/>
      <c r="CC78" s="1233"/>
      <c r="CD78" s="1233"/>
      <c r="CE78" s="1233"/>
      <c r="CF78" s="1233"/>
      <c r="CG78" s="1233"/>
      <c r="CH78" s="1233"/>
      <c r="CI78" s="1233"/>
      <c r="CJ78" s="1233"/>
      <c r="CK78" s="1233"/>
      <c r="CL78" s="1233"/>
      <c r="CM78" s="1233"/>
      <c r="CN78" s="1233"/>
      <c r="CO78" s="1233"/>
      <c r="CP78" s="1233"/>
      <c r="CQ78" s="1233"/>
      <c r="CR78" s="1233"/>
      <c r="CS78" s="1233"/>
      <c r="CT78" s="1233"/>
      <c r="CU78" s="1233"/>
      <c r="CV78" s="1233"/>
      <c r="CW78" s="1233"/>
      <c r="CX78" s="1233"/>
      <c r="CY78" s="1233"/>
      <c r="CZ78" s="1233"/>
      <c r="DA78" s="1233"/>
      <c r="DB78" s="1233"/>
      <c r="DC78" s="1233"/>
    </row>
    <row r="79" spans="2:107" x14ac:dyDescent="0.15">
      <c r="B79" s="259"/>
      <c r="G79" s="1228"/>
      <c r="H79" s="1228"/>
      <c r="I79" s="1247"/>
      <c r="J79" s="1247"/>
      <c r="K79" s="1249"/>
      <c r="L79" s="1249"/>
      <c r="M79" s="1249"/>
      <c r="N79" s="1249"/>
      <c r="AN79" s="1232"/>
      <c r="AO79" s="1232"/>
      <c r="AP79" s="1232"/>
      <c r="AQ79" s="1232"/>
      <c r="AR79" s="1232"/>
      <c r="AS79" s="1232"/>
      <c r="AT79" s="1232"/>
      <c r="AU79" s="1232"/>
      <c r="AV79" s="1232"/>
      <c r="AW79" s="1232"/>
      <c r="AX79" s="1232"/>
      <c r="AY79" s="1232"/>
      <c r="AZ79" s="1232"/>
      <c r="BA79" s="1232"/>
      <c r="BB79" s="1234" t="s">
        <v>591</v>
      </c>
      <c r="BC79" s="1234"/>
      <c r="BD79" s="1234"/>
      <c r="BE79" s="1234"/>
      <c r="BF79" s="1234"/>
      <c r="BG79" s="1234"/>
      <c r="BH79" s="1234"/>
      <c r="BI79" s="1234"/>
      <c r="BJ79" s="1234"/>
      <c r="BK79" s="1234"/>
      <c r="BL79" s="1234"/>
      <c r="BM79" s="1234"/>
      <c r="BN79" s="1234"/>
      <c r="BO79" s="1234"/>
      <c r="BP79" s="1233">
        <v>5.9</v>
      </c>
      <c r="BQ79" s="1233"/>
      <c r="BR79" s="1233"/>
      <c r="BS79" s="1233"/>
      <c r="BT79" s="1233"/>
      <c r="BU79" s="1233"/>
      <c r="BV79" s="1233"/>
      <c r="BW79" s="1233"/>
      <c r="BX79" s="1233">
        <v>5.7</v>
      </c>
      <c r="BY79" s="1233"/>
      <c r="BZ79" s="1233"/>
      <c r="CA79" s="1233"/>
      <c r="CB79" s="1233"/>
      <c r="CC79" s="1233"/>
      <c r="CD79" s="1233"/>
      <c r="CE79" s="1233"/>
      <c r="CF79" s="1233">
        <v>5.4</v>
      </c>
      <c r="CG79" s="1233"/>
      <c r="CH79" s="1233"/>
      <c r="CI79" s="1233"/>
      <c r="CJ79" s="1233"/>
      <c r="CK79" s="1233"/>
      <c r="CL79" s="1233"/>
      <c r="CM79" s="1233"/>
      <c r="CN79" s="1233">
        <v>5.2</v>
      </c>
      <c r="CO79" s="1233"/>
      <c r="CP79" s="1233"/>
      <c r="CQ79" s="1233"/>
      <c r="CR79" s="1233"/>
      <c r="CS79" s="1233"/>
      <c r="CT79" s="1233"/>
      <c r="CU79" s="1233"/>
      <c r="CV79" s="1233">
        <v>5.2</v>
      </c>
      <c r="CW79" s="1233"/>
      <c r="CX79" s="1233"/>
      <c r="CY79" s="1233"/>
      <c r="CZ79" s="1233"/>
      <c r="DA79" s="1233"/>
      <c r="DB79" s="1233"/>
      <c r="DC79" s="1233"/>
    </row>
    <row r="80" spans="2:107" x14ac:dyDescent="0.15">
      <c r="B80" s="259"/>
      <c r="G80" s="1228"/>
      <c r="H80" s="1228"/>
      <c r="I80" s="1247"/>
      <c r="J80" s="1247"/>
      <c r="K80" s="1249"/>
      <c r="L80" s="1249"/>
      <c r="M80" s="1249"/>
      <c r="N80" s="1249"/>
      <c r="AN80" s="1232"/>
      <c r="AO80" s="1232"/>
      <c r="AP80" s="1232"/>
      <c r="AQ80" s="1232"/>
      <c r="AR80" s="1232"/>
      <c r="AS80" s="1232"/>
      <c r="AT80" s="1232"/>
      <c r="AU80" s="1232"/>
      <c r="AV80" s="1232"/>
      <c r="AW80" s="1232"/>
      <c r="AX80" s="1232"/>
      <c r="AY80" s="1232"/>
      <c r="AZ80" s="1232"/>
      <c r="BA80" s="1232"/>
      <c r="BB80" s="1234"/>
      <c r="BC80" s="1234"/>
      <c r="BD80" s="1234"/>
      <c r="BE80" s="1234"/>
      <c r="BF80" s="1234"/>
      <c r="BG80" s="1234"/>
      <c r="BH80" s="1234"/>
      <c r="BI80" s="1234"/>
      <c r="BJ80" s="1234"/>
      <c r="BK80" s="1234"/>
      <c r="BL80" s="1234"/>
      <c r="BM80" s="1234"/>
      <c r="BN80" s="1234"/>
      <c r="BO80" s="1234"/>
      <c r="BP80" s="1233"/>
      <c r="BQ80" s="1233"/>
      <c r="BR80" s="1233"/>
      <c r="BS80" s="1233"/>
      <c r="BT80" s="1233"/>
      <c r="BU80" s="1233"/>
      <c r="BV80" s="1233"/>
      <c r="BW80" s="1233"/>
      <c r="BX80" s="1233"/>
      <c r="BY80" s="1233"/>
      <c r="BZ80" s="1233"/>
      <c r="CA80" s="1233"/>
      <c r="CB80" s="1233"/>
      <c r="CC80" s="1233"/>
      <c r="CD80" s="1233"/>
      <c r="CE80" s="1233"/>
      <c r="CF80" s="1233"/>
      <c r="CG80" s="1233"/>
      <c r="CH80" s="1233"/>
      <c r="CI80" s="1233"/>
      <c r="CJ80" s="1233"/>
      <c r="CK80" s="1233"/>
      <c r="CL80" s="1233"/>
      <c r="CM80" s="1233"/>
      <c r="CN80" s="1233"/>
      <c r="CO80" s="1233"/>
      <c r="CP80" s="1233"/>
      <c r="CQ80" s="1233"/>
      <c r="CR80" s="1233"/>
      <c r="CS80" s="1233"/>
      <c r="CT80" s="1233"/>
      <c r="CU80" s="1233"/>
      <c r="CV80" s="1233"/>
      <c r="CW80" s="1233"/>
      <c r="CX80" s="1233"/>
      <c r="CY80" s="1233"/>
      <c r="CZ80" s="1233"/>
      <c r="DA80" s="1233"/>
      <c r="DB80" s="1233"/>
      <c r="DC80" s="1233"/>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aeiENswzvgL847xoAYbJ05wy5YtYJ4Ac5iNJv4rvvoYK5Bdf23T/PpxI/tbl1FGkHIdXqjltqlcCsfbxqcrHWQ==" saltValue="SVAYB7wVT6F4LpaNulpuB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4"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BD2B-E03E-4E05-B662-C3C5EF72553B}">
  <sheetPr>
    <pageSetUpPr fitToPage="1"/>
  </sheetPr>
  <dimension ref="A1:DR125"/>
  <sheetViews>
    <sheetView showGridLines="0" zoomScale="80" zoomScaleNormal="80" zoomScaleSheetLayoutView="70" workbookViewId="0">
      <selection activeCell="AF111" sqref="AF111"/>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495</v>
      </c>
    </row>
  </sheetData>
  <sheetProtection algorithmName="SHA-512" hashValue="lzNMDn0ZGrG6YdV9L82iDgchTQR5/y+cGFezmReYNATyECgI/vmfxYLXlO7abAk/muXELS8Mh6Iu3MUWkMEx7Q==" saltValue="mmIAqGNZdHRePdHiYKh1Vg==" spinCount="100000" sheet="1" objects="1" scenarios="1"/>
  <dataConsolidate/>
  <phoneticPr fontId="2"/>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0F8E-16FC-4E0D-9A65-7CC12985FF1E}">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495</v>
      </c>
    </row>
  </sheetData>
  <sheetProtection algorithmName="SHA-512" hashValue="Cgnw3l8Z/kxwgF3u7mvTkQCxH7vE397ZmsU6yOjZXg+ZcAKG2be1ogJZXm8G842CdP2dKL3sWOqP+FalHXR6ZA==" saltValue="nIXfISM/wVaoF+CQQx/Drg==" spinCount="100000" sheet="1" objects="1" scenarios="1"/>
  <dataConsolidate/>
  <phoneticPr fontId="2"/>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54</v>
      </c>
      <c r="E2" s="147"/>
      <c r="F2" s="148" t="s">
        <v>545</v>
      </c>
      <c r="G2" s="149"/>
      <c r="H2" s="150"/>
    </row>
    <row r="3" spans="1:8" x14ac:dyDescent="0.15">
      <c r="A3" s="146" t="s">
        <v>538</v>
      </c>
      <c r="B3" s="151"/>
      <c r="C3" s="152"/>
      <c r="D3" s="153">
        <v>38726</v>
      </c>
      <c r="E3" s="154"/>
      <c r="F3" s="155">
        <v>46457</v>
      </c>
      <c r="G3" s="156"/>
      <c r="H3" s="157"/>
    </row>
    <row r="4" spans="1:8" x14ac:dyDescent="0.15">
      <c r="A4" s="158"/>
      <c r="B4" s="159"/>
      <c r="C4" s="160"/>
      <c r="D4" s="161">
        <v>11730</v>
      </c>
      <c r="E4" s="162"/>
      <c r="F4" s="163">
        <v>24020</v>
      </c>
      <c r="G4" s="164"/>
      <c r="H4" s="165"/>
    </row>
    <row r="5" spans="1:8" x14ac:dyDescent="0.15">
      <c r="A5" s="146" t="s">
        <v>540</v>
      </c>
      <c r="B5" s="151"/>
      <c r="C5" s="152"/>
      <c r="D5" s="153">
        <v>46459</v>
      </c>
      <c r="E5" s="154"/>
      <c r="F5" s="155">
        <v>51849</v>
      </c>
      <c r="G5" s="156"/>
      <c r="H5" s="157"/>
    </row>
    <row r="6" spans="1:8" x14ac:dyDescent="0.15">
      <c r="A6" s="158"/>
      <c r="B6" s="159"/>
      <c r="C6" s="160"/>
      <c r="D6" s="161">
        <v>15557</v>
      </c>
      <c r="E6" s="162"/>
      <c r="F6" s="163">
        <v>26326</v>
      </c>
      <c r="G6" s="164"/>
      <c r="H6" s="165"/>
    </row>
    <row r="7" spans="1:8" x14ac:dyDescent="0.15">
      <c r="A7" s="146" t="s">
        <v>541</v>
      </c>
      <c r="B7" s="151"/>
      <c r="C7" s="152"/>
      <c r="D7" s="153">
        <v>48710</v>
      </c>
      <c r="E7" s="154"/>
      <c r="F7" s="155">
        <v>52191</v>
      </c>
      <c r="G7" s="156"/>
      <c r="H7" s="157"/>
    </row>
    <row r="8" spans="1:8" x14ac:dyDescent="0.15">
      <c r="A8" s="158"/>
      <c r="B8" s="159"/>
      <c r="C8" s="160"/>
      <c r="D8" s="161">
        <v>13122</v>
      </c>
      <c r="E8" s="162"/>
      <c r="F8" s="163">
        <v>26807</v>
      </c>
      <c r="G8" s="164"/>
      <c r="H8" s="165"/>
    </row>
    <row r="9" spans="1:8" x14ac:dyDescent="0.15">
      <c r="A9" s="146" t="s">
        <v>542</v>
      </c>
      <c r="B9" s="151"/>
      <c r="C9" s="152"/>
      <c r="D9" s="153">
        <v>47475</v>
      </c>
      <c r="E9" s="154"/>
      <c r="F9" s="155">
        <v>48105</v>
      </c>
      <c r="G9" s="156"/>
      <c r="H9" s="157"/>
    </row>
    <row r="10" spans="1:8" x14ac:dyDescent="0.15">
      <c r="A10" s="158"/>
      <c r="B10" s="159"/>
      <c r="C10" s="160"/>
      <c r="D10" s="161">
        <v>12002</v>
      </c>
      <c r="E10" s="162"/>
      <c r="F10" s="163">
        <v>24072</v>
      </c>
      <c r="G10" s="164"/>
      <c r="H10" s="165"/>
    </row>
    <row r="11" spans="1:8" x14ac:dyDescent="0.15">
      <c r="A11" s="146" t="s">
        <v>543</v>
      </c>
      <c r="B11" s="151"/>
      <c r="C11" s="152"/>
      <c r="D11" s="153">
        <v>36380</v>
      </c>
      <c r="E11" s="154"/>
      <c r="F11" s="155">
        <v>47446</v>
      </c>
      <c r="G11" s="156"/>
      <c r="H11" s="157"/>
    </row>
    <row r="12" spans="1:8" x14ac:dyDescent="0.15">
      <c r="A12" s="158"/>
      <c r="B12" s="159"/>
      <c r="C12" s="166"/>
      <c r="D12" s="161">
        <v>17325</v>
      </c>
      <c r="E12" s="162"/>
      <c r="F12" s="163">
        <v>24371</v>
      </c>
      <c r="G12" s="164"/>
      <c r="H12" s="165"/>
    </row>
    <row r="13" spans="1:8" x14ac:dyDescent="0.15">
      <c r="A13" s="146"/>
      <c r="B13" s="151"/>
      <c r="C13" s="152"/>
      <c r="D13" s="153">
        <v>43550</v>
      </c>
      <c r="E13" s="154"/>
      <c r="F13" s="155">
        <v>49210</v>
      </c>
      <c r="G13" s="167"/>
      <c r="H13" s="157"/>
    </row>
    <row r="14" spans="1:8" x14ac:dyDescent="0.15">
      <c r="A14" s="158"/>
      <c r="B14" s="159"/>
      <c r="C14" s="160"/>
      <c r="D14" s="161">
        <v>13947</v>
      </c>
      <c r="E14" s="162"/>
      <c r="F14" s="163">
        <v>25119</v>
      </c>
      <c r="G14" s="164"/>
      <c r="H14" s="165"/>
    </row>
    <row r="17" spans="1:11" x14ac:dyDescent="0.15">
      <c r="A17" s="142" t="s">
        <v>55</v>
      </c>
    </row>
    <row r="18" spans="1:11" x14ac:dyDescent="0.15">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15">
      <c r="A19" s="168" t="s">
        <v>56</v>
      </c>
      <c r="B19" s="168">
        <f>ROUND(VALUE(SUBSTITUTE(実質収支比率等に係る経年分析!F$48,"▲","-")),2)</f>
        <v>1.89</v>
      </c>
      <c r="C19" s="168">
        <f>ROUND(VALUE(SUBSTITUTE(実質収支比率等に係る経年分析!G$48,"▲","-")),2)</f>
        <v>3.94</v>
      </c>
      <c r="D19" s="168">
        <f>ROUND(VALUE(SUBSTITUTE(実質収支比率等に係る経年分析!H$48,"▲","-")),2)</f>
        <v>4.5999999999999996</v>
      </c>
      <c r="E19" s="168">
        <f>ROUND(VALUE(SUBSTITUTE(実質収支比率等に係る経年分析!I$48,"▲","-")),2)</f>
        <v>6.2</v>
      </c>
      <c r="F19" s="168">
        <f>ROUND(VALUE(SUBSTITUTE(実質収支比率等に係る経年分析!J$48,"▲","-")),2)</f>
        <v>5.04</v>
      </c>
    </row>
    <row r="20" spans="1:11" x14ac:dyDescent="0.15">
      <c r="A20" s="168" t="s">
        <v>57</v>
      </c>
      <c r="B20" s="168">
        <f>ROUND(VALUE(SUBSTITUTE(実質収支比率等に係る経年分析!F$47,"▲","-")),2)</f>
        <v>4.8600000000000003</v>
      </c>
      <c r="C20" s="168">
        <f>ROUND(VALUE(SUBSTITUTE(実質収支比率等に係る経年分析!G$47,"▲","-")),2)</f>
        <v>7.18</v>
      </c>
      <c r="D20" s="168">
        <f>ROUND(VALUE(SUBSTITUTE(実質収支比率等に係る経年分析!H$47,"▲","-")),2)</f>
        <v>9.27</v>
      </c>
      <c r="E20" s="168">
        <f>ROUND(VALUE(SUBSTITUTE(実質収支比率等に係る経年分析!I$47,"▲","-")),2)</f>
        <v>10.57</v>
      </c>
      <c r="F20" s="168">
        <f>ROUND(VALUE(SUBSTITUTE(実質収支比率等に係る経年分析!J$47,"▲","-")),2)</f>
        <v>13.26</v>
      </c>
    </row>
    <row r="21" spans="1:11" x14ac:dyDescent="0.15">
      <c r="A21" s="168" t="s">
        <v>58</v>
      </c>
      <c r="B21" s="168">
        <f>IF(ISNUMBER(VALUE(SUBSTITUTE(実質収支比率等に係る経年分析!F$49,"▲","-"))),ROUND(VALUE(SUBSTITUTE(実質収支比率等に係る経年分析!F$49,"▲","-")),2),NA())</f>
        <v>3.3</v>
      </c>
      <c r="C21" s="168">
        <f>IF(ISNUMBER(VALUE(SUBSTITUTE(実質収支比率等に係る経年分析!G$49,"▲","-"))),ROUND(VALUE(SUBSTITUTE(実質収支比率等に係る経年分析!G$49,"▲","-")),2),NA())</f>
        <v>4.3899999999999997</v>
      </c>
      <c r="D21" s="168">
        <f>IF(ISNUMBER(VALUE(SUBSTITUTE(実質収支比率等に係る経年分析!H$49,"▲","-"))),ROUND(VALUE(SUBSTITUTE(実質収支比率等に係る経年分析!H$49,"▲","-")),2),NA())</f>
        <v>3.06</v>
      </c>
      <c r="E21" s="168">
        <f>IF(ISNUMBER(VALUE(SUBSTITUTE(実質収支比率等に係る経年分析!I$49,"▲","-"))),ROUND(VALUE(SUBSTITUTE(実質収支比率等に係る経年分析!I$49,"▲","-")),2),NA())</f>
        <v>3.52</v>
      </c>
      <c r="F21" s="168">
        <f>IF(ISNUMBER(VALUE(SUBSTITUTE(実質収支比率等に係る経年分析!J$49,"▲","-"))),ROUND(VALUE(SUBSTITUTE(実質収支比率等に係る経年分析!J$49,"▲","-")),2),NA())</f>
        <v>1.88</v>
      </c>
    </row>
    <row r="24" spans="1:11" x14ac:dyDescent="0.15">
      <c r="A24" s="142" t="s">
        <v>59</v>
      </c>
    </row>
    <row r="25" spans="1:11" x14ac:dyDescent="0.15">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15">
      <c r="A26" s="169"/>
      <c r="B26" s="169" t="s">
        <v>60</v>
      </c>
      <c r="C26" s="169" t="s">
        <v>61</v>
      </c>
      <c r="D26" s="169" t="s">
        <v>60</v>
      </c>
      <c r="E26" s="169" t="s">
        <v>61</v>
      </c>
      <c r="F26" s="169" t="s">
        <v>60</v>
      </c>
      <c r="G26" s="169" t="s">
        <v>61</v>
      </c>
      <c r="H26" s="169" t="s">
        <v>60</v>
      </c>
      <c r="I26" s="169" t="s">
        <v>61</v>
      </c>
      <c r="J26" s="169" t="s">
        <v>60</v>
      </c>
      <c r="K26" s="169" t="s">
        <v>61</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0.03</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7.0000000000000007E-2</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0.02</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卸売市場事業特別会計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0.01</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15">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0.12</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0.02</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0.05</v>
      </c>
    </row>
    <row r="31" spans="1:11" x14ac:dyDescent="0.15">
      <c r="A31" s="169" t="str">
        <f>IF(連結実質赤字比率に係る赤字・黒字の構成分析!C$39="",NA(),連結実質赤字比率に係る赤字・黒字の構成分析!C$39)</f>
        <v>国民健康保険事業特別会計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0.05</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0.13</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0.5</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0.75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0.38</v>
      </c>
    </row>
    <row r="32" spans="1:11" x14ac:dyDescent="0.15">
      <c r="A32" s="169" t="str">
        <f>IF(連結実質赤字比率に係る赤字・黒字の構成分析!C$38="",NA(),連結実質赤字比率に係る赤字・黒字の構成分析!C$38)</f>
        <v>介護保険事業特別会計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1.35</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0.99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1.21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0.97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0.56999999999999995</v>
      </c>
    </row>
    <row r="33" spans="1:16" x14ac:dyDescent="0.15">
      <c r="A33" s="169" t="str">
        <f>IF(連結実質赤字比率に係る赤字・黒字の構成分析!C$37="",NA(),連結実質赤字比率に係る赤字・黒字の構成分析!C$37)</f>
        <v>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6.34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6.16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5.58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5.78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5.0199999999999996</v>
      </c>
    </row>
    <row r="34" spans="1:16" x14ac:dyDescent="0.15">
      <c r="A34" s="169" t="str">
        <f>IF(連結実質赤字比率に係る赤字・黒字の構成分析!C$36="",NA(),連結実質赤字比率に係る赤字・黒字の構成分析!C$36)</f>
        <v>一般会計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1.86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3.91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4.58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6.19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5.03</v>
      </c>
    </row>
    <row r="35" spans="1:16" x14ac:dyDescent="0.15">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5.14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3.81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3.87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5.0599999999999996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5.77</v>
      </c>
    </row>
    <row r="36" spans="1:16" x14ac:dyDescent="0.15">
      <c r="A36" s="169" t="str">
        <f>IF(連結実質赤字比率に係る赤字・黒字の構成分析!C$34="",NA(),連結実質赤字比率に係る赤字・黒字の構成分析!C$34)</f>
        <v>ガス事業会計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34.07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22.49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12.28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12.75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13.88</v>
      </c>
    </row>
    <row r="39" spans="1:16" x14ac:dyDescent="0.15">
      <c r="A39" s="142" t="s">
        <v>62</v>
      </c>
    </row>
    <row r="40" spans="1:16" x14ac:dyDescent="0.15">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15">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15">
      <c r="A42" s="170" t="s">
        <v>65</v>
      </c>
      <c r="B42" s="170"/>
      <c r="C42" s="170"/>
      <c r="D42" s="170">
        <f>'実質公債費比率（分子）の構造'!K$52</f>
        <v>13862</v>
      </c>
      <c r="E42" s="170"/>
      <c r="F42" s="170"/>
      <c r="G42" s="170">
        <f>'実質公債費比率（分子）の構造'!L$52</f>
        <v>12927</v>
      </c>
      <c r="H42" s="170"/>
      <c r="I42" s="170"/>
      <c r="J42" s="170">
        <f>'実質公債費比率（分子）の構造'!M$52</f>
        <v>12092</v>
      </c>
      <c r="K42" s="170"/>
      <c r="L42" s="170"/>
      <c r="M42" s="170">
        <f>'実質公債費比率（分子）の構造'!N$52</f>
        <v>12631</v>
      </c>
      <c r="N42" s="170"/>
      <c r="O42" s="170"/>
      <c r="P42" s="170">
        <f>'実質公債費比率（分子）の構造'!O$52</f>
        <v>12968</v>
      </c>
    </row>
    <row r="43" spans="1:16" x14ac:dyDescent="0.15">
      <c r="A43" s="170" t="s">
        <v>18</v>
      </c>
      <c r="B43" s="170">
        <f>'実質公債費比率（分子）の構造'!K$51</f>
        <v>0</v>
      </c>
      <c r="C43" s="170"/>
      <c r="D43" s="170"/>
      <c r="E43" s="170">
        <f>'実質公債費比率（分子）の構造'!L$51</f>
        <v>0</v>
      </c>
      <c r="F43" s="170"/>
      <c r="G43" s="170"/>
      <c r="H43" s="170">
        <f>'実質公債費比率（分子）の構造'!M$51</f>
        <v>1</v>
      </c>
      <c r="I43" s="170"/>
      <c r="J43" s="170"/>
      <c r="K43" s="170">
        <f>'実質公債費比率（分子）の構造'!N$51</f>
        <v>1</v>
      </c>
      <c r="L43" s="170"/>
      <c r="M43" s="170"/>
      <c r="N43" s="170">
        <f>'実質公債費比率（分子）の構造'!O$51</f>
        <v>0</v>
      </c>
      <c r="O43" s="170"/>
      <c r="P43" s="170"/>
    </row>
    <row r="44" spans="1:16" x14ac:dyDescent="0.15">
      <c r="A44" s="170" t="s">
        <v>66</v>
      </c>
      <c r="B44" s="170">
        <f>'実質公債費比率（分子）の構造'!K$50</f>
        <v>108</v>
      </c>
      <c r="C44" s="170"/>
      <c r="D44" s="170"/>
      <c r="E44" s="170">
        <f>'実質公債費比率（分子）の構造'!L$50</f>
        <v>4082</v>
      </c>
      <c r="F44" s="170"/>
      <c r="G44" s="170"/>
      <c r="H44" s="170">
        <f>'実質公債費比率（分子）の構造'!M$50</f>
        <v>111</v>
      </c>
      <c r="I44" s="170"/>
      <c r="J44" s="170"/>
      <c r="K44" s="170">
        <f>'実質公債費比率（分子）の構造'!N$50</f>
        <v>94</v>
      </c>
      <c r="L44" s="170"/>
      <c r="M44" s="170"/>
      <c r="N44" s="170">
        <f>'実質公債費比率（分子）の構造'!O$50</f>
        <v>94</v>
      </c>
      <c r="O44" s="170"/>
      <c r="P44" s="170"/>
    </row>
    <row r="45" spans="1:16" x14ac:dyDescent="0.15">
      <c r="A45" s="170" t="s">
        <v>67</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15">
      <c r="A46" s="170" t="s">
        <v>68</v>
      </c>
      <c r="B46" s="170">
        <f>'実質公債費比率（分子）の構造'!K$48</f>
        <v>1509</v>
      </c>
      <c r="C46" s="170"/>
      <c r="D46" s="170"/>
      <c r="E46" s="170">
        <f>'実質公債費比率（分子）の構造'!L$48</f>
        <v>583</v>
      </c>
      <c r="F46" s="170"/>
      <c r="G46" s="170"/>
      <c r="H46" s="170">
        <f>'実質公債費比率（分子）の構造'!M$48</f>
        <v>584</v>
      </c>
      <c r="I46" s="170"/>
      <c r="J46" s="170"/>
      <c r="K46" s="170">
        <f>'実質公債費比率（分子）の構造'!N$48</f>
        <v>1289</v>
      </c>
      <c r="L46" s="170"/>
      <c r="M46" s="170"/>
      <c r="N46" s="170">
        <f>'実質公債費比率（分子）の構造'!O$48</f>
        <v>1235</v>
      </c>
      <c r="O46" s="170"/>
      <c r="P46" s="170"/>
    </row>
    <row r="47" spans="1:16" x14ac:dyDescent="0.15">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71</v>
      </c>
      <c r="B49" s="170">
        <f>'実質公債費比率（分子）の構造'!K$45</f>
        <v>12479</v>
      </c>
      <c r="C49" s="170"/>
      <c r="D49" s="170"/>
      <c r="E49" s="170">
        <f>'実質公債費比率（分子）の構造'!L$45</f>
        <v>11489</v>
      </c>
      <c r="F49" s="170"/>
      <c r="G49" s="170"/>
      <c r="H49" s="170">
        <f>'実質公債費比率（分子）の構造'!M$45</f>
        <v>11153</v>
      </c>
      <c r="I49" s="170"/>
      <c r="J49" s="170"/>
      <c r="K49" s="170">
        <f>'実質公債費比率（分子）の構造'!N$45</f>
        <v>10825</v>
      </c>
      <c r="L49" s="170"/>
      <c r="M49" s="170"/>
      <c r="N49" s="170">
        <f>'実質公債費比率（分子）の構造'!O$45</f>
        <v>11307</v>
      </c>
      <c r="O49" s="170"/>
      <c r="P49" s="170"/>
    </row>
    <row r="50" spans="1:16" x14ac:dyDescent="0.15">
      <c r="A50" s="170" t="s">
        <v>72</v>
      </c>
      <c r="B50" s="170" t="e">
        <f>NA()</f>
        <v>#N/A</v>
      </c>
      <c r="C50" s="170">
        <f>IF(ISNUMBER('実質公債費比率（分子）の構造'!K$53),'実質公債費比率（分子）の構造'!K$53,NA())</f>
        <v>234</v>
      </c>
      <c r="D50" s="170" t="e">
        <f>NA()</f>
        <v>#N/A</v>
      </c>
      <c r="E50" s="170" t="e">
        <f>NA()</f>
        <v>#N/A</v>
      </c>
      <c r="F50" s="170">
        <f>IF(ISNUMBER('実質公債費比率（分子）の構造'!L$53),'実質公債費比率（分子）の構造'!L$53,NA())</f>
        <v>3227</v>
      </c>
      <c r="G50" s="170" t="e">
        <f>NA()</f>
        <v>#N/A</v>
      </c>
      <c r="H50" s="170" t="e">
        <f>NA()</f>
        <v>#N/A</v>
      </c>
      <c r="I50" s="170">
        <f>IF(ISNUMBER('実質公債費比率（分子）の構造'!M$53),'実質公債費比率（分子）の構造'!M$53,NA())</f>
        <v>-243</v>
      </c>
      <c r="J50" s="170" t="e">
        <f>NA()</f>
        <v>#N/A</v>
      </c>
      <c r="K50" s="170" t="e">
        <f>NA()</f>
        <v>#N/A</v>
      </c>
      <c r="L50" s="170">
        <f>IF(ISNUMBER('実質公債費比率（分子）の構造'!N$53),'実質公債費比率（分子）の構造'!N$53,NA())</f>
        <v>-422</v>
      </c>
      <c r="M50" s="170" t="e">
        <f>NA()</f>
        <v>#N/A</v>
      </c>
      <c r="N50" s="170" t="e">
        <f>NA()</f>
        <v>#N/A</v>
      </c>
      <c r="O50" s="170">
        <f>IF(ISNUMBER('実質公債費比率（分子）の構造'!O$53),'実質公債費比率（分子）の構造'!O$53,NA())</f>
        <v>-332</v>
      </c>
      <c r="P50" s="170" t="e">
        <f>NA()</f>
        <v>#N/A</v>
      </c>
    </row>
    <row r="53" spans="1:16" x14ac:dyDescent="0.15">
      <c r="A53" s="142" t="s">
        <v>73</v>
      </c>
    </row>
    <row r="54" spans="1:16" x14ac:dyDescent="0.15">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15">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15">
      <c r="A56" s="169" t="s">
        <v>45</v>
      </c>
      <c r="B56" s="169"/>
      <c r="C56" s="169"/>
      <c r="D56" s="169">
        <f>'将来負担比率（分子）の構造'!I$52</f>
        <v>106551</v>
      </c>
      <c r="E56" s="169"/>
      <c r="F56" s="169"/>
      <c r="G56" s="169">
        <f>'将来負担比率（分子）の構造'!J$52</f>
        <v>107192</v>
      </c>
      <c r="H56" s="169"/>
      <c r="I56" s="169"/>
      <c r="J56" s="169">
        <f>'将来負担比率（分子）の構造'!K$52</f>
        <v>108876</v>
      </c>
      <c r="K56" s="169"/>
      <c r="L56" s="169"/>
      <c r="M56" s="169">
        <f>'将来負担比率（分子）の構造'!L$52</f>
        <v>111802</v>
      </c>
      <c r="N56" s="169"/>
      <c r="O56" s="169"/>
      <c r="P56" s="169">
        <f>'将来負担比率（分子）の構造'!M$52</f>
        <v>109267</v>
      </c>
    </row>
    <row r="57" spans="1:16" x14ac:dyDescent="0.15">
      <c r="A57" s="169" t="s">
        <v>44</v>
      </c>
      <c r="B57" s="169"/>
      <c r="C57" s="169"/>
      <c r="D57" s="169">
        <f>'将来負担比率（分子）の構造'!I$51</f>
        <v>26547</v>
      </c>
      <c r="E57" s="169"/>
      <c r="F57" s="169"/>
      <c r="G57" s="169">
        <f>'将来負担比率（分子）の構造'!J$51</f>
        <v>28154</v>
      </c>
      <c r="H57" s="169"/>
      <c r="I57" s="169"/>
      <c r="J57" s="169">
        <f>'将来負担比率（分子）の構造'!K$51</f>
        <v>37835</v>
      </c>
      <c r="K57" s="169"/>
      <c r="L57" s="169"/>
      <c r="M57" s="169">
        <f>'将来負担比率（分子）の構造'!L$51</f>
        <v>35914</v>
      </c>
      <c r="N57" s="169"/>
      <c r="O57" s="169"/>
      <c r="P57" s="169">
        <f>'将来負担比率（分子）の構造'!M$51</f>
        <v>37717</v>
      </c>
    </row>
    <row r="58" spans="1:16" x14ac:dyDescent="0.15">
      <c r="A58" s="169" t="s">
        <v>43</v>
      </c>
      <c r="B58" s="169"/>
      <c r="C58" s="169"/>
      <c r="D58" s="169">
        <f>'将来負担比率（分子）の構造'!I$50</f>
        <v>9881</v>
      </c>
      <c r="E58" s="169"/>
      <c r="F58" s="169"/>
      <c r="G58" s="169">
        <f>'将来負担比率（分子）の構造'!J$50</f>
        <v>17679</v>
      </c>
      <c r="H58" s="169"/>
      <c r="I58" s="169"/>
      <c r="J58" s="169">
        <f>'将来負担比率（分子）の構造'!K$50</f>
        <v>20898</v>
      </c>
      <c r="K58" s="169"/>
      <c r="L58" s="169"/>
      <c r="M58" s="169">
        <f>'将来負担比率（分子）の構造'!L$50</f>
        <v>24447</v>
      </c>
      <c r="N58" s="169"/>
      <c r="O58" s="169"/>
      <c r="P58" s="169">
        <f>'将来負担比率（分子）の構造'!M$50</f>
        <v>29294</v>
      </c>
    </row>
    <row r="59" spans="1:16" x14ac:dyDescent="0.15">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38</v>
      </c>
      <c r="B61" s="169">
        <f>'将来負担比率（分子）の構造'!I$46</f>
        <v>4769</v>
      </c>
      <c r="C61" s="169"/>
      <c r="D61" s="169"/>
      <c r="E61" s="169">
        <f>'将来負担比率（分子）の構造'!J$46</f>
        <v>731</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37</v>
      </c>
      <c r="B62" s="169">
        <f>'将来負担比率（分子）の構造'!I$45</f>
        <v>14105</v>
      </c>
      <c r="C62" s="169"/>
      <c r="D62" s="169"/>
      <c r="E62" s="169">
        <f>'将来負担比率（分子）の構造'!J$45</f>
        <v>14056</v>
      </c>
      <c r="F62" s="169"/>
      <c r="G62" s="169"/>
      <c r="H62" s="169">
        <f>'将来負担比率（分子）の構造'!K$45</f>
        <v>14697</v>
      </c>
      <c r="I62" s="169"/>
      <c r="J62" s="169"/>
      <c r="K62" s="169">
        <f>'将来負担比率（分子）の構造'!L$45</f>
        <v>14113</v>
      </c>
      <c r="L62" s="169"/>
      <c r="M62" s="169"/>
      <c r="N62" s="169">
        <f>'将来負担比率（分子）の構造'!M$45</f>
        <v>14087</v>
      </c>
      <c r="O62" s="169"/>
      <c r="P62" s="169"/>
    </row>
    <row r="63" spans="1:16" x14ac:dyDescent="0.15">
      <c r="A63" s="169" t="s">
        <v>36</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15">
      <c r="A64" s="169" t="s">
        <v>35</v>
      </c>
      <c r="B64" s="169">
        <f>'将来負担比率（分子）の構造'!I$43</f>
        <v>10715</v>
      </c>
      <c r="C64" s="169"/>
      <c r="D64" s="169"/>
      <c r="E64" s="169">
        <f>'将来負担比率（分子）の構造'!J$43</f>
        <v>7759</v>
      </c>
      <c r="F64" s="169"/>
      <c r="G64" s="169"/>
      <c r="H64" s="169">
        <f>'将来負担比率（分子）の構造'!K$43</f>
        <v>6436</v>
      </c>
      <c r="I64" s="169"/>
      <c r="J64" s="169"/>
      <c r="K64" s="169">
        <f>'将来負担比率（分子）の構造'!L$43</f>
        <v>5853</v>
      </c>
      <c r="L64" s="169"/>
      <c r="M64" s="169"/>
      <c r="N64" s="169">
        <f>'将来負担比率（分子）の構造'!M$43</f>
        <v>7197</v>
      </c>
      <c r="O64" s="169"/>
      <c r="P64" s="169"/>
    </row>
    <row r="65" spans="1:16" x14ac:dyDescent="0.15">
      <c r="A65" s="169" t="s">
        <v>34</v>
      </c>
      <c r="B65" s="169">
        <f>'将来負担比率（分子）の構造'!I$42</f>
        <v>1350</v>
      </c>
      <c r="C65" s="169"/>
      <c r="D65" s="169"/>
      <c r="E65" s="169">
        <f>'将来負担比率（分子）の構造'!J$42</f>
        <v>1274</v>
      </c>
      <c r="F65" s="169"/>
      <c r="G65" s="169"/>
      <c r="H65" s="169">
        <f>'将来負担比率（分子）の構造'!K$42</f>
        <v>1164</v>
      </c>
      <c r="I65" s="169"/>
      <c r="J65" s="169"/>
      <c r="K65" s="169">
        <f>'将来負担比率（分子）の構造'!L$42</f>
        <v>1070</v>
      </c>
      <c r="L65" s="169"/>
      <c r="M65" s="169"/>
      <c r="N65" s="169">
        <f>'将来負担比率（分子）の構造'!M$42</f>
        <v>976</v>
      </c>
      <c r="O65" s="169"/>
      <c r="P65" s="169"/>
    </row>
    <row r="66" spans="1:16" x14ac:dyDescent="0.15">
      <c r="A66" s="169" t="s">
        <v>33</v>
      </c>
      <c r="B66" s="169">
        <f>'将来負担比率（分子）の構造'!I$41</f>
        <v>116139</v>
      </c>
      <c r="C66" s="169"/>
      <c r="D66" s="169"/>
      <c r="E66" s="169">
        <f>'将来負担比率（分子）の構造'!J$41</f>
        <v>120617</v>
      </c>
      <c r="F66" s="169"/>
      <c r="G66" s="169"/>
      <c r="H66" s="169">
        <f>'将来負担比率（分子）の構造'!K$41</f>
        <v>124855</v>
      </c>
      <c r="I66" s="169"/>
      <c r="J66" s="169"/>
      <c r="K66" s="169">
        <f>'将来負担比率（分子）の構造'!L$41</f>
        <v>129336</v>
      </c>
      <c r="L66" s="169"/>
      <c r="M66" s="169"/>
      <c r="N66" s="169">
        <f>'将来負担比率（分子）の構造'!M$41</f>
        <v>128041</v>
      </c>
      <c r="O66" s="169"/>
      <c r="P66" s="169"/>
    </row>
    <row r="67" spans="1:16" x14ac:dyDescent="0.15">
      <c r="A67" s="169" t="s">
        <v>76</v>
      </c>
      <c r="B67" s="169" t="e">
        <f>NA()</f>
        <v>#N/A</v>
      </c>
      <c r="C67" s="169">
        <f>IF(ISNUMBER('将来負担比率（分子）の構造'!I$53), IF('将来負担比率（分子）の構造'!I$53 &lt; 0, 0, '将来負担比率（分子）の構造'!I$53), NA())</f>
        <v>4098</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77</v>
      </c>
      <c r="B70" s="171"/>
      <c r="C70" s="171"/>
      <c r="D70" s="171"/>
      <c r="E70" s="171"/>
      <c r="F70" s="171"/>
    </row>
    <row r="71" spans="1:16" x14ac:dyDescent="0.15">
      <c r="A71" s="172"/>
      <c r="B71" s="172" t="str">
        <f>基金残高に係る経年分析!F54</f>
        <v>R02</v>
      </c>
      <c r="C71" s="172" t="str">
        <f>基金残高に係る経年分析!G54</f>
        <v>R03</v>
      </c>
      <c r="D71" s="172" t="str">
        <f>基金残高に係る経年分析!H54</f>
        <v>R04</v>
      </c>
    </row>
    <row r="72" spans="1:16" x14ac:dyDescent="0.15">
      <c r="A72" s="172" t="s">
        <v>78</v>
      </c>
      <c r="B72" s="173">
        <f>基金残高に係る経年分析!F55</f>
        <v>6622</v>
      </c>
      <c r="C72" s="173">
        <f>基金残高に係る経年分析!G55</f>
        <v>7903</v>
      </c>
      <c r="D72" s="173">
        <f>基金残高に係る経年分析!H55</f>
        <v>9720</v>
      </c>
    </row>
    <row r="73" spans="1:16" x14ac:dyDescent="0.15">
      <c r="A73" s="172" t="s">
        <v>79</v>
      </c>
      <c r="B73" s="173">
        <f>基金残高に係る経年分析!F56</f>
        <v>972</v>
      </c>
      <c r="C73" s="173">
        <f>基金残高に係る経年分析!G56</f>
        <v>565</v>
      </c>
      <c r="D73" s="173">
        <f>基金残高に係る経年分析!H56</f>
        <v>565</v>
      </c>
    </row>
    <row r="74" spans="1:16" x14ac:dyDescent="0.15">
      <c r="A74" s="172" t="s">
        <v>80</v>
      </c>
      <c r="B74" s="173">
        <f>基金残高に係る経年分析!F57</f>
        <v>16008</v>
      </c>
      <c r="C74" s="173">
        <f>基金残高に係る経年分析!G57</f>
        <v>18672</v>
      </c>
      <c r="D74" s="173">
        <f>基金残高に係る経年分析!H57</f>
        <v>21458</v>
      </c>
    </row>
  </sheetData>
  <sheetProtection algorithmName="SHA-512" hashValue="wzJ8UNN1A2UL7PeGXkOX/I3U+2nO2LUNE6I9Zrq8WFqSnzVgzN+JNNv1Uh3gO8Tdq115uaRsLVss3Zxkk6sQPQ==" saltValue="Fn5iV12jB/aX63v76nqC4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J31" workbookViewId="0">
      <selection activeCell="E42" sqref="E42:S42"/>
    </sheetView>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209</v>
      </c>
      <c r="DI1" s="616"/>
      <c r="DJ1" s="616"/>
      <c r="DK1" s="616"/>
      <c r="DL1" s="616"/>
      <c r="DM1" s="616"/>
      <c r="DN1" s="617"/>
      <c r="DO1" s="208"/>
      <c r="DP1" s="615" t="s">
        <v>210</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15">
      <c r="B2" s="209" t="s">
        <v>211</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18" t="s">
        <v>212</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213</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214</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215</v>
      </c>
      <c r="S4" s="619"/>
      <c r="T4" s="619"/>
      <c r="U4" s="619"/>
      <c r="V4" s="619"/>
      <c r="W4" s="619"/>
      <c r="X4" s="619"/>
      <c r="Y4" s="620"/>
      <c r="Z4" s="618" t="s">
        <v>216</v>
      </c>
      <c r="AA4" s="619"/>
      <c r="AB4" s="619"/>
      <c r="AC4" s="620"/>
      <c r="AD4" s="618" t="s">
        <v>217</v>
      </c>
      <c r="AE4" s="619"/>
      <c r="AF4" s="619"/>
      <c r="AG4" s="619"/>
      <c r="AH4" s="619"/>
      <c r="AI4" s="619"/>
      <c r="AJ4" s="619"/>
      <c r="AK4" s="620"/>
      <c r="AL4" s="618" t="s">
        <v>216</v>
      </c>
      <c r="AM4" s="619"/>
      <c r="AN4" s="619"/>
      <c r="AO4" s="620"/>
      <c r="AP4" s="621" t="s">
        <v>218</v>
      </c>
      <c r="AQ4" s="621"/>
      <c r="AR4" s="621"/>
      <c r="AS4" s="621"/>
      <c r="AT4" s="621"/>
      <c r="AU4" s="621"/>
      <c r="AV4" s="621"/>
      <c r="AW4" s="621"/>
      <c r="AX4" s="621"/>
      <c r="AY4" s="621"/>
      <c r="AZ4" s="621"/>
      <c r="BA4" s="621"/>
      <c r="BB4" s="621"/>
      <c r="BC4" s="621"/>
      <c r="BD4" s="621"/>
      <c r="BE4" s="621"/>
      <c r="BF4" s="621"/>
      <c r="BG4" s="621" t="s">
        <v>219</v>
      </c>
      <c r="BH4" s="621"/>
      <c r="BI4" s="621"/>
      <c r="BJ4" s="621"/>
      <c r="BK4" s="621"/>
      <c r="BL4" s="621"/>
      <c r="BM4" s="621"/>
      <c r="BN4" s="621"/>
      <c r="BO4" s="621" t="s">
        <v>216</v>
      </c>
      <c r="BP4" s="621"/>
      <c r="BQ4" s="621"/>
      <c r="BR4" s="621"/>
      <c r="BS4" s="621" t="s">
        <v>220</v>
      </c>
      <c r="BT4" s="621"/>
      <c r="BU4" s="621"/>
      <c r="BV4" s="621"/>
      <c r="BW4" s="621"/>
      <c r="BX4" s="621"/>
      <c r="BY4" s="621"/>
      <c r="BZ4" s="621"/>
      <c r="CA4" s="621"/>
      <c r="CB4" s="621"/>
      <c r="CD4" s="618" t="s">
        <v>221</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222</v>
      </c>
      <c r="C5" s="623"/>
      <c r="D5" s="623"/>
      <c r="E5" s="623"/>
      <c r="F5" s="623"/>
      <c r="G5" s="623"/>
      <c r="H5" s="623"/>
      <c r="I5" s="623"/>
      <c r="J5" s="623"/>
      <c r="K5" s="623"/>
      <c r="L5" s="623"/>
      <c r="M5" s="623"/>
      <c r="N5" s="623"/>
      <c r="O5" s="623"/>
      <c r="P5" s="623"/>
      <c r="Q5" s="624"/>
      <c r="R5" s="625">
        <v>53711015</v>
      </c>
      <c r="S5" s="626"/>
      <c r="T5" s="626"/>
      <c r="U5" s="626"/>
      <c r="V5" s="626"/>
      <c r="W5" s="626"/>
      <c r="X5" s="626"/>
      <c r="Y5" s="627"/>
      <c r="Z5" s="628">
        <v>37.299999999999997</v>
      </c>
      <c r="AA5" s="628"/>
      <c r="AB5" s="628"/>
      <c r="AC5" s="628"/>
      <c r="AD5" s="629">
        <v>49841346</v>
      </c>
      <c r="AE5" s="629"/>
      <c r="AF5" s="629"/>
      <c r="AG5" s="629"/>
      <c r="AH5" s="629"/>
      <c r="AI5" s="629"/>
      <c r="AJ5" s="629"/>
      <c r="AK5" s="629"/>
      <c r="AL5" s="630">
        <v>67.3</v>
      </c>
      <c r="AM5" s="631"/>
      <c r="AN5" s="631"/>
      <c r="AO5" s="632"/>
      <c r="AP5" s="622" t="s">
        <v>223</v>
      </c>
      <c r="AQ5" s="623"/>
      <c r="AR5" s="623"/>
      <c r="AS5" s="623"/>
      <c r="AT5" s="623"/>
      <c r="AU5" s="623"/>
      <c r="AV5" s="623"/>
      <c r="AW5" s="623"/>
      <c r="AX5" s="623"/>
      <c r="AY5" s="623"/>
      <c r="AZ5" s="623"/>
      <c r="BA5" s="623"/>
      <c r="BB5" s="623"/>
      <c r="BC5" s="623"/>
      <c r="BD5" s="623"/>
      <c r="BE5" s="623"/>
      <c r="BF5" s="624"/>
      <c r="BG5" s="636">
        <v>48306666</v>
      </c>
      <c r="BH5" s="637"/>
      <c r="BI5" s="637"/>
      <c r="BJ5" s="637"/>
      <c r="BK5" s="637"/>
      <c r="BL5" s="637"/>
      <c r="BM5" s="637"/>
      <c r="BN5" s="638"/>
      <c r="BO5" s="639">
        <v>89.9</v>
      </c>
      <c r="BP5" s="639"/>
      <c r="BQ5" s="639"/>
      <c r="BR5" s="639"/>
      <c r="BS5" s="640">
        <v>603957</v>
      </c>
      <c r="BT5" s="640"/>
      <c r="BU5" s="640"/>
      <c r="BV5" s="640"/>
      <c r="BW5" s="640"/>
      <c r="BX5" s="640"/>
      <c r="BY5" s="640"/>
      <c r="BZ5" s="640"/>
      <c r="CA5" s="640"/>
      <c r="CB5" s="644"/>
      <c r="CD5" s="618" t="s">
        <v>218</v>
      </c>
      <c r="CE5" s="619"/>
      <c r="CF5" s="619"/>
      <c r="CG5" s="619"/>
      <c r="CH5" s="619"/>
      <c r="CI5" s="619"/>
      <c r="CJ5" s="619"/>
      <c r="CK5" s="619"/>
      <c r="CL5" s="619"/>
      <c r="CM5" s="619"/>
      <c r="CN5" s="619"/>
      <c r="CO5" s="619"/>
      <c r="CP5" s="619"/>
      <c r="CQ5" s="620"/>
      <c r="CR5" s="618" t="s">
        <v>224</v>
      </c>
      <c r="CS5" s="619"/>
      <c r="CT5" s="619"/>
      <c r="CU5" s="619"/>
      <c r="CV5" s="619"/>
      <c r="CW5" s="619"/>
      <c r="CX5" s="619"/>
      <c r="CY5" s="620"/>
      <c r="CZ5" s="618" t="s">
        <v>216</v>
      </c>
      <c r="DA5" s="619"/>
      <c r="DB5" s="619"/>
      <c r="DC5" s="620"/>
      <c r="DD5" s="618" t="s">
        <v>225</v>
      </c>
      <c r="DE5" s="619"/>
      <c r="DF5" s="619"/>
      <c r="DG5" s="619"/>
      <c r="DH5" s="619"/>
      <c r="DI5" s="619"/>
      <c r="DJ5" s="619"/>
      <c r="DK5" s="619"/>
      <c r="DL5" s="619"/>
      <c r="DM5" s="619"/>
      <c r="DN5" s="619"/>
      <c r="DO5" s="619"/>
      <c r="DP5" s="620"/>
      <c r="DQ5" s="618" t="s">
        <v>226</v>
      </c>
      <c r="DR5" s="619"/>
      <c r="DS5" s="619"/>
      <c r="DT5" s="619"/>
      <c r="DU5" s="619"/>
      <c r="DV5" s="619"/>
      <c r="DW5" s="619"/>
      <c r="DX5" s="619"/>
      <c r="DY5" s="619"/>
      <c r="DZ5" s="619"/>
      <c r="EA5" s="619"/>
      <c r="EB5" s="619"/>
      <c r="EC5" s="620"/>
    </row>
    <row r="6" spans="2:143" ht="11.25" customHeight="1" x14ac:dyDescent="0.15">
      <c r="B6" s="633" t="s">
        <v>227</v>
      </c>
      <c r="C6" s="634"/>
      <c r="D6" s="634"/>
      <c r="E6" s="634"/>
      <c r="F6" s="634"/>
      <c r="G6" s="634"/>
      <c r="H6" s="634"/>
      <c r="I6" s="634"/>
      <c r="J6" s="634"/>
      <c r="K6" s="634"/>
      <c r="L6" s="634"/>
      <c r="M6" s="634"/>
      <c r="N6" s="634"/>
      <c r="O6" s="634"/>
      <c r="P6" s="634"/>
      <c r="Q6" s="635"/>
      <c r="R6" s="636">
        <v>795248</v>
      </c>
      <c r="S6" s="637"/>
      <c r="T6" s="637"/>
      <c r="U6" s="637"/>
      <c r="V6" s="637"/>
      <c r="W6" s="637"/>
      <c r="X6" s="637"/>
      <c r="Y6" s="638"/>
      <c r="Z6" s="639">
        <v>0.6</v>
      </c>
      <c r="AA6" s="639"/>
      <c r="AB6" s="639"/>
      <c r="AC6" s="639"/>
      <c r="AD6" s="640">
        <v>795248</v>
      </c>
      <c r="AE6" s="640"/>
      <c r="AF6" s="640"/>
      <c r="AG6" s="640"/>
      <c r="AH6" s="640"/>
      <c r="AI6" s="640"/>
      <c r="AJ6" s="640"/>
      <c r="AK6" s="640"/>
      <c r="AL6" s="641">
        <v>1.1000000000000001</v>
      </c>
      <c r="AM6" s="642"/>
      <c r="AN6" s="642"/>
      <c r="AO6" s="643"/>
      <c r="AP6" s="633" t="s">
        <v>228</v>
      </c>
      <c r="AQ6" s="634"/>
      <c r="AR6" s="634"/>
      <c r="AS6" s="634"/>
      <c r="AT6" s="634"/>
      <c r="AU6" s="634"/>
      <c r="AV6" s="634"/>
      <c r="AW6" s="634"/>
      <c r="AX6" s="634"/>
      <c r="AY6" s="634"/>
      <c r="AZ6" s="634"/>
      <c r="BA6" s="634"/>
      <c r="BB6" s="634"/>
      <c r="BC6" s="634"/>
      <c r="BD6" s="634"/>
      <c r="BE6" s="634"/>
      <c r="BF6" s="635"/>
      <c r="BG6" s="636">
        <v>48306666</v>
      </c>
      <c r="BH6" s="637"/>
      <c r="BI6" s="637"/>
      <c r="BJ6" s="637"/>
      <c r="BK6" s="637"/>
      <c r="BL6" s="637"/>
      <c r="BM6" s="637"/>
      <c r="BN6" s="638"/>
      <c r="BO6" s="639">
        <v>89.9</v>
      </c>
      <c r="BP6" s="639"/>
      <c r="BQ6" s="639"/>
      <c r="BR6" s="639"/>
      <c r="BS6" s="640">
        <v>603957</v>
      </c>
      <c r="BT6" s="640"/>
      <c r="BU6" s="640"/>
      <c r="BV6" s="640"/>
      <c r="BW6" s="640"/>
      <c r="BX6" s="640"/>
      <c r="BY6" s="640"/>
      <c r="BZ6" s="640"/>
      <c r="CA6" s="640"/>
      <c r="CB6" s="644"/>
      <c r="CD6" s="622" t="s">
        <v>229</v>
      </c>
      <c r="CE6" s="623"/>
      <c r="CF6" s="623"/>
      <c r="CG6" s="623"/>
      <c r="CH6" s="623"/>
      <c r="CI6" s="623"/>
      <c r="CJ6" s="623"/>
      <c r="CK6" s="623"/>
      <c r="CL6" s="623"/>
      <c r="CM6" s="623"/>
      <c r="CN6" s="623"/>
      <c r="CO6" s="623"/>
      <c r="CP6" s="623"/>
      <c r="CQ6" s="624"/>
      <c r="CR6" s="636">
        <v>617988</v>
      </c>
      <c r="CS6" s="637"/>
      <c r="CT6" s="637"/>
      <c r="CU6" s="637"/>
      <c r="CV6" s="637"/>
      <c r="CW6" s="637"/>
      <c r="CX6" s="637"/>
      <c r="CY6" s="638"/>
      <c r="CZ6" s="630">
        <v>0.4</v>
      </c>
      <c r="DA6" s="631"/>
      <c r="DB6" s="631"/>
      <c r="DC6" s="647"/>
      <c r="DD6" s="645" t="s">
        <v>127</v>
      </c>
      <c r="DE6" s="637"/>
      <c r="DF6" s="637"/>
      <c r="DG6" s="637"/>
      <c r="DH6" s="637"/>
      <c r="DI6" s="637"/>
      <c r="DJ6" s="637"/>
      <c r="DK6" s="637"/>
      <c r="DL6" s="637"/>
      <c r="DM6" s="637"/>
      <c r="DN6" s="637"/>
      <c r="DO6" s="637"/>
      <c r="DP6" s="638"/>
      <c r="DQ6" s="645">
        <v>615827</v>
      </c>
      <c r="DR6" s="637"/>
      <c r="DS6" s="637"/>
      <c r="DT6" s="637"/>
      <c r="DU6" s="637"/>
      <c r="DV6" s="637"/>
      <c r="DW6" s="637"/>
      <c r="DX6" s="637"/>
      <c r="DY6" s="637"/>
      <c r="DZ6" s="637"/>
      <c r="EA6" s="637"/>
      <c r="EB6" s="637"/>
      <c r="EC6" s="646"/>
    </row>
    <row r="7" spans="2:143" ht="11.25" customHeight="1" x14ac:dyDescent="0.15">
      <c r="B7" s="633" t="s">
        <v>230</v>
      </c>
      <c r="C7" s="634"/>
      <c r="D7" s="634"/>
      <c r="E7" s="634"/>
      <c r="F7" s="634"/>
      <c r="G7" s="634"/>
      <c r="H7" s="634"/>
      <c r="I7" s="634"/>
      <c r="J7" s="634"/>
      <c r="K7" s="634"/>
      <c r="L7" s="634"/>
      <c r="M7" s="634"/>
      <c r="N7" s="634"/>
      <c r="O7" s="634"/>
      <c r="P7" s="634"/>
      <c r="Q7" s="635"/>
      <c r="R7" s="636">
        <v>30779</v>
      </c>
      <c r="S7" s="637"/>
      <c r="T7" s="637"/>
      <c r="U7" s="637"/>
      <c r="V7" s="637"/>
      <c r="W7" s="637"/>
      <c r="X7" s="637"/>
      <c r="Y7" s="638"/>
      <c r="Z7" s="639">
        <v>0</v>
      </c>
      <c r="AA7" s="639"/>
      <c r="AB7" s="639"/>
      <c r="AC7" s="639"/>
      <c r="AD7" s="640">
        <v>30779</v>
      </c>
      <c r="AE7" s="640"/>
      <c r="AF7" s="640"/>
      <c r="AG7" s="640"/>
      <c r="AH7" s="640"/>
      <c r="AI7" s="640"/>
      <c r="AJ7" s="640"/>
      <c r="AK7" s="640"/>
      <c r="AL7" s="641">
        <v>0</v>
      </c>
      <c r="AM7" s="642"/>
      <c r="AN7" s="642"/>
      <c r="AO7" s="643"/>
      <c r="AP7" s="633" t="s">
        <v>231</v>
      </c>
      <c r="AQ7" s="634"/>
      <c r="AR7" s="634"/>
      <c r="AS7" s="634"/>
      <c r="AT7" s="634"/>
      <c r="AU7" s="634"/>
      <c r="AV7" s="634"/>
      <c r="AW7" s="634"/>
      <c r="AX7" s="634"/>
      <c r="AY7" s="634"/>
      <c r="AZ7" s="634"/>
      <c r="BA7" s="634"/>
      <c r="BB7" s="634"/>
      <c r="BC7" s="634"/>
      <c r="BD7" s="634"/>
      <c r="BE7" s="634"/>
      <c r="BF7" s="635"/>
      <c r="BG7" s="636">
        <v>25704883</v>
      </c>
      <c r="BH7" s="637"/>
      <c r="BI7" s="637"/>
      <c r="BJ7" s="637"/>
      <c r="BK7" s="637"/>
      <c r="BL7" s="637"/>
      <c r="BM7" s="637"/>
      <c r="BN7" s="638"/>
      <c r="BO7" s="639">
        <v>47.9</v>
      </c>
      <c r="BP7" s="639"/>
      <c r="BQ7" s="639"/>
      <c r="BR7" s="639"/>
      <c r="BS7" s="640">
        <v>603957</v>
      </c>
      <c r="BT7" s="640"/>
      <c r="BU7" s="640"/>
      <c r="BV7" s="640"/>
      <c r="BW7" s="640"/>
      <c r="BX7" s="640"/>
      <c r="BY7" s="640"/>
      <c r="BZ7" s="640"/>
      <c r="CA7" s="640"/>
      <c r="CB7" s="644"/>
      <c r="CD7" s="633" t="s">
        <v>232</v>
      </c>
      <c r="CE7" s="634"/>
      <c r="CF7" s="634"/>
      <c r="CG7" s="634"/>
      <c r="CH7" s="634"/>
      <c r="CI7" s="634"/>
      <c r="CJ7" s="634"/>
      <c r="CK7" s="634"/>
      <c r="CL7" s="634"/>
      <c r="CM7" s="634"/>
      <c r="CN7" s="634"/>
      <c r="CO7" s="634"/>
      <c r="CP7" s="634"/>
      <c r="CQ7" s="635"/>
      <c r="CR7" s="636">
        <v>15107631</v>
      </c>
      <c r="CS7" s="637"/>
      <c r="CT7" s="637"/>
      <c r="CU7" s="637"/>
      <c r="CV7" s="637"/>
      <c r="CW7" s="637"/>
      <c r="CX7" s="637"/>
      <c r="CY7" s="638"/>
      <c r="CZ7" s="639">
        <v>10.8</v>
      </c>
      <c r="DA7" s="639"/>
      <c r="DB7" s="639"/>
      <c r="DC7" s="639"/>
      <c r="DD7" s="645">
        <v>389123</v>
      </c>
      <c r="DE7" s="637"/>
      <c r="DF7" s="637"/>
      <c r="DG7" s="637"/>
      <c r="DH7" s="637"/>
      <c r="DI7" s="637"/>
      <c r="DJ7" s="637"/>
      <c r="DK7" s="637"/>
      <c r="DL7" s="637"/>
      <c r="DM7" s="637"/>
      <c r="DN7" s="637"/>
      <c r="DO7" s="637"/>
      <c r="DP7" s="638"/>
      <c r="DQ7" s="645">
        <v>13383789</v>
      </c>
      <c r="DR7" s="637"/>
      <c r="DS7" s="637"/>
      <c r="DT7" s="637"/>
      <c r="DU7" s="637"/>
      <c r="DV7" s="637"/>
      <c r="DW7" s="637"/>
      <c r="DX7" s="637"/>
      <c r="DY7" s="637"/>
      <c r="DZ7" s="637"/>
      <c r="EA7" s="637"/>
      <c r="EB7" s="637"/>
      <c r="EC7" s="646"/>
    </row>
    <row r="8" spans="2:143" ht="11.25" customHeight="1" x14ac:dyDescent="0.15">
      <c r="B8" s="633" t="s">
        <v>233</v>
      </c>
      <c r="C8" s="634"/>
      <c r="D8" s="634"/>
      <c r="E8" s="634"/>
      <c r="F8" s="634"/>
      <c r="G8" s="634"/>
      <c r="H8" s="634"/>
      <c r="I8" s="634"/>
      <c r="J8" s="634"/>
      <c r="K8" s="634"/>
      <c r="L8" s="634"/>
      <c r="M8" s="634"/>
      <c r="N8" s="634"/>
      <c r="O8" s="634"/>
      <c r="P8" s="634"/>
      <c r="Q8" s="635"/>
      <c r="R8" s="636">
        <v>307392</v>
      </c>
      <c r="S8" s="637"/>
      <c r="T8" s="637"/>
      <c r="U8" s="637"/>
      <c r="V8" s="637"/>
      <c r="W8" s="637"/>
      <c r="X8" s="637"/>
      <c r="Y8" s="638"/>
      <c r="Z8" s="639">
        <v>0.2</v>
      </c>
      <c r="AA8" s="639"/>
      <c r="AB8" s="639"/>
      <c r="AC8" s="639"/>
      <c r="AD8" s="640">
        <v>307392</v>
      </c>
      <c r="AE8" s="640"/>
      <c r="AF8" s="640"/>
      <c r="AG8" s="640"/>
      <c r="AH8" s="640"/>
      <c r="AI8" s="640"/>
      <c r="AJ8" s="640"/>
      <c r="AK8" s="640"/>
      <c r="AL8" s="641">
        <v>0.4</v>
      </c>
      <c r="AM8" s="642"/>
      <c r="AN8" s="642"/>
      <c r="AO8" s="643"/>
      <c r="AP8" s="633" t="s">
        <v>234</v>
      </c>
      <c r="AQ8" s="634"/>
      <c r="AR8" s="634"/>
      <c r="AS8" s="634"/>
      <c r="AT8" s="634"/>
      <c r="AU8" s="634"/>
      <c r="AV8" s="634"/>
      <c r="AW8" s="634"/>
      <c r="AX8" s="634"/>
      <c r="AY8" s="634"/>
      <c r="AZ8" s="634"/>
      <c r="BA8" s="634"/>
      <c r="BB8" s="634"/>
      <c r="BC8" s="634"/>
      <c r="BD8" s="634"/>
      <c r="BE8" s="634"/>
      <c r="BF8" s="635"/>
      <c r="BG8" s="636">
        <v>589410</v>
      </c>
      <c r="BH8" s="637"/>
      <c r="BI8" s="637"/>
      <c r="BJ8" s="637"/>
      <c r="BK8" s="637"/>
      <c r="BL8" s="637"/>
      <c r="BM8" s="637"/>
      <c r="BN8" s="638"/>
      <c r="BO8" s="639">
        <v>1.1000000000000001</v>
      </c>
      <c r="BP8" s="639"/>
      <c r="BQ8" s="639"/>
      <c r="BR8" s="639"/>
      <c r="BS8" s="640" t="s">
        <v>127</v>
      </c>
      <c r="BT8" s="640"/>
      <c r="BU8" s="640"/>
      <c r="BV8" s="640"/>
      <c r="BW8" s="640"/>
      <c r="BX8" s="640"/>
      <c r="BY8" s="640"/>
      <c r="BZ8" s="640"/>
      <c r="CA8" s="640"/>
      <c r="CB8" s="644"/>
      <c r="CD8" s="633" t="s">
        <v>235</v>
      </c>
      <c r="CE8" s="634"/>
      <c r="CF8" s="634"/>
      <c r="CG8" s="634"/>
      <c r="CH8" s="634"/>
      <c r="CI8" s="634"/>
      <c r="CJ8" s="634"/>
      <c r="CK8" s="634"/>
      <c r="CL8" s="634"/>
      <c r="CM8" s="634"/>
      <c r="CN8" s="634"/>
      <c r="CO8" s="634"/>
      <c r="CP8" s="634"/>
      <c r="CQ8" s="635"/>
      <c r="CR8" s="636">
        <v>63880648</v>
      </c>
      <c r="CS8" s="637"/>
      <c r="CT8" s="637"/>
      <c r="CU8" s="637"/>
      <c r="CV8" s="637"/>
      <c r="CW8" s="637"/>
      <c r="CX8" s="637"/>
      <c r="CY8" s="638"/>
      <c r="CZ8" s="639">
        <v>45.8</v>
      </c>
      <c r="DA8" s="639"/>
      <c r="DB8" s="639"/>
      <c r="DC8" s="639"/>
      <c r="DD8" s="645">
        <v>868812</v>
      </c>
      <c r="DE8" s="637"/>
      <c r="DF8" s="637"/>
      <c r="DG8" s="637"/>
      <c r="DH8" s="637"/>
      <c r="DI8" s="637"/>
      <c r="DJ8" s="637"/>
      <c r="DK8" s="637"/>
      <c r="DL8" s="637"/>
      <c r="DM8" s="637"/>
      <c r="DN8" s="637"/>
      <c r="DO8" s="637"/>
      <c r="DP8" s="638"/>
      <c r="DQ8" s="645">
        <v>28671119</v>
      </c>
      <c r="DR8" s="637"/>
      <c r="DS8" s="637"/>
      <c r="DT8" s="637"/>
      <c r="DU8" s="637"/>
      <c r="DV8" s="637"/>
      <c r="DW8" s="637"/>
      <c r="DX8" s="637"/>
      <c r="DY8" s="637"/>
      <c r="DZ8" s="637"/>
      <c r="EA8" s="637"/>
      <c r="EB8" s="637"/>
      <c r="EC8" s="646"/>
    </row>
    <row r="9" spans="2:143" ht="11.25" customHeight="1" x14ac:dyDescent="0.15">
      <c r="B9" s="633" t="s">
        <v>236</v>
      </c>
      <c r="C9" s="634"/>
      <c r="D9" s="634"/>
      <c r="E9" s="634"/>
      <c r="F9" s="634"/>
      <c r="G9" s="634"/>
      <c r="H9" s="634"/>
      <c r="I9" s="634"/>
      <c r="J9" s="634"/>
      <c r="K9" s="634"/>
      <c r="L9" s="634"/>
      <c r="M9" s="634"/>
      <c r="N9" s="634"/>
      <c r="O9" s="634"/>
      <c r="P9" s="634"/>
      <c r="Q9" s="635"/>
      <c r="R9" s="636">
        <v>243490</v>
      </c>
      <c r="S9" s="637"/>
      <c r="T9" s="637"/>
      <c r="U9" s="637"/>
      <c r="V9" s="637"/>
      <c r="W9" s="637"/>
      <c r="X9" s="637"/>
      <c r="Y9" s="638"/>
      <c r="Z9" s="639">
        <v>0.2</v>
      </c>
      <c r="AA9" s="639"/>
      <c r="AB9" s="639"/>
      <c r="AC9" s="639"/>
      <c r="AD9" s="640">
        <v>243490</v>
      </c>
      <c r="AE9" s="640"/>
      <c r="AF9" s="640"/>
      <c r="AG9" s="640"/>
      <c r="AH9" s="640"/>
      <c r="AI9" s="640"/>
      <c r="AJ9" s="640"/>
      <c r="AK9" s="640"/>
      <c r="AL9" s="641">
        <v>0.3</v>
      </c>
      <c r="AM9" s="642"/>
      <c r="AN9" s="642"/>
      <c r="AO9" s="643"/>
      <c r="AP9" s="633" t="s">
        <v>237</v>
      </c>
      <c r="AQ9" s="634"/>
      <c r="AR9" s="634"/>
      <c r="AS9" s="634"/>
      <c r="AT9" s="634"/>
      <c r="AU9" s="634"/>
      <c r="AV9" s="634"/>
      <c r="AW9" s="634"/>
      <c r="AX9" s="634"/>
      <c r="AY9" s="634"/>
      <c r="AZ9" s="634"/>
      <c r="BA9" s="634"/>
      <c r="BB9" s="634"/>
      <c r="BC9" s="634"/>
      <c r="BD9" s="634"/>
      <c r="BE9" s="634"/>
      <c r="BF9" s="635"/>
      <c r="BG9" s="636">
        <v>21979038</v>
      </c>
      <c r="BH9" s="637"/>
      <c r="BI9" s="637"/>
      <c r="BJ9" s="637"/>
      <c r="BK9" s="637"/>
      <c r="BL9" s="637"/>
      <c r="BM9" s="637"/>
      <c r="BN9" s="638"/>
      <c r="BO9" s="639">
        <v>40.9</v>
      </c>
      <c r="BP9" s="639"/>
      <c r="BQ9" s="639"/>
      <c r="BR9" s="639"/>
      <c r="BS9" s="640" t="s">
        <v>127</v>
      </c>
      <c r="BT9" s="640"/>
      <c r="BU9" s="640"/>
      <c r="BV9" s="640"/>
      <c r="BW9" s="640"/>
      <c r="BX9" s="640"/>
      <c r="BY9" s="640"/>
      <c r="BZ9" s="640"/>
      <c r="CA9" s="640"/>
      <c r="CB9" s="644"/>
      <c r="CD9" s="633" t="s">
        <v>238</v>
      </c>
      <c r="CE9" s="634"/>
      <c r="CF9" s="634"/>
      <c r="CG9" s="634"/>
      <c r="CH9" s="634"/>
      <c r="CI9" s="634"/>
      <c r="CJ9" s="634"/>
      <c r="CK9" s="634"/>
      <c r="CL9" s="634"/>
      <c r="CM9" s="634"/>
      <c r="CN9" s="634"/>
      <c r="CO9" s="634"/>
      <c r="CP9" s="634"/>
      <c r="CQ9" s="635"/>
      <c r="CR9" s="636">
        <v>17072017</v>
      </c>
      <c r="CS9" s="637"/>
      <c r="CT9" s="637"/>
      <c r="CU9" s="637"/>
      <c r="CV9" s="637"/>
      <c r="CW9" s="637"/>
      <c r="CX9" s="637"/>
      <c r="CY9" s="638"/>
      <c r="CZ9" s="639">
        <v>12.2</v>
      </c>
      <c r="DA9" s="639"/>
      <c r="DB9" s="639"/>
      <c r="DC9" s="639"/>
      <c r="DD9" s="645">
        <v>4030610</v>
      </c>
      <c r="DE9" s="637"/>
      <c r="DF9" s="637"/>
      <c r="DG9" s="637"/>
      <c r="DH9" s="637"/>
      <c r="DI9" s="637"/>
      <c r="DJ9" s="637"/>
      <c r="DK9" s="637"/>
      <c r="DL9" s="637"/>
      <c r="DM9" s="637"/>
      <c r="DN9" s="637"/>
      <c r="DO9" s="637"/>
      <c r="DP9" s="638"/>
      <c r="DQ9" s="645">
        <v>9841835</v>
      </c>
      <c r="DR9" s="637"/>
      <c r="DS9" s="637"/>
      <c r="DT9" s="637"/>
      <c r="DU9" s="637"/>
      <c r="DV9" s="637"/>
      <c r="DW9" s="637"/>
      <c r="DX9" s="637"/>
      <c r="DY9" s="637"/>
      <c r="DZ9" s="637"/>
      <c r="EA9" s="637"/>
      <c r="EB9" s="637"/>
      <c r="EC9" s="646"/>
    </row>
    <row r="10" spans="2:143" ht="11.25" customHeight="1" x14ac:dyDescent="0.15">
      <c r="B10" s="633" t="s">
        <v>239</v>
      </c>
      <c r="C10" s="634"/>
      <c r="D10" s="634"/>
      <c r="E10" s="634"/>
      <c r="F10" s="634"/>
      <c r="G10" s="634"/>
      <c r="H10" s="634"/>
      <c r="I10" s="634"/>
      <c r="J10" s="634"/>
      <c r="K10" s="634"/>
      <c r="L10" s="634"/>
      <c r="M10" s="634"/>
      <c r="N10" s="634"/>
      <c r="O10" s="634"/>
      <c r="P10" s="634"/>
      <c r="Q10" s="635"/>
      <c r="R10" s="636" t="s">
        <v>127</v>
      </c>
      <c r="S10" s="637"/>
      <c r="T10" s="637"/>
      <c r="U10" s="637"/>
      <c r="V10" s="637"/>
      <c r="W10" s="637"/>
      <c r="X10" s="637"/>
      <c r="Y10" s="638"/>
      <c r="Z10" s="639" t="s">
        <v>135</v>
      </c>
      <c r="AA10" s="639"/>
      <c r="AB10" s="639"/>
      <c r="AC10" s="639"/>
      <c r="AD10" s="640" t="s">
        <v>127</v>
      </c>
      <c r="AE10" s="640"/>
      <c r="AF10" s="640"/>
      <c r="AG10" s="640"/>
      <c r="AH10" s="640"/>
      <c r="AI10" s="640"/>
      <c r="AJ10" s="640"/>
      <c r="AK10" s="640"/>
      <c r="AL10" s="641" t="s">
        <v>135</v>
      </c>
      <c r="AM10" s="642"/>
      <c r="AN10" s="642"/>
      <c r="AO10" s="643"/>
      <c r="AP10" s="633" t="s">
        <v>240</v>
      </c>
      <c r="AQ10" s="634"/>
      <c r="AR10" s="634"/>
      <c r="AS10" s="634"/>
      <c r="AT10" s="634"/>
      <c r="AU10" s="634"/>
      <c r="AV10" s="634"/>
      <c r="AW10" s="634"/>
      <c r="AX10" s="634"/>
      <c r="AY10" s="634"/>
      <c r="AZ10" s="634"/>
      <c r="BA10" s="634"/>
      <c r="BB10" s="634"/>
      <c r="BC10" s="634"/>
      <c r="BD10" s="634"/>
      <c r="BE10" s="634"/>
      <c r="BF10" s="635"/>
      <c r="BG10" s="636">
        <v>831527</v>
      </c>
      <c r="BH10" s="637"/>
      <c r="BI10" s="637"/>
      <c r="BJ10" s="637"/>
      <c r="BK10" s="637"/>
      <c r="BL10" s="637"/>
      <c r="BM10" s="637"/>
      <c r="BN10" s="638"/>
      <c r="BO10" s="639">
        <v>1.5</v>
      </c>
      <c r="BP10" s="639"/>
      <c r="BQ10" s="639"/>
      <c r="BR10" s="639"/>
      <c r="BS10" s="640" t="s">
        <v>135</v>
      </c>
      <c r="BT10" s="640"/>
      <c r="BU10" s="640"/>
      <c r="BV10" s="640"/>
      <c r="BW10" s="640"/>
      <c r="BX10" s="640"/>
      <c r="BY10" s="640"/>
      <c r="BZ10" s="640"/>
      <c r="CA10" s="640"/>
      <c r="CB10" s="644"/>
      <c r="CD10" s="633" t="s">
        <v>241</v>
      </c>
      <c r="CE10" s="634"/>
      <c r="CF10" s="634"/>
      <c r="CG10" s="634"/>
      <c r="CH10" s="634"/>
      <c r="CI10" s="634"/>
      <c r="CJ10" s="634"/>
      <c r="CK10" s="634"/>
      <c r="CL10" s="634"/>
      <c r="CM10" s="634"/>
      <c r="CN10" s="634"/>
      <c r="CO10" s="634"/>
      <c r="CP10" s="634"/>
      <c r="CQ10" s="635"/>
      <c r="CR10" s="636">
        <v>89245</v>
      </c>
      <c r="CS10" s="637"/>
      <c r="CT10" s="637"/>
      <c r="CU10" s="637"/>
      <c r="CV10" s="637"/>
      <c r="CW10" s="637"/>
      <c r="CX10" s="637"/>
      <c r="CY10" s="638"/>
      <c r="CZ10" s="639">
        <v>0.1</v>
      </c>
      <c r="DA10" s="639"/>
      <c r="DB10" s="639"/>
      <c r="DC10" s="639"/>
      <c r="DD10" s="645">
        <v>19735</v>
      </c>
      <c r="DE10" s="637"/>
      <c r="DF10" s="637"/>
      <c r="DG10" s="637"/>
      <c r="DH10" s="637"/>
      <c r="DI10" s="637"/>
      <c r="DJ10" s="637"/>
      <c r="DK10" s="637"/>
      <c r="DL10" s="637"/>
      <c r="DM10" s="637"/>
      <c r="DN10" s="637"/>
      <c r="DO10" s="637"/>
      <c r="DP10" s="638"/>
      <c r="DQ10" s="645">
        <v>88134</v>
      </c>
      <c r="DR10" s="637"/>
      <c r="DS10" s="637"/>
      <c r="DT10" s="637"/>
      <c r="DU10" s="637"/>
      <c r="DV10" s="637"/>
      <c r="DW10" s="637"/>
      <c r="DX10" s="637"/>
      <c r="DY10" s="637"/>
      <c r="DZ10" s="637"/>
      <c r="EA10" s="637"/>
      <c r="EB10" s="637"/>
      <c r="EC10" s="646"/>
    </row>
    <row r="11" spans="2:143" ht="11.25" customHeight="1" x14ac:dyDescent="0.15">
      <c r="B11" s="633" t="s">
        <v>242</v>
      </c>
      <c r="C11" s="634"/>
      <c r="D11" s="634"/>
      <c r="E11" s="634"/>
      <c r="F11" s="634"/>
      <c r="G11" s="634"/>
      <c r="H11" s="634"/>
      <c r="I11" s="634"/>
      <c r="J11" s="634"/>
      <c r="K11" s="634"/>
      <c r="L11" s="634"/>
      <c r="M11" s="634"/>
      <c r="N11" s="634"/>
      <c r="O11" s="634"/>
      <c r="P11" s="634"/>
      <c r="Q11" s="635"/>
      <c r="R11" s="636">
        <v>7788266</v>
      </c>
      <c r="S11" s="637"/>
      <c r="T11" s="637"/>
      <c r="U11" s="637"/>
      <c r="V11" s="637"/>
      <c r="W11" s="637"/>
      <c r="X11" s="637"/>
      <c r="Y11" s="638"/>
      <c r="Z11" s="641">
        <v>5.4</v>
      </c>
      <c r="AA11" s="642"/>
      <c r="AB11" s="642"/>
      <c r="AC11" s="648"/>
      <c r="AD11" s="645">
        <v>7788266</v>
      </c>
      <c r="AE11" s="637"/>
      <c r="AF11" s="637"/>
      <c r="AG11" s="637"/>
      <c r="AH11" s="637"/>
      <c r="AI11" s="637"/>
      <c r="AJ11" s="637"/>
      <c r="AK11" s="638"/>
      <c r="AL11" s="641">
        <v>10.5</v>
      </c>
      <c r="AM11" s="642"/>
      <c r="AN11" s="642"/>
      <c r="AO11" s="643"/>
      <c r="AP11" s="633" t="s">
        <v>243</v>
      </c>
      <c r="AQ11" s="634"/>
      <c r="AR11" s="634"/>
      <c r="AS11" s="634"/>
      <c r="AT11" s="634"/>
      <c r="AU11" s="634"/>
      <c r="AV11" s="634"/>
      <c r="AW11" s="634"/>
      <c r="AX11" s="634"/>
      <c r="AY11" s="634"/>
      <c r="AZ11" s="634"/>
      <c r="BA11" s="634"/>
      <c r="BB11" s="634"/>
      <c r="BC11" s="634"/>
      <c r="BD11" s="634"/>
      <c r="BE11" s="634"/>
      <c r="BF11" s="635"/>
      <c r="BG11" s="636">
        <v>2304908</v>
      </c>
      <c r="BH11" s="637"/>
      <c r="BI11" s="637"/>
      <c r="BJ11" s="637"/>
      <c r="BK11" s="637"/>
      <c r="BL11" s="637"/>
      <c r="BM11" s="637"/>
      <c r="BN11" s="638"/>
      <c r="BO11" s="639">
        <v>4.3</v>
      </c>
      <c r="BP11" s="639"/>
      <c r="BQ11" s="639"/>
      <c r="BR11" s="639"/>
      <c r="BS11" s="640">
        <v>603957</v>
      </c>
      <c r="BT11" s="640"/>
      <c r="BU11" s="640"/>
      <c r="BV11" s="640"/>
      <c r="BW11" s="640"/>
      <c r="BX11" s="640"/>
      <c r="BY11" s="640"/>
      <c r="BZ11" s="640"/>
      <c r="CA11" s="640"/>
      <c r="CB11" s="644"/>
      <c r="CD11" s="633" t="s">
        <v>244</v>
      </c>
      <c r="CE11" s="634"/>
      <c r="CF11" s="634"/>
      <c r="CG11" s="634"/>
      <c r="CH11" s="634"/>
      <c r="CI11" s="634"/>
      <c r="CJ11" s="634"/>
      <c r="CK11" s="634"/>
      <c r="CL11" s="634"/>
      <c r="CM11" s="634"/>
      <c r="CN11" s="634"/>
      <c r="CO11" s="634"/>
      <c r="CP11" s="634"/>
      <c r="CQ11" s="635"/>
      <c r="CR11" s="636">
        <v>816018</v>
      </c>
      <c r="CS11" s="637"/>
      <c r="CT11" s="637"/>
      <c r="CU11" s="637"/>
      <c r="CV11" s="637"/>
      <c r="CW11" s="637"/>
      <c r="CX11" s="637"/>
      <c r="CY11" s="638"/>
      <c r="CZ11" s="639">
        <v>0.6</v>
      </c>
      <c r="DA11" s="639"/>
      <c r="DB11" s="639"/>
      <c r="DC11" s="639"/>
      <c r="DD11" s="645">
        <v>180355</v>
      </c>
      <c r="DE11" s="637"/>
      <c r="DF11" s="637"/>
      <c r="DG11" s="637"/>
      <c r="DH11" s="637"/>
      <c r="DI11" s="637"/>
      <c r="DJ11" s="637"/>
      <c r="DK11" s="637"/>
      <c r="DL11" s="637"/>
      <c r="DM11" s="637"/>
      <c r="DN11" s="637"/>
      <c r="DO11" s="637"/>
      <c r="DP11" s="638"/>
      <c r="DQ11" s="645">
        <v>497869</v>
      </c>
      <c r="DR11" s="637"/>
      <c r="DS11" s="637"/>
      <c r="DT11" s="637"/>
      <c r="DU11" s="637"/>
      <c r="DV11" s="637"/>
      <c r="DW11" s="637"/>
      <c r="DX11" s="637"/>
      <c r="DY11" s="637"/>
      <c r="DZ11" s="637"/>
      <c r="EA11" s="637"/>
      <c r="EB11" s="637"/>
      <c r="EC11" s="646"/>
    </row>
    <row r="12" spans="2:143" ht="11.25" customHeight="1" x14ac:dyDescent="0.15">
      <c r="B12" s="633" t="s">
        <v>245</v>
      </c>
      <c r="C12" s="634"/>
      <c r="D12" s="634"/>
      <c r="E12" s="634"/>
      <c r="F12" s="634"/>
      <c r="G12" s="634"/>
      <c r="H12" s="634"/>
      <c r="I12" s="634"/>
      <c r="J12" s="634"/>
      <c r="K12" s="634"/>
      <c r="L12" s="634"/>
      <c r="M12" s="634"/>
      <c r="N12" s="634"/>
      <c r="O12" s="634"/>
      <c r="P12" s="634"/>
      <c r="Q12" s="635"/>
      <c r="R12" s="636">
        <v>183677</v>
      </c>
      <c r="S12" s="637"/>
      <c r="T12" s="637"/>
      <c r="U12" s="637"/>
      <c r="V12" s="637"/>
      <c r="W12" s="637"/>
      <c r="X12" s="637"/>
      <c r="Y12" s="638"/>
      <c r="Z12" s="639">
        <v>0.1</v>
      </c>
      <c r="AA12" s="639"/>
      <c r="AB12" s="639"/>
      <c r="AC12" s="639"/>
      <c r="AD12" s="640">
        <v>183677</v>
      </c>
      <c r="AE12" s="640"/>
      <c r="AF12" s="640"/>
      <c r="AG12" s="640"/>
      <c r="AH12" s="640"/>
      <c r="AI12" s="640"/>
      <c r="AJ12" s="640"/>
      <c r="AK12" s="640"/>
      <c r="AL12" s="641">
        <v>0.2</v>
      </c>
      <c r="AM12" s="642"/>
      <c r="AN12" s="642"/>
      <c r="AO12" s="643"/>
      <c r="AP12" s="633" t="s">
        <v>246</v>
      </c>
      <c r="AQ12" s="634"/>
      <c r="AR12" s="634"/>
      <c r="AS12" s="634"/>
      <c r="AT12" s="634"/>
      <c r="AU12" s="634"/>
      <c r="AV12" s="634"/>
      <c r="AW12" s="634"/>
      <c r="AX12" s="634"/>
      <c r="AY12" s="634"/>
      <c r="AZ12" s="634"/>
      <c r="BA12" s="634"/>
      <c r="BB12" s="634"/>
      <c r="BC12" s="634"/>
      <c r="BD12" s="634"/>
      <c r="BE12" s="634"/>
      <c r="BF12" s="635"/>
      <c r="BG12" s="636">
        <v>20004185</v>
      </c>
      <c r="BH12" s="637"/>
      <c r="BI12" s="637"/>
      <c r="BJ12" s="637"/>
      <c r="BK12" s="637"/>
      <c r="BL12" s="637"/>
      <c r="BM12" s="637"/>
      <c r="BN12" s="638"/>
      <c r="BO12" s="639">
        <v>37.200000000000003</v>
      </c>
      <c r="BP12" s="639"/>
      <c r="BQ12" s="639"/>
      <c r="BR12" s="639"/>
      <c r="BS12" s="640" t="s">
        <v>127</v>
      </c>
      <c r="BT12" s="640"/>
      <c r="BU12" s="640"/>
      <c r="BV12" s="640"/>
      <c r="BW12" s="640"/>
      <c r="BX12" s="640"/>
      <c r="BY12" s="640"/>
      <c r="BZ12" s="640"/>
      <c r="CA12" s="640"/>
      <c r="CB12" s="644"/>
      <c r="CD12" s="633" t="s">
        <v>247</v>
      </c>
      <c r="CE12" s="634"/>
      <c r="CF12" s="634"/>
      <c r="CG12" s="634"/>
      <c r="CH12" s="634"/>
      <c r="CI12" s="634"/>
      <c r="CJ12" s="634"/>
      <c r="CK12" s="634"/>
      <c r="CL12" s="634"/>
      <c r="CM12" s="634"/>
      <c r="CN12" s="634"/>
      <c r="CO12" s="634"/>
      <c r="CP12" s="634"/>
      <c r="CQ12" s="635"/>
      <c r="CR12" s="636">
        <v>1509242</v>
      </c>
      <c r="CS12" s="637"/>
      <c r="CT12" s="637"/>
      <c r="CU12" s="637"/>
      <c r="CV12" s="637"/>
      <c r="CW12" s="637"/>
      <c r="CX12" s="637"/>
      <c r="CY12" s="638"/>
      <c r="CZ12" s="639">
        <v>1.1000000000000001</v>
      </c>
      <c r="DA12" s="639"/>
      <c r="DB12" s="639"/>
      <c r="DC12" s="639"/>
      <c r="DD12" s="645">
        <v>59192</v>
      </c>
      <c r="DE12" s="637"/>
      <c r="DF12" s="637"/>
      <c r="DG12" s="637"/>
      <c r="DH12" s="637"/>
      <c r="DI12" s="637"/>
      <c r="DJ12" s="637"/>
      <c r="DK12" s="637"/>
      <c r="DL12" s="637"/>
      <c r="DM12" s="637"/>
      <c r="DN12" s="637"/>
      <c r="DO12" s="637"/>
      <c r="DP12" s="638"/>
      <c r="DQ12" s="645">
        <v>1437739</v>
      </c>
      <c r="DR12" s="637"/>
      <c r="DS12" s="637"/>
      <c r="DT12" s="637"/>
      <c r="DU12" s="637"/>
      <c r="DV12" s="637"/>
      <c r="DW12" s="637"/>
      <c r="DX12" s="637"/>
      <c r="DY12" s="637"/>
      <c r="DZ12" s="637"/>
      <c r="EA12" s="637"/>
      <c r="EB12" s="637"/>
      <c r="EC12" s="646"/>
    </row>
    <row r="13" spans="2:143" ht="11.25" customHeight="1" x14ac:dyDescent="0.15">
      <c r="B13" s="633" t="s">
        <v>248</v>
      </c>
      <c r="C13" s="634"/>
      <c r="D13" s="634"/>
      <c r="E13" s="634"/>
      <c r="F13" s="634"/>
      <c r="G13" s="634"/>
      <c r="H13" s="634"/>
      <c r="I13" s="634"/>
      <c r="J13" s="634"/>
      <c r="K13" s="634"/>
      <c r="L13" s="634"/>
      <c r="M13" s="634"/>
      <c r="N13" s="634"/>
      <c r="O13" s="634"/>
      <c r="P13" s="634"/>
      <c r="Q13" s="635"/>
      <c r="R13" s="636" t="s">
        <v>127</v>
      </c>
      <c r="S13" s="637"/>
      <c r="T13" s="637"/>
      <c r="U13" s="637"/>
      <c r="V13" s="637"/>
      <c r="W13" s="637"/>
      <c r="X13" s="637"/>
      <c r="Y13" s="638"/>
      <c r="Z13" s="639" t="s">
        <v>127</v>
      </c>
      <c r="AA13" s="639"/>
      <c r="AB13" s="639"/>
      <c r="AC13" s="639"/>
      <c r="AD13" s="640" t="s">
        <v>127</v>
      </c>
      <c r="AE13" s="640"/>
      <c r="AF13" s="640"/>
      <c r="AG13" s="640"/>
      <c r="AH13" s="640"/>
      <c r="AI13" s="640"/>
      <c r="AJ13" s="640"/>
      <c r="AK13" s="640"/>
      <c r="AL13" s="641" t="s">
        <v>135</v>
      </c>
      <c r="AM13" s="642"/>
      <c r="AN13" s="642"/>
      <c r="AO13" s="643"/>
      <c r="AP13" s="633" t="s">
        <v>249</v>
      </c>
      <c r="AQ13" s="634"/>
      <c r="AR13" s="634"/>
      <c r="AS13" s="634"/>
      <c r="AT13" s="634"/>
      <c r="AU13" s="634"/>
      <c r="AV13" s="634"/>
      <c r="AW13" s="634"/>
      <c r="AX13" s="634"/>
      <c r="AY13" s="634"/>
      <c r="AZ13" s="634"/>
      <c r="BA13" s="634"/>
      <c r="BB13" s="634"/>
      <c r="BC13" s="634"/>
      <c r="BD13" s="634"/>
      <c r="BE13" s="634"/>
      <c r="BF13" s="635"/>
      <c r="BG13" s="636">
        <v>19865476</v>
      </c>
      <c r="BH13" s="637"/>
      <c r="BI13" s="637"/>
      <c r="BJ13" s="637"/>
      <c r="BK13" s="637"/>
      <c r="BL13" s="637"/>
      <c r="BM13" s="637"/>
      <c r="BN13" s="638"/>
      <c r="BO13" s="639">
        <v>37</v>
      </c>
      <c r="BP13" s="639"/>
      <c r="BQ13" s="639"/>
      <c r="BR13" s="639"/>
      <c r="BS13" s="640" t="s">
        <v>127</v>
      </c>
      <c r="BT13" s="640"/>
      <c r="BU13" s="640"/>
      <c r="BV13" s="640"/>
      <c r="BW13" s="640"/>
      <c r="BX13" s="640"/>
      <c r="BY13" s="640"/>
      <c r="BZ13" s="640"/>
      <c r="CA13" s="640"/>
      <c r="CB13" s="644"/>
      <c r="CD13" s="633" t="s">
        <v>250</v>
      </c>
      <c r="CE13" s="634"/>
      <c r="CF13" s="634"/>
      <c r="CG13" s="634"/>
      <c r="CH13" s="634"/>
      <c r="CI13" s="634"/>
      <c r="CJ13" s="634"/>
      <c r="CK13" s="634"/>
      <c r="CL13" s="634"/>
      <c r="CM13" s="634"/>
      <c r="CN13" s="634"/>
      <c r="CO13" s="634"/>
      <c r="CP13" s="634"/>
      <c r="CQ13" s="635"/>
      <c r="CR13" s="636">
        <v>9174607</v>
      </c>
      <c r="CS13" s="637"/>
      <c r="CT13" s="637"/>
      <c r="CU13" s="637"/>
      <c r="CV13" s="637"/>
      <c r="CW13" s="637"/>
      <c r="CX13" s="637"/>
      <c r="CY13" s="638"/>
      <c r="CZ13" s="639">
        <v>6.6</v>
      </c>
      <c r="DA13" s="639"/>
      <c r="DB13" s="639"/>
      <c r="DC13" s="639"/>
      <c r="DD13" s="645">
        <v>3164013</v>
      </c>
      <c r="DE13" s="637"/>
      <c r="DF13" s="637"/>
      <c r="DG13" s="637"/>
      <c r="DH13" s="637"/>
      <c r="DI13" s="637"/>
      <c r="DJ13" s="637"/>
      <c r="DK13" s="637"/>
      <c r="DL13" s="637"/>
      <c r="DM13" s="637"/>
      <c r="DN13" s="637"/>
      <c r="DO13" s="637"/>
      <c r="DP13" s="638"/>
      <c r="DQ13" s="645">
        <v>6191555</v>
      </c>
      <c r="DR13" s="637"/>
      <c r="DS13" s="637"/>
      <c r="DT13" s="637"/>
      <c r="DU13" s="637"/>
      <c r="DV13" s="637"/>
      <c r="DW13" s="637"/>
      <c r="DX13" s="637"/>
      <c r="DY13" s="637"/>
      <c r="DZ13" s="637"/>
      <c r="EA13" s="637"/>
      <c r="EB13" s="637"/>
      <c r="EC13" s="646"/>
    </row>
    <row r="14" spans="2:143" ht="11.25" customHeight="1" x14ac:dyDescent="0.15">
      <c r="B14" s="633" t="s">
        <v>251</v>
      </c>
      <c r="C14" s="634"/>
      <c r="D14" s="634"/>
      <c r="E14" s="634"/>
      <c r="F14" s="634"/>
      <c r="G14" s="634"/>
      <c r="H14" s="634"/>
      <c r="I14" s="634"/>
      <c r="J14" s="634"/>
      <c r="K14" s="634"/>
      <c r="L14" s="634"/>
      <c r="M14" s="634"/>
      <c r="N14" s="634"/>
      <c r="O14" s="634"/>
      <c r="P14" s="634"/>
      <c r="Q14" s="635"/>
      <c r="R14" s="636" t="s">
        <v>127</v>
      </c>
      <c r="S14" s="637"/>
      <c r="T14" s="637"/>
      <c r="U14" s="637"/>
      <c r="V14" s="637"/>
      <c r="W14" s="637"/>
      <c r="X14" s="637"/>
      <c r="Y14" s="638"/>
      <c r="Z14" s="639" t="s">
        <v>127</v>
      </c>
      <c r="AA14" s="639"/>
      <c r="AB14" s="639"/>
      <c r="AC14" s="639"/>
      <c r="AD14" s="640" t="s">
        <v>127</v>
      </c>
      <c r="AE14" s="640"/>
      <c r="AF14" s="640"/>
      <c r="AG14" s="640"/>
      <c r="AH14" s="640"/>
      <c r="AI14" s="640"/>
      <c r="AJ14" s="640"/>
      <c r="AK14" s="640"/>
      <c r="AL14" s="641" t="s">
        <v>127</v>
      </c>
      <c r="AM14" s="642"/>
      <c r="AN14" s="642"/>
      <c r="AO14" s="643"/>
      <c r="AP14" s="633" t="s">
        <v>252</v>
      </c>
      <c r="AQ14" s="634"/>
      <c r="AR14" s="634"/>
      <c r="AS14" s="634"/>
      <c r="AT14" s="634"/>
      <c r="AU14" s="634"/>
      <c r="AV14" s="634"/>
      <c r="AW14" s="634"/>
      <c r="AX14" s="634"/>
      <c r="AY14" s="634"/>
      <c r="AZ14" s="634"/>
      <c r="BA14" s="634"/>
      <c r="BB14" s="634"/>
      <c r="BC14" s="634"/>
      <c r="BD14" s="634"/>
      <c r="BE14" s="634"/>
      <c r="BF14" s="635"/>
      <c r="BG14" s="636">
        <v>754130</v>
      </c>
      <c r="BH14" s="637"/>
      <c r="BI14" s="637"/>
      <c r="BJ14" s="637"/>
      <c r="BK14" s="637"/>
      <c r="BL14" s="637"/>
      <c r="BM14" s="637"/>
      <c r="BN14" s="638"/>
      <c r="BO14" s="639">
        <v>1.4</v>
      </c>
      <c r="BP14" s="639"/>
      <c r="BQ14" s="639"/>
      <c r="BR14" s="639"/>
      <c r="BS14" s="640" t="s">
        <v>127</v>
      </c>
      <c r="BT14" s="640"/>
      <c r="BU14" s="640"/>
      <c r="BV14" s="640"/>
      <c r="BW14" s="640"/>
      <c r="BX14" s="640"/>
      <c r="BY14" s="640"/>
      <c r="BZ14" s="640"/>
      <c r="CA14" s="640"/>
      <c r="CB14" s="644"/>
      <c r="CD14" s="633" t="s">
        <v>253</v>
      </c>
      <c r="CE14" s="634"/>
      <c r="CF14" s="634"/>
      <c r="CG14" s="634"/>
      <c r="CH14" s="634"/>
      <c r="CI14" s="634"/>
      <c r="CJ14" s="634"/>
      <c r="CK14" s="634"/>
      <c r="CL14" s="634"/>
      <c r="CM14" s="634"/>
      <c r="CN14" s="634"/>
      <c r="CO14" s="634"/>
      <c r="CP14" s="634"/>
      <c r="CQ14" s="635"/>
      <c r="CR14" s="636">
        <v>4150990</v>
      </c>
      <c r="CS14" s="637"/>
      <c r="CT14" s="637"/>
      <c r="CU14" s="637"/>
      <c r="CV14" s="637"/>
      <c r="CW14" s="637"/>
      <c r="CX14" s="637"/>
      <c r="CY14" s="638"/>
      <c r="CZ14" s="639">
        <v>3</v>
      </c>
      <c r="DA14" s="639"/>
      <c r="DB14" s="639"/>
      <c r="DC14" s="639"/>
      <c r="DD14" s="645">
        <v>744681</v>
      </c>
      <c r="DE14" s="637"/>
      <c r="DF14" s="637"/>
      <c r="DG14" s="637"/>
      <c r="DH14" s="637"/>
      <c r="DI14" s="637"/>
      <c r="DJ14" s="637"/>
      <c r="DK14" s="637"/>
      <c r="DL14" s="637"/>
      <c r="DM14" s="637"/>
      <c r="DN14" s="637"/>
      <c r="DO14" s="637"/>
      <c r="DP14" s="638"/>
      <c r="DQ14" s="645">
        <v>3474950</v>
      </c>
      <c r="DR14" s="637"/>
      <c r="DS14" s="637"/>
      <c r="DT14" s="637"/>
      <c r="DU14" s="637"/>
      <c r="DV14" s="637"/>
      <c r="DW14" s="637"/>
      <c r="DX14" s="637"/>
      <c r="DY14" s="637"/>
      <c r="DZ14" s="637"/>
      <c r="EA14" s="637"/>
      <c r="EB14" s="637"/>
      <c r="EC14" s="646"/>
    </row>
    <row r="15" spans="2:143" ht="11.25" customHeight="1" x14ac:dyDescent="0.15">
      <c r="B15" s="633" t="s">
        <v>254</v>
      </c>
      <c r="C15" s="634"/>
      <c r="D15" s="634"/>
      <c r="E15" s="634"/>
      <c r="F15" s="634"/>
      <c r="G15" s="634"/>
      <c r="H15" s="634"/>
      <c r="I15" s="634"/>
      <c r="J15" s="634"/>
      <c r="K15" s="634"/>
      <c r="L15" s="634"/>
      <c r="M15" s="634"/>
      <c r="N15" s="634"/>
      <c r="O15" s="634"/>
      <c r="P15" s="634"/>
      <c r="Q15" s="635"/>
      <c r="R15" s="636" t="s">
        <v>135</v>
      </c>
      <c r="S15" s="637"/>
      <c r="T15" s="637"/>
      <c r="U15" s="637"/>
      <c r="V15" s="637"/>
      <c r="W15" s="637"/>
      <c r="X15" s="637"/>
      <c r="Y15" s="638"/>
      <c r="Z15" s="639" t="s">
        <v>127</v>
      </c>
      <c r="AA15" s="639"/>
      <c r="AB15" s="639"/>
      <c r="AC15" s="639"/>
      <c r="AD15" s="640" t="s">
        <v>127</v>
      </c>
      <c r="AE15" s="640"/>
      <c r="AF15" s="640"/>
      <c r="AG15" s="640"/>
      <c r="AH15" s="640"/>
      <c r="AI15" s="640"/>
      <c r="AJ15" s="640"/>
      <c r="AK15" s="640"/>
      <c r="AL15" s="641" t="s">
        <v>127</v>
      </c>
      <c r="AM15" s="642"/>
      <c r="AN15" s="642"/>
      <c r="AO15" s="643"/>
      <c r="AP15" s="633" t="s">
        <v>255</v>
      </c>
      <c r="AQ15" s="634"/>
      <c r="AR15" s="634"/>
      <c r="AS15" s="634"/>
      <c r="AT15" s="634"/>
      <c r="AU15" s="634"/>
      <c r="AV15" s="634"/>
      <c r="AW15" s="634"/>
      <c r="AX15" s="634"/>
      <c r="AY15" s="634"/>
      <c r="AZ15" s="634"/>
      <c r="BA15" s="634"/>
      <c r="BB15" s="634"/>
      <c r="BC15" s="634"/>
      <c r="BD15" s="634"/>
      <c r="BE15" s="634"/>
      <c r="BF15" s="635"/>
      <c r="BG15" s="636">
        <v>1843468</v>
      </c>
      <c r="BH15" s="637"/>
      <c r="BI15" s="637"/>
      <c r="BJ15" s="637"/>
      <c r="BK15" s="637"/>
      <c r="BL15" s="637"/>
      <c r="BM15" s="637"/>
      <c r="BN15" s="638"/>
      <c r="BO15" s="639">
        <v>3.4</v>
      </c>
      <c r="BP15" s="639"/>
      <c r="BQ15" s="639"/>
      <c r="BR15" s="639"/>
      <c r="BS15" s="640" t="s">
        <v>127</v>
      </c>
      <c r="BT15" s="640"/>
      <c r="BU15" s="640"/>
      <c r="BV15" s="640"/>
      <c r="BW15" s="640"/>
      <c r="BX15" s="640"/>
      <c r="BY15" s="640"/>
      <c r="BZ15" s="640"/>
      <c r="CA15" s="640"/>
      <c r="CB15" s="644"/>
      <c r="CD15" s="633" t="s">
        <v>256</v>
      </c>
      <c r="CE15" s="634"/>
      <c r="CF15" s="634"/>
      <c r="CG15" s="634"/>
      <c r="CH15" s="634"/>
      <c r="CI15" s="634"/>
      <c r="CJ15" s="634"/>
      <c r="CK15" s="634"/>
      <c r="CL15" s="634"/>
      <c r="CM15" s="634"/>
      <c r="CN15" s="634"/>
      <c r="CO15" s="634"/>
      <c r="CP15" s="634"/>
      <c r="CQ15" s="635"/>
      <c r="CR15" s="636">
        <v>16155631</v>
      </c>
      <c r="CS15" s="637"/>
      <c r="CT15" s="637"/>
      <c r="CU15" s="637"/>
      <c r="CV15" s="637"/>
      <c r="CW15" s="637"/>
      <c r="CX15" s="637"/>
      <c r="CY15" s="638"/>
      <c r="CZ15" s="639">
        <v>11.6</v>
      </c>
      <c r="DA15" s="639"/>
      <c r="DB15" s="639"/>
      <c r="DC15" s="639"/>
      <c r="DD15" s="645">
        <v>3078231</v>
      </c>
      <c r="DE15" s="637"/>
      <c r="DF15" s="637"/>
      <c r="DG15" s="637"/>
      <c r="DH15" s="637"/>
      <c r="DI15" s="637"/>
      <c r="DJ15" s="637"/>
      <c r="DK15" s="637"/>
      <c r="DL15" s="637"/>
      <c r="DM15" s="637"/>
      <c r="DN15" s="637"/>
      <c r="DO15" s="637"/>
      <c r="DP15" s="638"/>
      <c r="DQ15" s="645">
        <v>11576225</v>
      </c>
      <c r="DR15" s="637"/>
      <c r="DS15" s="637"/>
      <c r="DT15" s="637"/>
      <c r="DU15" s="637"/>
      <c r="DV15" s="637"/>
      <c r="DW15" s="637"/>
      <c r="DX15" s="637"/>
      <c r="DY15" s="637"/>
      <c r="DZ15" s="637"/>
      <c r="EA15" s="637"/>
      <c r="EB15" s="637"/>
      <c r="EC15" s="646"/>
    </row>
    <row r="16" spans="2:143" ht="11.25" customHeight="1" x14ac:dyDescent="0.15">
      <c r="B16" s="633" t="s">
        <v>257</v>
      </c>
      <c r="C16" s="634"/>
      <c r="D16" s="634"/>
      <c r="E16" s="634"/>
      <c r="F16" s="634"/>
      <c r="G16" s="634"/>
      <c r="H16" s="634"/>
      <c r="I16" s="634"/>
      <c r="J16" s="634"/>
      <c r="K16" s="634"/>
      <c r="L16" s="634"/>
      <c r="M16" s="634"/>
      <c r="N16" s="634"/>
      <c r="O16" s="634"/>
      <c r="P16" s="634"/>
      <c r="Q16" s="635"/>
      <c r="R16" s="636">
        <v>117372</v>
      </c>
      <c r="S16" s="637"/>
      <c r="T16" s="637"/>
      <c r="U16" s="637"/>
      <c r="V16" s="637"/>
      <c r="W16" s="637"/>
      <c r="X16" s="637"/>
      <c r="Y16" s="638"/>
      <c r="Z16" s="639">
        <v>0.1</v>
      </c>
      <c r="AA16" s="639"/>
      <c r="AB16" s="639"/>
      <c r="AC16" s="639"/>
      <c r="AD16" s="640">
        <v>117372</v>
      </c>
      <c r="AE16" s="640"/>
      <c r="AF16" s="640"/>
      <c r="AG16" s="640"/>
      <c r="AH16" s="640"/>
      <c r="AI16" s="640"/>
      <c r="AJ16" s="640"/>
      <c r="AK16" s="640"/>
      <c r="AL16" s="641">
        <v>0.2</v>
      </c>
      <c r="AM16" s="642"/>
      <c r="AN16" s="642"/>
      <c r="AO16" s="643"/>
      <c r="AP16" s="633" t="s">
        <v>258</v>
      </c>
      <c r="AQ16" s="634"/>
      <c r="AR16" s="634"/>
      <c r="AS16" s="634"/>
      <c r="AT16" s="634"/>
      <c r="AU16" s="634"/>
      <c r="AV16" s="634"/>
      <c r="AW16" s="634"/>
      <c r="AX16" s="634"/>
      <c r="AY16" s="634"/>
      <c r="AZ16" s="634"/>
      <c r="BA16" s="634"/>
      <c r="BB16" s="634"/>
      <c r="BC16" s="634"/>
      <c r="BD16" s="634"/>
      <c r="BE16" s="634"/>
      <c r="BF16" s="635"/>
      <c r="BG16" s="636" t="s">
        <v>135</v>
      </c>
      <c r="BH16" s="637"/>
      <c r="BI16" s="637"/>
      <c r="BJ16" s="637"/>
      <c r="BK16" s="637"/>
      <c r="BL16" s="637"/>
      <c r="BM16" s="637"/>
      <c r="BN16" s="638"/>
      <c r="BO16" s="639" t="s">
        <v>135</v>
      </c>
      <c r="BP16" s="639"/>
      <c r="BQ16" s="639"/>
      <c r="BR16" s="639"/>
      <c r="BS16" s="640" t="s">
        <v>135</v>
      </c>
      <c r="BT16" s="640"/>
      <c r="BU16" s="640"/>
      <c r="BV16" s="640"/>
      <c r="BW16" s="640"/>
      <c r="BX16" s="640"/>
      <c r="BY16" s="640"/>
      <c r="BZ16" s="640"/>
      <c r="CA16" s="640"/>
      <c r="CB16" s="644"/>
      <c r="CD16" s="633" t="s">
        <v>259</v>
      </c>
      <c r="CE16" s="634"/>
      <c r="CF16" s="634"/>
      <c r="CG16" s="634"/>
      <c r="CH16" s="634"/>
      <c r="CI16" s="634"/>
      <c r="CJ16" s="634"/>
      <c r="CK16" s="634"/>
      <c r="CL16" s="634"/>
      <c r="CM16" s="634"/>
      <c r="CN16" s="634"/>
      <c r="CO16" s="634"/>
      <c r="CP16" s="634"/>
      <c r="CQ16" s="635"/>
      <c r="CR16" s="636">
        <v>424716</v>
      </c>
      <c r="CS16" s="637"/>
      <c r="CT16" s="637"/>
      <c r="CU16" s="637"/>
      <c r="CV16" s="637"/>
      <c r="CW16" s="637"/>
      <c r="CX16" s="637"/>
      <c r="CY16" s="638"/>
      <c r="CZ16" s="639">
        <v>0.3</v>
      </c>
      <c r="DA16" s="639"/>
      <c r="DB16" s="639"/>
      <c r="DC16" s="639"/>
      <c r="DD16" s="645" t="s">
        <v>127</v>
      </c>
      <c r="DE16" s="637"/>
      <c r="DF16" s="637"/>
      <c r="DG16" s="637"/>
      <c r="DH16" s="637"/>
      <c r="DI16" s="637"/>
      <c r="DJ16" s="637"/>
      <c r="DK16" s="637"/>
      <c r="DL16" s="637"/>
      <c r="DM16" s="637"/>
      <c r="DN16" s="637"/>
      <c r="DO16" s="637"/>
      <c r="DP16" s="638"/>
      <c r="DQ16" s="645">
        <v>91641</v>
      </c>
      <c r="DR16" s="637"/>
      <c r="DS16" s="637"/>
      <c r="DT16" s="637"/>
      <c r="DU16" s="637"/>
      <c r="DV16" s="637"/>
      <c r="DW16" s="637"/>
      <c r="DX16" s="637"/>
      <c r="DY16" s="637"/>
      <c r="DZ16" s="637"/>
      <c r="EA16" s="637"/>
      <c r="EB16" s="637"/>
      <c r="EC16" s="646"/>
    </row>
    <row r="17" spans="2:133" ht="11.25" customHeight="1" x14ac:dyDescent="0.15">
      <c r="B17" s="633" t="s">
        <v>260</v>
      </c>
      <c r="C17" s="634"/>
      <c r="D17" s="634"/>
      <c r="E17" s="634"/>
      <c r="F17" s="634"/>
      <c r="G17" s="634"/>
      <c r="H17" s="634"/>
      <c r="I17" s="634"/>
      <c r="J17" s="634"/>
      <c r="K17" s="634"/>
      <c r="L17" s="634"/>
      <c r="M17" s="634"/>
      <c r="N17" s="634"/>
      <c r="O17" s="634"/>
      <c r="P17" s="634"/>
      <c r="Q17" s="635"/>
      <c r="R17" s="636">
        <v>745395</v>
      </c>
      <c r="S17" s="637"/>
      <c r="T17" s="637"/>
      <c r="U17" s="637"/>
      <c r="V17" s="637"/>
      <c r="W17" s="637"/>
      <c r="X17" s="637"/>
      <c r="Y17" s="638"/>
      <c r="Z17" s="639">
        <v>0.5</v>
      </c>
      <c r="AA17" s="639"/>
      <c r="AB17" s="639"/>
      <c r="AC17" s="639"/>
      <c r="AD17" s="640">
        <v>745395</v>
      </c>
      <c r="AE17" s="640"/>
      <c r="AF17" s="640"/>
      <c r="AG17" s="640"/>
      <c r="AH17" s="640"/>
      <c r="AI17" s="640"/>
      <c r="AJ17" s="640"/>
      <c r="AK17" s="640"/>
      <c r="AL17" s="641">
        <v>1</v>
      </c>
      <c r="AM17" s="642"/>
      <c r="AN17" s="642"/>
      <c r="AO17" s="643"/>
      <c r="AP17" s="633" t="s">
        <v>261</v>
      </c>
      <c r="AQ17" s="634"/>
      <c r="AR17" s="634"/>
      <c r="AS17" s="634"/>
      <c r="AT17" s="634"/>
      <c r="AU17" s="634"/>
      <c r="AV17" s="634"/>
      <c r="AW17" s="634"/>
      <c r="AX17" s="634"/>
      <c r="AY17" s="634"/>
      <c r="AZ17" s="634"/>
      <c r="BA17" s="634"/>
      <c r="BB17" s="634"/>
      <c r="BC17" s="634"/>
      <c r="BD17" s="634"/>
      <c r="BE17" s="634"/>
      <c r="BF17" s="635"/>
      <c r="BG17" s="636" t="s">
        <v>127</v>
      </c>
      <c r="BH17" s="637"/>
      <c r="BI17" s="637"/>
      <c r="BJ17" s="637"/>
      <c r="BK17" s="637"/>
      <c r="BL17" s="637"/>
      <c r="BM17" s="637"/>
      <c r="BN17" s="638"/>
      <c r="BO17" s="639" t="s">
        <v>135</v>
      </c>
      <c r="BP17" s="639"/>
      <c r="BQ17" s="639"/>
      <c r="BR17" s="639"/>
      <c r="BS17" s="640" t="s">
        <v>127</v>
      </c>
      <c r="BT17" s="640"/>
      <c r="BU17" s="640"/>
      <c r="BV17" s="640"/>
      <c r="BW17" s="640"/>
      <c r="BX17" s="640"/>
      <c r="BY17" s="640"/>
      <c r="BZ17" s="640"/>
      <c r="CA17" s="640"/>
      <c r="CB17" s="644"/>
      <c r="CD17" s="633" t="s">
        <v>262</v>
      </c>
      <c r="CE17" s="634"/>
      <c r="CF17" s="634"/>
      <c r="CG17" s="634"/>
      <c r="CH17" s="634"/>
      <c r="CI17" s="634"/>
      <c r="CJ17" s="634"/>
      <c r="CK17" s="634"/>
      <c r="CL17" s="634"/>
      <c r="CM17" s="634"/>
      <c r="CN17" s="634"/>
      <c r="CO17" s="634"/>
      <c r="CP17" s="634"/>
      <c r="CQ17" s="635"/>
      <c r="CR17" s="636">
        <v>10574638</v>
      </c>
      <c r="CS17" s="637"/>
      <c r="CT17" s="637"/>
      <c r="CU17" s="637"/>
      <c r="CV17" s="637"/>
      <c r="CW17" s="637"/>
      <c r="CX17" s="637"/>
      <c r="CY17" s="638"/>
      <c r="CZ17" s="639">
        <v>7.6</v>
      </c>
      <c r="DA17" s="639"/>
      <c r="DB17" s="639"/>
      <c r="DC17" s="639"/>
      <c r="DD17" s="645" t="s">
        <v>127</v>
      </c>
      <c r="DE17" s="637"/>
      <c r="DF17" s="637"/>
      <c r="DG17" s="637"/>
      <c r="DH17" s="637"/>
      <c r="DI17" s="637"/>
      <c r="DJ17" s="637"/>
      <c r="DK17" s="637"/>
      <c r="DL17" s="637"/>
      <c r="DM17" s="637"/>
      <c r="DN17" s="637"/>
      <c r="DO17" s="637"/>
      <c r="DP17" s="638"/>
      <c r="DQ17" s="645">
        <v>10098421</v>
      </c>
      <c r="DR17" s="637"/>
      <c r="DS17" s="637"/>
      <c r="DT17" s="637"/>
      <c r="DU17" s="637"/>
      <c r="DV17" s="637"/>
      <c r="DW17" s="637"/>
      <c r="DX17" s="637"/>
      <c r="DY17" s="637"/>
      <c r="DZ17" s="637"/>
      <c r="EA17" s="637"/>
      <c r="EB17" s="637"/>
      <c r="EC17" s="646"/>
    </row>
    <row r="18" spans="2:133" ht="11.25" customHeight="1" x14ac:dyDescent="0.15">
      <c r="B18" s="633" t="s">
        <v>263</v>
      </c>
      <c r="C18" s="634"/>
      <c r="D18" s="634"/>
      <c r="E18" s="634"/>
      <c r="F18" s="634"/>
      <c r="G18" s="634"/>
      <c r="H18" s="634"/>
      <c r="I18" s="634"/>
      <c r="J18" s="634"/>
      <c r="K18" s="634"/>
      <c r="L18" s="634"/>
      <c r="M18" s="634"/>
      <c r="N18" s="634"/>
      <c r="O18" s="634"/>
      <c r="P18" s="634"/>
      <c r="Q18" s="635"/>
      <c r="R18" s="636">
        <v>420202</v>
      </c>
      <c r="S18" s="637"/>
      <c r="T18" s="637"/>
      <c r="U18" s="637"/>
      <c r="V18" s="637"/>
      <c r="W18" s="637"/>
      <c r="X18" s="637"/>
      <c r="Y18" s="638"/>
      <c r="Z18" s="639">
        <v>0.3</v>
      </c>
      <c r="AA18" s="639"/>
      <c r="AB18" s="639"/>
      <c r="AC18" s="639"/>
      <c r="AD18" s="640">
        <v>420202</v>
      </c>
      <c r="AE18" s="640"/>
      <c r="AF18" s="640"/>
      <c r="AG18" s="640"/>
      <c r="AH18" s="640"/>
      <c r="AI18" s="640"/>
      <c r="AJ18" s="640"/>
      <c r="AK18" s="640"/>
      <c r="AL18" s="641">
        <v>0.6</v>
      </c>
      <c r="AM18" s="642"/>
      <c r="AN18" s="642"/>
      <c r="AO18" s="643"/>
      <c r="AP18" s="633" t="s">
        <v>264</v>
      </c>
      <c r="AQ18" s="634"/>
      <c r="AR18" s="634"/>
      <c r="AS18" s="634"/>
      <c r="AT18" s="634"/>
      <c r="AU18" s="634"/>
      <c r="AV18" s="634"/>
      <c r="AW18" s="634"/>
      <c r="AX18" s="634"/>
      <c r="AY18" s="634"/>
      <c r="AZ18" s="634"/>
      <c r="BA18" s="634"/>
      <c r="BB18" s="634"/>
      <c r="BC18" s="634"/>
      <c r="BD18" s="634"/>
      <c r="BE18" s="634"/>
      <c r="BF18" s="635"/>
      <c r="BG18" s="636" t="s">
        <v>265</v>
      </c>
      <c r="BH18" s="637"/>
      <c r="BI18" s="637"/>
      <c r="BJ18" s="637"/>
      <c r="BK18" s="637"/>
      <c r="BL18" s="637"/>
      <c r="BM18" s="637"/>
      <c r="BN18" s="638"/>
      <c r="BO18" s="639" t="s">
        <v>135</v>
      </c>
      <c r="BP18" s="639"/>
      <c r="BQ18" s="639"/>
      <c r="BR18" s="639"/>
      <c r="BS18" s="640" t="s">
        <v>135</v>
      </c>
      <c r="BT18" s="640"/>
      <c r="BU18" s="640"/>
      <c r="BV18" s="640"/>
      <c r="BW18" s="640"/>
      <c r="BX18" s="640"/>
      <c r="BY18" s="640"/>
      <c r="BZ18" s="640"/>
      <c r="CA18" s="640"/>
      <c r="CB18" s="644"/>
      <c r="CD18" s="633" t="s">
        <v>266</v>
      </c>
      <c r="CE18" s="634"/>
      <c r="CF18" s="634"/>
      <c r="CG18" s="634"/>
      <c r="CH18" s="634"/>
      <c r="CI18" s="634"/>
      <c r="CJ18" s="634"/>
      <c r="CK18" s="634"/>
      <c r="CL18" s="634"/>
      <c r="CM18" s="634"/>
      <c r="CN18" s="634"/>
      <c r="CO18" s="634"/>
      <c r="CP18" s="634"/>
      <c r="CQ18" s="635"/>
      <c r="CR18" s="636">
        <v>4244</v>
      </c>
      <c r="CS18" s="637"/>
      <c r="CT18" s="637"/>
      <c r="CU18" s="637"/>
      <c r="CV18" s="637"/>
      <c r="CW18" s="637"/>
      <c r="CX18" s="637"/>
      <c r="CY18" s="638"/>
      <c r="CZ18" s="639">
        <v>0</v>
      </c>
      <c r="DA18" s="639"/>
      <c r="DB18" s="639"/>
      <c r="DC18" s="639"/>
      <c r="DD18" s="645" t="s">
        <v>127</v>
      </c>
      <c r="DE18" s="637"/>
      <c r="DF18" s="637"/>
      <c r="DG18" s="637"/>
      <c r="DH18" s="637"/>
      <c r="DI18" s="637"/>
      <c r="DJ18" s="637"/>
      <c r="DK18" s="637"/>
      <c r="DL18" s="637"/>
      <c r="DM18" s="637"/>
      <c r="DN18" s="637"/>
      <c r="DO18" s="637"/>
      <c r="DP18" s="638"/>
      <c r="DQ18" s="645">
        <v>4244</v>
      </c>
      <c r="DR18" s="637"/>
      <c r="DS18" s="637"/>
      <c r="DT18" s="637"/>
      <c r="DU18" s="637"/>
      <c r="DV18" s="637"/>
      <c r="DW18" s="637"/>
      <c r="DX18" s="637"/>
      <c r="DY18" s="637"/>
      <c r="DZ18" s="637"/>
      <c r="EA18" s="637"/>
      <c r="EB18" s="637"/>
      <c r="EC18" s="646"/>
    </row>
    <row r="19" spans="2:133" ht="11.25" customHeight="1" x14ac:dyDescent="0.15">
      <c r="B19" s="633" t="s">
        <v>267</v>
      </c>
      <c r="C19" s="634"/>
      <c r="D19" s="634"/>
      <c r="E19" s="634"/>
      <c r="F19" s="634"/>
      <c r="G19" s="634"/>
      <c r="H19" s="634"/>
      <c r="I19" s="634"/>
      <c r="J19" s="634"/>
      <c r="K19" s="634"/>
      <c r="L19" s="634"/>
      <c r="M19" s="634"/>
      <c r="N19" s="634"/>
      <c r="O19" s="634"/>
      <c r="P19" s="634"/>
      <c r="Q19" s="635"/>
      <c r="R19" s="636">
        <v>408648</v>
      </c>
      <c r="S19" s="637"/>
      <c r="T19" s="637"/>
      <c r="U19" s="637"/>
      <c r="V19" s="637"/>
      <c r="W19" s="637"/>
      <c r="X19" s="637"/>
      <c r="Y19" s="638"/>
      <c r="Z19" s="639">
        <v>0.3</v>
      </c>
      <c r="AA19" s="639"/>
      <c r="AB19" s="639"/>
      <c r="AC19" s="639"/>
      <c r="AD19" s="640">
        <v>408648</v>
      </c>
      <c r="AE19" s="640"/>
      <c r="AF19" s="640"/>
      <c r="AG19" s="640"/>
      <c r="AH19" s="640"/>
      <c r="AI19" s="640"/>
      <c r="AJ19" s="640"/>
      <c r="AK19" s="640"/>
      <c r="AL19" s="641">
        <v>0.6</v>
      </c>
      <c r="AM19" s="642"/>
      <c r="AN19" s="642"/>
      <c r="AO19" s="643"/>
      <c r="AP19" s="633" t="s">
        <v>268</v>
      </c>
      <c r="AQ19" s="634"/>
      <c r="AR19" s="634"/>
      <c r="AS19" s="634"/>
      <c r="AT19" s="634"/>
      <c r="AU19" s="634"/>
      <c r="AV19" s="634"/>
      <c r="AW19" s="634"/>
      <c r="AX19" s="634"/>
      <c r="AY19" s="634"/>
      <c r="AZ19" s="634"/>
      <c r="BA19" s="634"/>
      <c r="BB19" s="634"/>
      <c r="BC19" s="634"/>
      <c r="BD19" s="634"/>
      <c r="BE19" s="634"/>
      <c r="BF19" s="635"/>
      <c r="BG19" s="636">
        <v>5404349</v>
      </c>
      <c r="BH19" s="637"/>
      <c r="BI19" s="637"/>
      <c r="BJ19" s="637"/>
      <c r="BK19" s="637"/>
      <c r="BL19" s="637"/>
      <c r="BM19" s="637"/>
      <c r="BN19" s="638"/>
      <c r="BO19" s="639">
        <v>10.1</v>
      </c>
      <c r="BP19" s="639"/>
      <c r="BQ19" s="639"/>
      <c r="BR19" s="639"/>
      <c r="BS19" s="640" t="s">
        <v>135</v>
      </c>
      <c r="BT19" s="640"/>
      <c r="BU19" s="640"/>
      <c r="BV19" s="640"/>
      <c r="BW19" s="640"/>
      <c r="BX19" s="640"/>
      <c r="BY19" s="640"/>
      <c r="BZ19" s="640"/>
      <c r="CA19" s="640"/>
      <c r="CB19" s="644"/>
      <c r="CD19" s="633" t="s">
        <v>269</v>
      </c>
      <c r="CE19" s="634"/>
      <c r="CF19" s="634"/>
      <c r="CG19" s="634"/>
      <c r="CH19" s="634"/>
      <c r="CI19" s="634"/>
      <c r="CJ19" s="634"/>
      <c r="CK19" s="634"/>
      <c r="CL19" s="634"/>
      <c r="CM19" s="634"/>
      <c r="CN19" s="634"/>
      <c r="CO19" s="634"/>
      <c r="CP19" s="634"/>
      <c r="CQ19" s="635"/>
      <c r="CR19" s="636" t="s">
        <v>127</v>
      </c>
      <c r="CS19" s="637"/>
      <c r="CT19" s="637"/>
      <c r="CU19" s="637"/>
      <c r="CV19" s="637"/>
      <c r="CW19" s="637"/>
      <c r="CX19" s="637"/>
      <c r="CY19" s="638"/>
      <c r="CZ19" s="639" t="s">
        <v>127</v>
      </c>
      <c r="DA19" s="639"/>
      <c r="DB19" s="639"/>
      <c r="DC19" s="639"/>
      <c r="DD19" s="645" t="s">
        <v>127</v>
      </c>
      <c r="DE19" s="637"/>
      <c r="DF19" s="637"/>
      <c r="DG19" s="637"/>
      <c r="DH19" s="637"/>
      <c r="DI19" s="637"/>
      <c r="DJ19" s="637"/>
      <c r="DK19" s="637"/>
      <c r="DL19" s="637"/>
      <c r="DM19" s="637"/>
      <c r="DN19" s="637"/>
      <c r="DO19" s="637"/>
      <c r="DP19" s="638"/>
      <c r="DQ19" s="645" t="s">
        <v>127</v>
      </c>
      <c r="DR19" s="637"/>
      <c r="DS19" s="637"/>
      <c r="DT19" s="637"/>
      <c r="DU19" s="637"/>
      <c r="DV19" s="637"/>
      <c r="DW19" s="637"/>
      <c r="DX19" s="637"/>
      <c r="DY19" s="637"/>
      <c r="DZ19" s="637"/>
      <c r="EA19" s="637"/>
      <c r="EB19" s="637"/>
      <c r="EC19" s="646"/>
    </row>
    <row r="20" spans="2:133" ht="11.25" customHeight="1" x14ac:dyDescent="0.15">
      <c r="B20" s="649" t="s">
        <v>270</v>
      </c>
      <c r="C20" s="650"/>
      <c r="D20" s="650"/>
      <c r="E20" s="650"/>
      <c r="F20" s="650"/>
      <c r="G20" s="650"/>
      <c r="H20" s="650"/>
      <c r="I20" s="650"/>
      <c r="J20" s="650"/>
      <c r="K20" s="650"/>
      <c r="L20" s="650"/>
      <c r="M20" s="650"/>
      <c r="N20" s="650"/>
      <c r="O20" s="650"/>
      <c r="P20" s="650"/>
      <c r="Q20" s="651"/>
      <c r="R20" s="636">
        <v>11554</v>
      </c>
      <c r="S20" s="637"/>
      <c r="T20" s="637"/>
      <c r="U20" s="637"/>
      <c r="V20" s="637"/>
      <c r="W20" s="637"/>
      <c r="X20" s="637"/>
      <c r="Y20" s="638"/>
      <c r="Z20" s="639">
        <v>0</v>
      </c>
      <c r="AA20" s="639"/>
      <c r="AB20" s="639"/>
      <c r="AC20" s="639"/>
      <c r="AD20" s="640">
        <v>11554</v>
      </c>
      <c r="AE20" s="640"/>
      <c r="AF20" s="640"/>
      <c r="AG20" s="640"/>
      <c r="AH20" s="640"/>
      <c r="AI20" s="640"/>
      <c r="AJ20" s="640"/>
      <c r="AK20" s="640"/>
      <c r="AL20" s="641">
        <v>0</v>
      </c>
      <c r="AM20" s="642"/>
      <c r="AN20" s="642"/>
      <c r="AO20" s="643"/>
      <c r="AP20" s="633" t="s">
        <v>271</v>
      </c>
      <c r="AQ20" s="634"/>
      <c r="AR20" s="634"/>
      <c r="AS20" s="634"/>
      <c r="AT20" s="634"/>
      <c r="AU20" s="634"/>
      <c r="AV20" s="634"/>
      <c r="AW20" s="634"/>
      <c r="AX20" s="634"/>
      <c r="AY20" s="634"/>
      <c r="AZ20" s="634"/>
      <c r="BA20" s="634"/>
      <c r="BB20" s="634"/>
      <c r="BC20" s="634"/>
      <c r="BD20" s="634"/>
      <c r="BE20" s="634"/>
      <c r="BF20" s="635"/>
      <c r="BG20" s="636">
        <v>5404349</v>
      </c>
      <c r="BH20" s="637"/>
      <c r="BI20" s="637"/>
      <c r="BJ20" s="637"/>
      <c r="BK20" s="637"/>
      <c r="BL20" s="637"/>
      <c r="BM20" s="637"/>
      <c r="BN20" s="638"/>
      <c r="BO20" s="639">
        <v>10.1</v>
      </c>
      <c r="BP20" s="639"/>
      <c r="BQ20" s="639"/>
      <c r="BR20" s="639"/>
      <c r="BS20" s="640" t="s">
        <v>135</v>
      </c>
      <c r="BT20" s="640"/>
      <c r="BU20" s="640"/>
      <c r="BV20" s="640"/>
      <c r="BW20" s="640"/>
      <c r="BX20" s="640"/>
      <c r="BY20" s="640"/>
      <c r="BZ20" s="640"/>
      <c r="CA20" s="640"/>
      <c r="CB20" s="644"/>
      <c r="CD20" s="633" t="s">
        <v>272</v>
      </c>
      <c r="CE20" s="634"/>
      <c r="CF20" s="634"/>
      <c r="CG20" s="634"/>
      <c r="CH20" s="634"/>
      <c r="CI20" s="634"/>
      <c r="CJ20" s="634"/>
      <c r="CK20" s="634"/>
      <c r="CL20" s="634"/>
      <c r="CM20" s="634"/>
      <c r="CN20" s="634"/>
      <c r="CO20" s="634"/>
      <c r="CP20" s="634"/>
      <c r="CQ20" s="635"/>
      <c r="CR20" s="636">
        <v>139577615</v>
      </c>
      <c r="CS20" s="637"/>
      <c r="CT20" s="637"/>
      <c r="CU20" s="637"/>
      <c r="CV20" s="637"/>
      <c r="CW20" s="637"/>
      <c r="CX20" s="637"/>
      <c r="CY20" s="638"/>
      <c r="CZ20" s="639">
        <v>100</v>
      </c>
      <c r="DA20" s="639"/>
      <c r="DB20" s="639"/>
      <c r="DC20" s="639"/>
      <c r="DD20" s="645">
        <v>12534752</v>
      </c>
      <c r="DE20" s="637"/>
      <c r="DF20" s="637"/>
      <c r="DG20" s="637"/>
      <c r="DH20" s="637"/>
      <c r="DI20" s="637"/>
      <c r="DJ20" s="637"/>
      <c r="DK20" s="637"/>
      <c r="DL20" s="637"/>
      <c r="DM20" s="637"/>
      <c r="DN20" s="637"/>
      <c r="DO20" s="637"/>
      <c r="DP20" s="638"/>
      <c r="DQ20" s="645">
        <v>85973348</v>
      </c>
      <c r="DR20" s="637"/>
      <c r="DS20" s="637"/>
      <c r="DT20" s="637"/>
      <c r="DU20" s="637"/>
      <c r="DV20" s="637"/>
      <c r="DW20" s="637"/>
      <c r="DX20" s="637"/>
      <c r="DY20" s="637"/>
      <c r="DZ20" s="637"/>
      <c r="EA20" s="637"/>
      <c r="EB20" s="637"/>
      <c r="EC20" s="646"/>
    </row>
    <row r="21" spans="2:133" ht="11.25" customHeight="1" x14ac:dyDescent="0.15">
      <c r="B21" s="633" t="s">
        <v>273</v>
      </c>
      <c r="C21" s="634"/>
      <c r="D21" s="634"/>
      <c r="E21" s="634"/>
      <c r="F21" s="634"/>
      <c r="G21" s="634"/>
      <c r="H21" s="634"/>
      <c r="I21" s="634"/>
      <c r="J21" s="634"/>
      <c r="K21" s="634"/>
      <c r="L21" s="634"/>
      <c r="M21" s="634"/>
      <c r="N21" s="634"/>
      <c r="O21" s="634"/>
      <c r="P21" s="634"/>
      <c r="Q21" s="635"/>
      <c r="R21" s="636">
        <v>13377439</v>
      </c>
      <c r="S21" s="637"/>
      <c r="T21" s="637"/>
      <c r="U21" s="637"/>
      <c r="V21" s="637"/>
      <c r="W21" s="637"/>
      <c r="X21" s="637"/>
      <c r="Y21" s="638"/>
      <c r="Z21" s="639">
        <v>9.3000000000000007</v>
      </c>
      <c r="AA21" s="639"/>
      <c r="AB21" s="639"/>
      <c r="AC21" s="639"/>
      <c r="AD21" s="640">
        <v>12685524</v>
      </c>
      <c r="AE21" s="640"/>
      <c r="AF21" s="640"/>
      <c r="AG21" s="640"/>
      <c r="AH21" s="640"/>
      <c r="AI21" s="640"/>
      <c r="AJ21" s="640"/>
      <c r="AK21" s="640"/>
      <c r="AL21" s="641">
        <v>17.100000000000001</v>
      </c>
      <c r="AM21" s="642"/>
      <c r="AN21" s="642"/>
      <c r="AO21" s="643"/>
      <c r="AP21" s="633" t="s">
        <v>274</v>
      </c>
      <c r="AQ21" s="652"/>
      <c r="AR21" s="652"/>
      <c r="AS21" s="652"/>
      <c r="AT21" s="652"/>
      <c r="AU21" s="652"/>
      <c r="AV21" s="652"/>
      <c r="AW21" s="652"/>
      <c r="AX21" s="652"/>
      <c r="AY21" s="652"/>
      <c r="AZ21" s="652"/>
      <c r="BA21" s="652"/>
      <c r="BB21" s="652"/>
      <c r="BC21" s="652"/>
      <c r="BD21" s="652"/>
      <c r="BE21" s="652"/>
      <c r="BF21" s="653"/>
      <c r="BG21" s="636">
        <v>65242</v>
      </c>
      <c r="BH21" s="637"/>
      <c r="BI21" s="637"/>
      <c r="BJ21" s="637"/>
      <c r="BK21" s="637"/>
      <c r="BL21" s="637"/>
      <c r="BM21" s="637"/>
      <c r="BN21" s="638"/>
      <c r="BO21" s="639">
        <v>0.1</v>
      </c>
      <c r="BP21" s="639"/>
      <c r="BQ21" s="639"/>
      <c r="BR21" s="639"/>
      <c r="BS21" s="640" t="s">
        <v>135</v>
      </c>
      <c r="BT21" s="640"/>
      <c r="BU21" s="640"/>
      <c r="BV21" s="640"/>
      <c r="BW21" s="640"/>
      <c r="BX21" s="640"/>
      <c r="BY21" s="640"/>
      <c r="BZ21" s="640"/>
      <c r="CA21" s="640"/>
      <c r="CB21" s="644"/>
      <c r="CD21" s="659"/>
      <c r="CE21" s="660"/>
      <c r="CF21" s="660"/>
      <c r="CG21" s="660"/>
      <c r="CH21" s="660"/>
      <c r="CI21" s="660"/>
      <c r="CJ21" s="660"/>
      <c r="CK21" s="660"/>
      <c r="CL21" s="660"/>
      <c r="CM21" s="660"/>
      <c r="CN21" s="660"/>
      <c r="CO21" s="660"/>
      <c r="CP21" s="660"/>
      <c r="CQ21" s="661"/>
      <c r="CR21" s="662"/>
      <c r="CS21" s="655"/>
      <c r="CT21" s="655"/>
      <c r="CU21" s="655"/>
      <c r="CV21" s="655"/>
      <c r="CW21" s="655"/>
      <c r="CX21" s="655"/>
      <c r="CY21" s="663"/>
      <c r="CZ21" s="664"/>
      <c r="DA21" s="664"/>
      <c r="DB21" s="664"/>
      <c r="DC21" s="664"/>
      <c r="DD21" s="654"/>
      <c r="DE21" s="655"/>
      <c r="DF21" s="655"/>
      <c r="DG21" s="655"/>
      <c r="DH21" s="655"/>
      <c r="DI21" s="655"/>
      <c r="DJ21" s="655"/>
      <c r="DK21" s="655"/>
      <c r="DL21" s="655"/>
      <c r="DM21" s="655"/>
      <c r="DN21" s="655"/>
      <c r="DO21" s="655"/>
      <c r="DP21" s="663"/>
      <c r="DQ21" s="654"/>
      <c r="DR21" s="655"/>
      <c r="DS21" s="655"/>
      <c r="DT21" s="655"/>
      <c r="DU21" s="655"/>
      <c r="DV21" s="655"/>
      <c r="DW21" s="655"/>
      <c r="DX21" s="655"/>
      <c r="DY21" s="655"/>
      <c r="DZ21" s="655"/>
      <c r="EA21" s="655"/>
      <c r="EB21" s="655"/>
      <c r="EC21" s="656"/>
    </row>
    <row r="22" spans="2:133" ht="11.25" customHeight="1" x14ac:dyDescent="0.15">
      <c r="B22" s="633" t="s">
        <v>275</v>
      </c>
      <c r="C22" s="634"/>
      <c r="D22" s="634"/>
      <c r="E22" s="634"/>
      <c r="F22" s="634"/>
      <c r="G22" s="634"/>
      <c r="H22" s="634"/>
      <c r="I22" s="634"/>
      <c r="J22" s="634"/>
      <c r="K22" s="634"/>
      <c r="L22" s="634"/>
      <c r="M22" s="634"/>
      <c r="N22" s="634"/>
      <c r="O22" s="634"/>
      <c r="P22" s="634"/>
      <c r="Q22" s="635"/>
      <c r="R22" s="636">
        <v>12685524</v>
      </c>
      <c r="S22" s="637"/>
      <c r="T22" s="637"/>
      <c r="U22" s="637"/>
      <c r="V22" s="637"/>
      <c r="W22" s="637"/>
      <c r="X22" s="637"/>
      <c r="Y22" s="638"/>
      <c r="Z22" s="639">
        <v>8.8000000000000007</v>
      </c>
      <c r="AA22" s="639"/>
      <c r="AB22" s="639"/>
      <c r="AC22" s="639"/>
      <c r="AD22" s="640">
        <v>12685524</v>
      </c>
      <c r="AE22" s="640"/>
      <c r="AF22" s="640"/>
      <c r="AG22" s="640"/>
      <c r="AH22" s="640"/>
      <c r="AI22" s="640"/>
      <c r="AJ22" s="640"/>
      <c r="AK22" s="640"/>
      <c r="AL22" s="641">
        <v>17.100000000000001</v>
      </c>
      <c r="AM22" s="642"/>
      <c r="AN22" s="642"/>
      <c r="AO22" s="643"/>
      <c r="AP22" s="633" t="s">
        <v>276</v>
      </c>
      <c r="AQ22" s="652"/>
      <c r="AR22" s="652"/>
      <c r="AS22" s="652"/>
      <c r="AT22" s="652"/>
      <c r="AU22" s="652"/>
      <c r="AV22" s="652"/>
      <c r="AW22" s="652"/>
      <c r="AX22" s="652"/>
      <c r="AY22" s="652"/>
      <c r="AZ22" s="652"/>
      <c r="BA22" s="652"/>
      <c r="BB22" s="652"/>
      <c r="BC22" s="652"/>
      <c r="BD22" s="652"/>
      <c r="BE22" s="652"/>
      <c r="BF22" s="653"/>
      <c r="BG22" s="636">
        <v>1469438</v>
      </c>
      <c r="BH22" s="637"/>
      <c r="BI22" s="637"/>
      <c r="BJ22" s="637"/>
      <c r="BK22" s="637"/>
      <c r="BL22" s="637"/>
      <c r="BM22" s="637"/>
      <c r="BN22" s="638"/>
      <c r="BO22" s="639">
        <v>2.7</v>
      </c>
      <c r="BP22" s="639"/>
      <c r="BQ22" s="639"/>
      <c r="BR22" s="639"/>
      <c r="BS22" s="640" t="s">
        <v>127</v>
      </c>
      <c r="BT22" s="640"/>
      <c r="BU22" s="640"/>
      <c r="BV22" s="640"/>
      <c r="BW22" s="640"/>
      <c r="BX22" s="640"/>
      <c r="BY22" s="640"/>
      <c r="BZ22" s="640"/>
      <c r="CA22" s="640"/>
      <c r="CB22" s="644"/>
      <c r="CD22" s="618" t="s">
        <v>277</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278</v>
      </c>
      <c r="C23" s="634"/>
      <c r="D23" s="634"/>
      <c r="E23" s="634"/>
      <c r="F23" s="634"/>
      <c r="G23" s="634"/>
      <c r="H23" s="634"/>
      <c r="I23" s="634"/>
      <c r="J23" s="634"/>
      <c r="K23" s="634"/>
      <c r="L23" s="634"/>
      <c r="M23" s="634"/>
      <c r="N23" s="634"/>
      <c r="O23" s="634"/>
      <c r="P23" s="634"/>
      <c r="Q23" s="635"/>
      <c r="R23" s="636">
        <v>691871</v>
      </c>
      <c r="S23" s="637"/>
      <c r="T23" s="637"/>
      <c r="U23" s="637"/>
      <c r="V23" s="637"/>
      <c r="W23" s="637"/>
      <c r="X23" s="637"/>
      <c r="Y23" s="638"/>
      <c r="Z23" s="639">
        <v>0.5</v>
      </c>
      <c r="AA23" s="639"/>
      <c r="AB23" s="639"/>
      <c r="AC23" s="639"/>
      <c r="AD23" s="640" t="s">
        <v>265</v>
      </c>
      <c r="AE23" s="640"/>
      <c r="AF23" s="640"/>
      <c r="AG23" s="640"/>
      <c r="AH23" s="640"/>
      <c r="AI23" s="640"/>
      <c r="AJ23" s="640"/>
      <c r="AK23" s="640"/>
      <c r="AL23" s="641" t="s">
        <v>127</v>
      </c>
      <c r="AM23" s="642"/>
      <c r="AN23" s="642"/>
      <c r="AO23" s="643"/>
      <c r="AP23" s="633" t="s">
        <v>279</v>
      </c>
      <c r="AQ23" s="652"/>
      <c r="AR23" s="652"/>
      <c r="AS23" s="652"/>
      <c r="AT23" s="652"/>
      <c r="AU23" s="652"/>
      <c r="AV23" s="652"/>
      <c r="AW23" s="652"/>
      <c r="AX23" s="652"/>
      <c r="AY23" s="652"/>
      <c r="AZ23" s="652"/>
      <c r="BA23" s="652"/>
      <c r="BB23" s="652"/>
      <c r="BC23" s="652"/>
      <c r="BD23" s="652"/>
      <c r="BE23" s="652"/>
      <c r="BF23" s="653"/>
      <c r="BG23" s="636">
        <v>3869669</v>
      </c>
      <c r="BH23" s="637"/>
      <c r="BI23" s="637"/>
      <c r="BJ23" s="637"/>
      <c r="BK23" s="637"/>
      <c r="BL23" s="637"/>
      <c r="BM23" s="637"/>
      <c r="BN23" s="638"/>
      <c r="BO23" s="639">
        <v>7.2</v>
      </c>
      <c r="BP23" s="639"/>
      <c r="BQ23" s="639"/>
      <c r="BR23" s="639"/>
      <c r="BS23" s="640" t="s">
        <v>265</v>
      </c>
      <c r="BT23" s="640"/>
      <c r="BU23" s="640"/>
      <c r="BV23" s="640"/>
      <c r="BW23" s="640"/>
      <c r="BX23" s="640"/>
      <c r="BY23" s="640"/>
      <c r="BZ23" s="640"/>
      <c r="CA23" s="640"/>
      <c r="CB23" s="644"/>
      <c r="CD23" s="618" t="s">
        <v>218</v>
      </c>
      <c r="CE23" s="619"/>
      <c r="CF23" s="619"/>
      <c r="CG23" s="619"/>
      <c r="CH23" s="619"/>
      <c r="CI23" s="619"/>
      <c r="CJ23" s="619"/>
      <c r="CK23" s="619"/>
      <c r="CL23" s="619"/>
      <c r="CM23" s="619"/>
      <c r="CN23" s="619"/>
      <c r="CO23" s="619"/>
      <c r="CP23" s="619"/>
      <c r="CQ23" s="620"/>
      <c r="CR23" s="618" t="s">
        <v>280</v>
      </c>
      <c r="CS23" s="619"/>
      <c r="CT23" s="619"/>
      <c r="CU23" s="619"/>
      <c r="CV23" s="619"/>
      <c r="CW23" s="619"/>
      <c r="CX23" s="619"/>
      <c r="CY23" s="620"/>
      <c r="CZ23" s="618" t="s">
        <v>281</v>
      </c>
      <c r="DA23" s="619"/>
      <c r="DB23" s="619"/>
      <c r="DC23" s="620"/>
      <c r="DD23" s="618" t="s">
        <v>282</v>
      </c>
      <c r="DE23" s="619"/>
      <c r="DF23" s="619"/>
      <c r="DG23" s="619"/>
      <c r="DH23" s="619"/>
      <c r="DI23" s="619"/>
      <c r="DJ23" s="619"/>
      <c r="DK23" s="620"/>
      <c r="DL23" s="665" t="s">
        <v>283</v>
      </c>
      <c r="DM23" s="666"/>
      <c r="DN23" s="666"/>
      <c r="DO23" s="666"/>
      <c r="DP23" s="666"/>
      <c r="DQ23" s="666"/>
      <c r="DR23" s="666"/>
      <c r="DS23" s="666"/>
      <c r="DT23" s="666"/>
      <c r="DU23" s="666"/>
      <c r="DV23" s="667"/>
      <c r="DW23" s="618" t="s">
        <v>284</v>
      </c>
      <c r="DX23" s="619"/>
      <c r="DY23" s="619"/>
      <c r="DZ23" s="619"/>
      <c r="EA23" s="619"/>
      <c r="EB23" s="619"/>
      <c r="EC23" s="620"/>
    </row>
    <row r="24" spans="2:133" ht="11.25" customHeight="1" x14ac:dyDescent="0.15">
      <c r="B24" s="633" t="s">
        <v>285</v>
      </c>
      <c r="C24" s="634"/>
      <c r="D24" s="634"/>
      <c r="E24" s="634"/>
      <c r="F24" s="634"/>
      <c r="G24" s="634"/>
      <c r="H24" s="634"/>
      <c r="I24" s="634"/>
      <c r="J24" s="634"/>
      <c r="K24" s="634"/>
      <c r="L24" s="634"/>
      <c r="M24" s="634"/>
      <c r="N24" s="634"/>
      <c r="O24" s="634"/>
      <c r="P24" s="634"/>
      <c r="Q24" s="635"/>
      <c r="R24" s="636">
        <v>44</v>
      </c>
      <c r="S24" s="637"/>
      <c r="T24" s="637"/>
      <c r="U24" s="637"/>
      <c r="V24" s="637"/>
      <c r="W24" s="637"/>
      <c r="X24" s="637"/>
      <c r="Y24" s="638"/>
      <c r="Z24" s="639">
        <v>0</v>
      </c>
      <c r="AA24" s="639"/>
      <c r="AB24" s="639"/>
      <c r="AC24" s="639"/>
      <c r="AD24" s="640" t="s">
        <v>135</v>
      </c>
      <c r="AE24" s="640"/>
      <c r="AF24" s="640"/>
      <c r="AG24" s="640"/>
      <c r="AH24" s="640"/>
      <c r="AI24" s="640"/>
      <c r="AJ24" s="640"/>
      <c r="AK24" s="640"/>
      <c r="AL24" s="641" t="s">
        <v>135</v>
      </c>
      <c r="AM24" s="642"/>
      <c r="AN24" s="642"/>
      <c r="AO24" s="643"/>
      <c r="AP24" s="633" t="s">
        <v>286</v>
      </c>
      <c r="AQ24" s="652"/>
      <c r="AR24" s="652"/>
      <c r="AS24" s="652"/>
      <c r="AT24" s="652"/>
      <c r="AU24" s="652"/>
      <c r="AV24" s="652"/>
      <c r="AW24" s="652"/>
      <c r="AX24" s="652"/>
      <c r="AY24" s="652"/>
      <c r="AZ24" s="652"/>
      <c r="BA24" s="652"/>
      <c r="BB24" s="652"/>
      <c r="BC24" s="652"/>
      <c r="BD24" s="652"/>
      <c r="BE24" s="652"/>
      <c r="BF24" s="653"/>
      <c r="BG24" s="636" t="s">
        <v>127</v>
      </c>
      <c r="BH24" s="637"/>
      <c r="BI24" s="637"/>
      <c r="BJ24" s="637"/>
      <c r="BK24" s="637"/>
      <c r="BL24" s="637"/>
      <c r="BM24" s="637"/>
      <c r="BN24" s="638"/>
      <c r="BO24" s="639" t="s">
        <v>135</v>
      </c>
      <c r="BP24" s="639"/>
      <c r="BQ24" s="639"/>
      <c r="BR24" s="639"/>
      <c r="BS24" s="640" t="s">
        <v>127</v>
      </c>
      <c r="BT24" s="640"/>
      <c r="BU24" s="640"/>
      <c r="BV24" s="640"/>
      <c r="BW24" s="640"/>
      <c r="BX24" s="640"/>
      <c r="BY24" s="640"/>
      <c r="BZ24" s="640"/>
      <c r="CA24" s="640"/>
      <c r="CB24" s="644"/>
      <c r="CD24" s="622" t="s">
        <v>287</v>
      </c>
      <c r="CE24" s="623"/>
      <c r="CF24" s="623"/>
      <c r="CG24" s="623"/>
      <c r="CH24" s="623"/>
      <c r="CI24" s="623"/>
      <c r="CJ24" s="623"/>
      <c r="CK24" s="623"/>
      <c r="CL24" s="623"/>
      <c r="CM24" s="623"/>
      <c r="CN24" s="623"/>
      <c r="CO24" s="623"/>
      <c r="CP24" s="623"/>
      <c r="CQ24" s="624"/>
      <c r="CR24" s="625">
        <v>77176160</v>
      </c>
      <c r="CS24" s="626"/>
      <c r="CT24" s="626"/>
      <c r="CU24" s="626"/>
      <c r="CV24" s="626"/>
      <c r="CW24" s="626"/>
      <c r="CX24" s="626"/>
      <c r="CY24" s="627"/>
      <c r="CZ24" s="630">
        <v>55.3</v>
      </c>
      <c r="DA24" s="631"/>
      <c r="DB24" s="631"/>
      <c r="DC24" s="647"/>
      <c r="DD24" s="668">
        <v>43229562</v>
      </c>
      <c r="DE24" s="626"/>
      <c r="DF24" s="626"/>
      <c r="DG24" s="626"/>
      <c r="DH24" s="626"/>
      <c r="DI24" s="626"/>
      <c r="DJ24" s="626"/>
      <c r="DK24" s="627"/>
      <c r="DL24" s="668">
        <v>41948511</v>
      </c>
      <c r="DM24" s="626"/>
      <c r="DN24" s="626"/>
      <c r="DO24" s="626"/>
      <c r="DP24" s="626"/>
      <c r="DQ24" s="626"/>
      <c r="DR24" s="626"/>
      <c r="DS24" s="626"/>
      <c r="DT24" s="626"/>
      <c r="DU24" s="626"/>
      <c r="DV24" s="627"/>
      <c r="DW24" s="630">
        <v>54.5</v>
      </c>
      <c r="DX24" s="631"/>
      <c r="DY24" s="631"/>
      <c r="DZ24" s="631"/>
      <c r="EA24" s="631"/>
      <c r="EB24" s="631"/>
      <c r="EC24" s="632"/>
    </row>
    <row r="25" spans="2:133" ht="11.25" customHeight="1" x14ac:dyDescent="0.15">
      <c r="B25" s="633" t="s">
        <v>288</v>
      </c>
      <c r="C25" s="634"/>
      <c r="D25" s="634"/>
      <c r="E25" s="634"/>
      <c r="F25" s="634"/>
      <c r="G25" s="634"/>
      <c r="H25" s="634"/>
      <c r="I25" s="634"/>
      <c r="J25" s="634"/>
      <c r="K25" s="634"/>
      <c r="L25" s="634"/>
      <c r="M25" s="634"/>
      <c r="N25" s="634"/>
      <c r="O25" s="634"/>
      <c r="P25" s="634"/>
      <c r="Q25" s="635"/>
      <c r="R25" s="636">
        <v>77720275</v>
      </c>
      <c r="S25" s="637"/>
      <c r="T25" s="637"/>
      <c r="U25" s="637"/>
      <c r="V25" s="637"/>
      <c r="W25" s="637"/>
      <c r="X25" s="637"/>
      <c r="Y25" s="638"/>
      <c r="Z25" s="639">
        <v>53.9</v>
      </c>
      <c r="AA25" s="639"/>
      <c r="AB25" s="639"/>
      <c r="AC25" s="639"/>
      <c r="AD25" s="640">
        <v>73158691</v>
      </c>
      <c r="AE25" s="640"/>
      <c r="AF25" s="640"/>
      <c r="AG25" s="640"/>
      <c r="AH25" s="640"/>
      <c r="AI25" s="640"/>
      <c r="AJ25" s="640"/>
      <c r="AK25" s="640"/>
      <c r="AL25" s="641">
        <v>98.9</v>
      </c>
      <c r="AM25" s="642"/>
      <c r="AN25" s="642"/>
      <c r="AO25" s="643"/>
      <c r="AP25" s="633" t="s">
        <v>289</v>
      </c>
      <c r="AQ25" s="652"/>
      <c r="AR25" s="652"/>
      <c r="AS25" s="652"/>
      <c r="AT25" s="652"/>
      <c r="AU25" s="652"/>
      <c r="AV25" s="652"/>
      <c r="AW25" s="652"/>
      <c r="AX25" s="652"/>
      <c r="AY25" s="652"/>
      <c r="AZ25" s="652"/>
      <c r="BA25" s="652"/>
      <c r="BB25" s="652"/>
      <c r="BC25" s="652"/>
      <c r="BD25" s="652"/>
      <c r="BE25" s="652"/>
      <c r="BF25" s="653"/>
      <c r="BG25" s="636" t="s">
        <v>127</v>
      </c>
      <c r="BH25" s="637"/>
      <c r="BI25" s="637"/>
      <c r="BJ25" s="637"/>
      <c r="BK25" s="637"/>
      <c r="BL25" s="637"/>
      <c r="BM25" s="637"/>
      <c r="BN25" s="638"/>
      <c r="BO25" s="639" t="s">
        <v>127</v>
      </c>
      <c r="BP25" s="639"/>
      <c r="BQ25" s="639"/>
      <c r="BR25" s="639"/>
      <c r="BS25" s="640" t="s">
        <v>127</v>
      </c>
      <c r="BT25" s="640"/>
      <c r="BU25" s="640"/>
      <c r="BV25" s="640"/>
      <c r="BW25" s="640"/>
      <c r="BX25" s="640"/>
      <c r="BY25" s="640"/>
      <c r="BZ25" s="640"/>
      <c r="CA25" s="640"/>
      <c r="CB25" s="644"/>
      <c r="CD25" s="633" t="s">
        <v>290</v>
      </c>
      <c r="CE25" s="634"/>
      <c r="CF25" s="634"/>
      <c r="CG25" s="634"/>
      <c r="CH25" s="634"/>
      <c r="CI25" s="634"/>
      <c r="CJ25" s="634"/>
      <c r="CK25" s="634"/>
      <c r="CL25" s="634"/>
      <c r="CM25" s="634"/>
      <c r="CN25" s="634"/>
      <c r="CO25" s="634"/>
      <c r="CP25" s="634"/>
      <c r="CQ25" s="635"/>
      <c r="CR25" s="636">
        <v>23527914</v>
      </c>
      <c r="CS25" s="657"/>
      <c r="CT25" s="657"/>
      <c r="CU25" s="657"/>
      <c r="CV25" s="657"/>
      <c r="CW25" s="657"/>
      <c r="CX25" s="657"/>
      <c r="CY25" s="658"/>
      <c r="CZ25" s="641">
        <v>16.899999999999999</v>
      </c>
      <c r="DA25" s="669"/>
      <c r="DB25" s="669"/>
      <c r="DC25" s="671"/>
      <c r="DD25" s="645">
        <v>21366147</v>
      </c>
      <c r="DE25" s="657"/>
      <c r="DF25" s="657"/>
      <c r="DG25" s="657"/>
      <c r="DH25" s="657"/>
      <c r="DI25" s="657"/>
      <c r="DJ25" s="657"/>
      <c r="DK25" s="658"/>
      <c r="DL25" s="645">
        <v>20988931</v>
      </c>
      <c r="DM25" s="657"/>
      <c r="DN25" s="657"/>
      <c r="DO25" s="657"/>
      <c r="DP25" s="657"/>
      <c r="DQ25" s="657"/>
      <c r="DR25" s="657"/>
      <c r="DS25" s="657"/>
      <c r="DT25" s="657"/>
      <c r="DU25" s="657"/>
      <c r="DV25" s="658"/>
      <c r="DW25" s="641">
        <v>27.3</v>
      </c>
      <c r="DX25" s="669"/>
      <c r="DY25" s="669"/>
      <c r="DZ25" s="669"/>
      <c r="EA25" s="669"/>
      <c r="EB25" s="669"/>
      <c r="EC25" s="670"/>
    </row>
    <row r="26" spans="2:133" ht="11.25" customHeight="1" x14ac:dyDescent="0.15">
      <c r="B26" s="633" t="s">
        <v>291</v>
      </c>
      <c r="C26" s="634"/>
      <c r="D26" s="634"/>
      <c r="E26" s="634"/>
      <c r="F26" s="634"/>
      <c r="G26" s="634"/>
      <c r="H26" s="634"/>
      <c r="I26" s="634"/>
      <c r="J26" s="634"/>
      <c r="K26" s="634"/>
      <c r="L26" s="634"/>
      <c r="M26" s="634"/>
      <c r="N26" s="634"/>
      <c r="O26" s="634"/>
      <c r="P26" s="634"/>
      <c r="Q26" s="635"/>
      <c r="R26" s="636">
        <v>38091</v>
      </c>
      <c r="S26" s="637"/>
      <c r="T26" s="637"/>
      <c r="U26" s="637"/>
      <c r="V26" s="637"/>
      <c r="W26" s="637"/>
      <c r="X26" s="637"/>
      <c r="Y26" s="638"/>
      <c r="Z26" s="639">
        <v>0</v>
      </c>
      <c r="AA26" s="639"/>
      <c r="AB26" s="639"/>
      <c r="AC26" s="639"/>
      <c r="AD26" s="640">
        <v>38091</v>
      </c>
      <c r="AE26" s="640"/>
      <c r="AF26" s="640"/>
      <c r="AG26" s="640"/>
      <c r="AH26" s="640"/>
      <c r="AI26" s="640"/>
      <c r="AJ26" s="640"/>
      <c r="AK26" s="640"/>
      <c r="AL26" s="641">
        <v>0.1</v>
      </c>
      <c r="AM26" s="642"/>
      <c r="AN26" s="642"/>
      <c r="AO26" s="643"/>
      <c r="AP26" s="633" t="s">
        <v>292</v>
      </c>
      <c r="AQ26" s="652"/>
      <c r="AR26" s="652"/>
      <c r="AS26" s="652"/>
      <c r="AT26" s="652"/>
      <c r="AU26" s="652"/>
      <c r="AV26" s="652"/>
      <c r="AW26" s="652"/>
      <c r="AX26" s="652"/>
      <c r="AY26" s="652"/>
      <c r="AZ26" s="652"/>
      <c r="BA26" s="652"/>
      <c r="BB26" s="652"/>
      <c r="BC26" s="652"/>
      <c r="BD26" s="652"/>
      <c r="BE26" s="652"/>
      <c r="BF26" s="653"/>
      <c r="BG26" s="636" t="s">
        <v>265</v>
      </c>
      <c r="BH26" s="637"/>
      <c r="BI26" s="637"/>
      <c r="BJ26" s="637"/>
      <c r="BK26" s="637"/>
      <c r="BL26" s="637"/>
      <c r="BM26" s="637"/>
      <c r="BN26" s="638"/>
      <c r="BO26" s="639" t="s">
        <v>265</v>
      </c>
      <c r="BP26" s="639"/>
      <c r="BQ26" s="639"/>
      <c r="BR26" s="639"/>
      <c r="BS26" s="640" t="s">
        <v>265</v>
      </c>
      <c r="BT26" s="640"/>
      <c r="BU26" s="640"/>
      <c r="BV26" s="640"/>
      <c r="BW26" s="640"/>
      <c r="BX26" s="640"/>
      <c r="BY26" s="640"/>
      <c r="BZ26" s="640"/>
      <c r="CA26" s="640"/>
      <c r="CB26" s="644"/>
      <c r="CD26" s="633" t="s">
        <v>293</v>
      </c>
      <c r="CE26" s="634"/>
      <c r="CF26" s="634"/>
      <c r="CG26" s="634"/>
      <c r="CH26" s="634"/>
      <c r="CI26" s="634"/>
      <c r="CJ26" s="634"/>
      <c r="CK26" s="634"/>
      <c r="CL26" s="634"/>
      <c r="CM26" s="634"/>
      <c r="CN26" s="634"/>
      <c r="CO26" s="634"/>
      <c r="CP26" s="634"/>
      <c r="CQ26" s="635"/>
      <c r="CR26" s="636">
        <v>14618249</v>
      </c>
      <c r="CS26" s="637"/>
      <c r="CT26" s="637"/>
      <c r="CU26" s="637"/>
      <c r="CV26" s="637"/>
      <c r="CW26" s="637"/>
      <c r="CX26" s="637"/>
      <c r="CY26" s="638"/>
      <c r="CZ26" s="641">
        <v>10.5</v>
      </c>
      <c r="DA26" s="669"/>
      <c r="DB26" s="669"/>
      <c r="DC26" s="671"/>
      <c r="DD26" s="645">
        <v>13573609</v>
      </c>
      <c r="DE26" s="637"/>
      <c r="DF26" s="637"/>
      <c r="DG26" s="637"/>
      <c r="DH26" s="637"/>
      <c r="DI26" s="637"/>
      <c r="DJ26" s="637"/>
      <c r="DK26" s="638"/>
      <c r="DL26" s="645" t="s">
        <v>135</v>
      </c>
      <c r="DM26" s="637"/>
      <c r="DN26" s="637"/>
      <c r="DO26" s="637"/>
      <c r="DP26" s="637"/>
      <c r="DQ26" s="637"/>
      <c r="DR26" s="637"/>
      <c r="DS26" s="637"/>
      <c r="DT26" s="637"/>
      <c r="DU26" s="637"/>
      <c r="DV26" s="638"/>
      <c r="DW26" s="641" t="s">
        <v>127</v>
      </c>
      <c r="DX26" s="669"/>
      <c r="DY26" s="669"/>
      <c r="DZ26" s="669"/>
      <c r="EA26" s="669"/>
      <c r="EB26" s="669"/>
      <c r="EC26" s="670"/>
    </row>
    <row r="27" spans="2:133" ht="11.25" customHeight="1" x14ac:dyDescent="0.15">
      <c r="B27" s="633" t="s">
        <v>294</v>
      </c>
      <c r="C27" s="634"/>
      <c r="D27" s="634"/>
      <c r="E27" s="634"/>
      <c r="F27" s="634"/>
      <c r="G27" s="634"/>
      <c r="H27" s="634"/>
      <c r="I27" s="634"/>
      <c r="J27" s="634"/>
      <c r="K27" s="634"/>
      <c r="L27" s="634"/>
      <c r="M27" s="634"/>
      <c r="N27" s="634"/>
      <c r="O27" s="634"/>
      <c r="P27" s="634"/>
      <c r="Q27" s="635"/>
      <c r="R27" s="636">
        <v>864097</v>
      </c>
      <c r="S27" s="637"/>
      <c r="T27" s="637"/>
      <c r="U27" s="637"/>
      <c r="V27" s="637"/>
      <c r="W27" s="637"/>
      <c r="X27" s="637"/>
      <c r="Y27" s="638"/>
      <c r="Z27" s="639">
        <v>0.6</v>
      </c>
      <c r="AA27" s="639"/>
      <c r="AB27" s="639"/>
      <c r="AC27" s="639"/>
      <c r="AD27" s="640" t="s">
        <v>135</v>
      </c>
      <c r="AE27" s="640"/>
      <c r="AF27" s="640"/>
      <c r="AG27" s="640"/>
      <c r="AH27" s="640"/>
      <c r="AI27" s="640"/>
      <c r="AJ27" s="640"/>
      <c r="AK27" s="640"/>
      <c r="AL27" s="641" t="s">
        <v>135</v>
      </c>
      <c r="AM27" s="642"/>
      <c r="AN27" s="642"/>
      <c r="AO27" s="643"/>
      <c r="AP27" s="633" t="s">
        <v>295</v>
      </c>
      <c r="AQ27" s="634"/>
      <c r="AR27" s="634"/>
      <c r="AS27" s="634"/>
      <c r="AT27" s="634"/>
      <c r="AU27" s="634"/>
      <c r="AV27" s="634"/>
      <c r="AW27" s="634"/>
      <c r="AX27" s="634"/>
      <c r="AY27" s="634"/>
      <c r="AZ27" s="634"/>
      <c r="BA27" s="634"/>
      <c r="BB27" s="634"/>
      <c r="BC27" s="634"/>
      <c r="BD27" s="634"/>
      <c r="BE27" s="634"/>
      <c r="BF27" s="635"/>
      <c r="BG27" s="636">
        <v>53711015</v>
      </c>
      <c r="BH27" s="637"/>
      <c r="BI27" s="637"/>
      <c r="BJ27" s="637"/>
      <c r="BK27" s="637"/>
      <c r="BL27" s="637"/>
      <c r="BM27" s="637"/>
      <c r="BN27" s="638"/>
      <c r="BO27" s="639">
        <v>100</v>
      </c>
      <c r="BP27" s="639"/>
      <c r="BQ27" s="639"/>
      <c r="BR27" s="639"/>
      <c r="BS27" s="640">
        <v>603957</v>
      </c>
      <c r="BT27" s="640"/>
      <c r="BU27" s="640"/>
      <c r="BV27" s="640"/>
      <c r="BW27" s="640"/>
      <c r="BX27" s="640"/>
      <c r="BY27" s="640"/>
      <c r="BZ27" s="640"/>
      <c r="CA27" s="640"/>
      <c r="CB27" s="644"/>
      <c r="CD27" s="633" t="s">
        <v>296</v>
      </c>
      <c r="CE27" s="634"/>
      <c r="CF27" s="634"/>
      <c r="CG27" s="634"/>
      <c r="CH27" s="634"/>
      <c r="CI27" s="634"/>
      <c r="CJ27" s="634"/>
      <c r="CK27" s="634"/>
      <c r="CL27" s="634"/>
      <c r="CM27" s="634"/>
      <c r="CN27" s="634"/>
      <c r="CO27" s="634"/>
      <c r="CP27" s="634"/>
      <c r="CQ27" s="635"/>
      <c r="CR27" s="636">
        <v>43073608</v>
      </c>
      <c r="CS27" s="657"/>
      <c r="CT27" s="657"/>
      <c r="CU27" s="657"/>
      <c r="CV27" s="657"/>
      <c r="CW27" s="657"/>
      <c r="CX27" s="657"/>
      <c r="CY27" s="658"/>
      <c r="CZ27" s="641">
        <v>30.9</v>
      </c>
      <c r="DA27" s="669"/>
      <c r="DB27" s="669"/>
      <c r="DC27" s="671"/>
      <c r="DD27" s="645">
        <v>11764994</v>
      </c>
      <c r="DE27" s="657"/>
      <c r="DF27" s="657"/>
      <c r="DG27" s="657"/>
      <c r="DH27" s="657"/>
      <c r="DI27" s="657"/>
      <c r="DJ27" s="657"/>
      <c r="DK27" s="658"/>
      <c r="DL27" s="645">
        <v>11369490</v>
      </c>
      <c r="DM27" s="657"/>
      <c r="DN27" s="657"/>
      <c r="DO27" s="657"/>
      <c r="DP27" s="657"/>
      <c r="DQ27" s="657"/>
      <c r="DR27" s="657"/>
      <c r="DS27" s="657"/>
      <c r="DT27" s="657"/>
      <c r="DU27" s="657"/>
      <c r="DV27" s="658"/>
      <c r="DW27" s="641">
        <v>14.8</v>
      </c>
      <c r="DX27" s="669"/>
      <c r="DY27" s="669"/>
      <c r="DZ27" s="669"/>
      <c r="EA27" s="669"/>
      <c r="EB27" s="669"/>
      <c r="EC27" s="670"/>
    </row>
    <row r="28" spans="2:133" ht="11.25" customHeight="1" x14ac:dyDescent="0.15">
      <c r="B28" s="633" t="s">
        <v>297</v>
      </c>
      <c r="C28" s="634"/>
      <c r="D28" s="634"/>
      <c r="E28" s="634"/>
      <c r="F28" s="634"/>
      <c r="G28" s="634"/>
      <c r="H28" s="634"/>
      <c r="I28" s="634"/>
      <c r="J28" s="634"/>
      <c r="K28" s="634"/>
      <c r="L28" s="634"/>
      <c r="M28" s="634"/>
      <c r="N28" s="634"/>
      <c r="O28" s="634"/>
      <c r="P28" s="634"/>
      <c r="Q28" s="635"/>
      <c r="R28" s="636">
        <v>1857519</v>
      </c>
      <c r="S28" s="637"/>
      <c r="T28" s="637"/>
      <c r="U28" s="637"/>
      <c r="V28" s="637"/>
      <c r="W28" s="637"/>
      <c r="X28" s="637"/>
      <c r="Y28" s="638"/>
      <c r="Z28" s="639">
        <v>1.3</v>
      </c>
      <c r="AA28" s="639"/>
      <c r="AB28" s="639"/>
      <c r="AC28" s="639"/>
      <c r="AD28" s="640">
        <v>482013</v>
      </c>
      <c r="AE28" s="640"/>
      <c r="AF28" s="640"/>
      <c r="AG28" s="640"/>
      <c r="AH28" s="640"/>
      <c r="AI28" s="640"/>
      <c r="AJ28" s="640"/>
      <c r="AK28" s="640"/>
      <c r="AL28" s="641">
        <v>0.7</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298</v>
      </c>
      <c r="CE28" s="634"/>
      <c r="CF28" s="634"/>
      <c r="CG28" s="634"/>
      <c r="CH28" s="634"/>
      <c r="CI28" s="634"/>
      <c r="CJ28" s="634"/>
      <c r="CK28" s="634"/>
      <c r="CL28" s="634"/>
      <c r="CM28" s="634"/>
      <c r="CN28" s="634"/>
      <c r="CO28" s="634"/>
      <c r="CP28" s="634"/>
      <c r="CQ28" s="635"/>
      <c r="CR28" s="636">
        <v>10574638</v>
      </c>
      <c r="CS28" s="637"/>
      <c r="CT28" s="637"/>
      <c r="CU28" s="637"/>
      <c r="CV28" s="637"/>
      <c r="CW28" s="637"/>
      <c r="CX28" s="637"/>
      <c r="CY28" s="638"/>
      <c r="CZ28" s="641">
        <v>7.6</v>
      </c>
      <c r="DA28" s="669"/>
      <c r="DB28" s="669"/>
      <c r="DC28" s="671"/>
      <c r="DD28" s="645">
        <v>10098421</v>
      </c>
      <c r="DE28" s="637"/>
      <c r="DF28" s="637"/>
      <c r="DG28" s="637"/>
      <c r="DH28" s="637"/>
      <c r="DI28" s="637"/>
      <c r="DJ28" s="637"/>
      <c r="DK28" s="638"/>
      <c r="DL28" s="645">
        <v>9590090</v>
      </c>
      <c r="DM28" s="637"/>
      <c r="DN28" s="637"/>
      <c r="DO28" s="637"/>
      <c r="DP28" s="637"/>
      <c r="DQ28" s="637"/>
      <c r="DR28" s="637"/>
      <c r="DS28" s="637"/>
      <c r="DT28" s="637"/>
      <c r="DU28" s="637"/>
      <c r="DV28" s="638"/>
      <c r="DW28" s="641">
        <v>12.5</v>
      </c>
      <c r="DX28" s="669"/>
      <c r="DY28" s="669"/>
      <c r="DZ28" s="669"/>
      <c r="EA28" s="669"/>
      <c r="EB28" s="669"/>
      <c r="EC28" s="670"/>
    </row>
    <row r="29" spans="2:133" ht="11.25" customHeight="1" x14ac:dyDescent="0.15">
      <c r="B29" s="633" t="s">
        <v>299</v>
      </c>
      <c r="C29" s="634"/>
      <c r="D29" s="634"/>
      <c r="E29" s="634"/>
      <c r="F29" s="634"/>
      <c r="G29" s="634"/>
      <c r="H29" s="634"/>
      <c r="I29" s="634"/>
      <c r="J29" s="634"/>
      <c r="K29" s="634"/>
      <c r="L29" s="634"/>
      <c r="M29" s="634"/>
      <c r="N29" s="634"/>
      <c r="O29" s="634"/>
      <c r="P29" s="634"/>
      <c r="Q29" s="635"/>
      <c r="R29" s="636">
        <v>827057</v>
      </c>
      <c r="S29" s="637"/>
      <c r="T29" s="637"/>
      <c r="U29" s="637"/>
      <c r="V29" s="637"/>
      <c r="W29" s="637"/>
      <c r="X29" s="637"/>
      <c r="Y29" s="638"/>
      <c r="Z29" s="639">
        <v>0.6</v>
      </c>
      <c r="AA29" s="639"/>
      <c r="AB29" s="639"/>
      <c r="AC29" s="639"/>
      <c r="AD29" s="640">
        <v>222</v>
      </c>
      <c r="AE29" s="640"/>
      <c r="AF29" s="640"/>
      <c r="AG29" s="640"/>
      <c r="AH29" s="640"/>
      <c r="AI29" s="640"/>
      <c r="AJ29" s="640"/>
      <c r="AK29" s="640"/>
      <c r="AL29" s="641">
        <v>0</v>
      </c>
      <c r="AM29" s="642"/>
      <c r="AN29" s="642"/>
      <c r="AO29" s="643"/>
      <c r="AP29" s="659"/>
      <c r="AQ29" s="660"/>
      <c r="AR29" s="660"/>
      <c r="AS29" s="660"/>
      <c r="AT29" s="660"/>
      <c r="AU29" s="660"/>
      <c r="AV29" s="660"/>
      <c r="AW29" s="660"/>
      <c r="AX29" s="660"/>
      <c r="AY29" s="660"/>
      <c r="AZ29" s="660"/>
      <c r="BA29" s="660"/>
      <c r="BB29" s="660"/>
      <c r="BC29" s="660"/>
      <c r="BD29" s="660"/>
      <c r="BE29" s="660"/>
      <c r="BF29" s="661"/>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300</v>
      </c>
      <c r="CE29" s="675"/>
      <c r="CF29" s="633" t="s">
        <v>301</v>
      </c>
      <c r="CG29" s="634"/>
      <c r="CH29" s="634"/>
      <c r="CI29" s="634"/>
      <c r="CJ29" s="634"/>
      <c r="CK29" s="634"/>
      <c r="CL29" s="634"/>
      <c r="CM29" s="634"/>
      <c r="CN29" s="634"/>
      <c r="CO29" s="634"/>
      <c r="CP29" s="634"/>
      <c r="CQ29" s="635"/>
      <c r="CR29" s="636">
        <v>10574581</v>
      </c>
      <c r="CS29" s="657"/>
      <c r="CT29" s="657"/>
      <c r="CU29" s="657"/>
      <c r="CV29" s="657"/>
      <c r="CW29" s="657"/>
      <c r="CX29" s="657"/>
      <c r="CY29" s="658"/>
      <c r="CZ29" s="641">
        <v>7.6</v>
      </c>
      <c r="DA29" s="669"/>
      <c r="DB29" s="669"/>
      <c r="DC29" s="671"/>
      <c r="DD29" s="645">
        <v>10098364</v>
      </c>
      <c r="DE29" s="657"/>
      <c r="DF29" s="657"/>
      <c r="DG29" s="657"/>
      <c r="DH29" s="657"/>
      <c r="DI29" s="657"/>
      <c r="DJ29" s="657"/>
      <c r="DK29" s="658"/>
      <c r="DL29" s="645">
        <v>9590033</v>
      </c>
      <c r="DM29" s="657"/>
      <c r="DN29" s="657"/>
      <c r="DO29" s="657"/>
      <c r="DP29" s="657"/>
      <c r="DQ29" s="657"/>
      <c r="DR29" s="657"/>
      <c r="DS29" s="657"/>
      <c r="DT29" s="657"/>
      <c r="DU29" s="657"/>
      <c r="DV29" s="658"/>
      <c r="DW29" s="641">
        <v>12.5</v>
      </c>
      <c r="DX29" s="669"/>
      <c r="DY29" s="669"/>
      <c r="DZ29" s="669"/>
      <c r="EA29" s="669"/>
      <c r="EB29" s="669"/>
      <c r="EC29" s="670"/>
    </row>
    <row r="30" spans="2:133" ht="11.25" customHeight="1" x14ac:dyDescent="0.15">
      <c r="B30" s="633" t="s">
        <v>302</v>
      </c>
      <c r="C30" s="634"/>
      <c r="D30" s="634"/>
      <c r="E30" s="634"/>
      <c r="F30" s="634"/>
      <c r="G30" s="634"/>
      <c r="H30" s="634"/>
      <c r="I30" s="634"/>
      <c r="J30" s="634"/>
      <c r="K30" s="634"/>
      <c r="L30" s="634"/>
      <c r="M30" s="634"/>
      <c r="N30" s="634"/>
      <c r="O30" s="634"/>
      <c r="P30" s="634"/>
      <c r="Q30" s="635"/>
      <c r="R30" s="636">
        <v>34309278</v>
      </c>
      <c r="S30" s="637"/>
      <c r="T30" s="637"/>
      <c r="U30" s="637"/>
      <c r="V30" s="637"/>
      <c r="W30" s="637"/>
      <c r="X30" s="637"/>
      <c r="Y30" s="638"/>
      <c r="Z30" s="639">
        <v>23.8</v>
      </c>
      <c r="AA30" s="639"/>
      <c r="AB30" s="639"/>
      <c r="AC30" s="639"/>
      <c r="AD30" s="640" t="s">
        <v>127</v>
      </c>
      <c r="AE30" s="640"/>
      <c r="AF30" s="640"/>
      <c r="AG30" s="640"/>
      <c r="AH30" s="640"/>
      <c r="AI30" s="640"/>
      <c r="AJ30" s="640"/>
      <c r="AK30" s="640"/>
      <c r="AL30" s="641" t="s">
        <v>127</v>
      </c>
      <c r="AM30" s="642"/>
      <c r="AN30" s="642"/>
      <c r="AO30" s="643"/>
      <c r="AP30" s="618" t="s">
        <v>218</v>
      </c>
      <c r="AQ30" s="619"/>
      <c r="AR30" s="619"/>
      <c r="AS30" s="619"/>
      <c r="AT30" s="619"/>
      <c r="AU30" s="619"/>
      <c r="AV30" s="619"/>
      <c r="AW30" s="619"/>
      <c r="AX30" s="619"/>
      <c r="AY30" s="619"/>
      <c r="AZ30" s="619"/>
      <c r="BA30" s="619"/>
      <c r="BB30" s="619"/>
      <c r="BC30" s="619"/>
      <c r="BD30" s="619"/>
      <c r="BE30" s="619"/>
      <c r="BF30" s="620"/>
      <c r="BG30" s="618" t="s">
        <v>303</v>
      </c>
      <c r="BH30" s="672"/>
      <c r="BI30" s="672"/>
      <c r="BJ30" s="672"/>
      <c r="BK30" s="672"/>
      <c r="BL30" s="672"/>
      <c r="BM30" s="672"/>
      <c r="BN30" s="672"/>
      <c r="BO30" s="672"/>
      <c r="BP30" s="672"/>
      <c r="BQ30" s="673"/>
      <c r="BR30" s="618" t="s">
        <v>304</v>
      </c>
      <c r="BS30" s="672"/>
      <c r="BT30" s="672"/>
      <c r="BU30" s="672"/>
      <c r="BV30" s="672"/>
      <c r="BW30" s="672"/>
      <c r="BX30" s="672"/>
      <c r="BY30" s="672"/>
      <c r="BZ30" s="672"/>
      <c r="CA30" s="672"/>
      <c r="CB30" s="673"/>
      <c r="CD30" s="676"/>
      <c r="CE30" s="677"/>
      <c r="CF30" s="633" t="s">
        <v>305</v>
      </c>
      <c r="CG30" s="634"/>
      <c r="CH30" s="634"/>
      <c r="CI30" s="634"/>
      <c r="CJ30" s="634"/>
      <c r="CK30" s="634"/>
      <c r="CL30" s="634"/>
      <c r="CM30" s="634"/>
      <c r="CN30" s="634"/>
      <c r="CO30" s="634"/>
      <c r="CP30" s="634"/>
      <c r="CQ30" s="635"/>
      <c r="CR30" s="636">
        <v>9914662</v>
      </c>
      <c r="CS30" s="637"/>
      <c r="CT30" s="637"/>
      <c r="CU30" s="637"/>
      <c r="CV30" s="637"/>
      <c r="CW30" s="637"/>
      <c r="CX30" s="637"/>
      <c r="CY30" s="638"/>
      <c r="CZ30" s="641">
        <v>7.1</v>
      </c>
      <c r="DA30" s="669"/>
      <c r="DB30" s="669"/>
      <c r="DC30" s="671"/>
      <c r="DD30" s="645">
        <v>9439907</v>
      </c>
      <c r="DE30" s="637"/>
      <c r="DF30" s="637"/>
      <c r="DG30" s="637"/>
      <c r="DH30" s="637"/>
      <c r="DI30" s="637"/>
      <c r="DJ30" s="637"/>
      <c r="DK30" s="638"/>
      <c r="DL30" s="645">
        <v>8932668</v>
      </c>
      <c r="DM30" s="637"/>
      <c r="DN30" s="637"/>
      <c r="DO30" s="637"/>
      <c r="DP30" s="637"/>
      <c r="DQ30" s="637"/>
      <c r="DR30" s="637"/>
      <c r="DS30" s="637"/>
      <c r="DT30" s="637"/>
      <c r="DU30" s="637"/>
      <c r="DV30" s="638"/>
      <c r="DW30" s="641">
        <v>11.6</v>
      </c>
      <c r="DX30" s="669"/>
      <c r="DY30" s="669"/>
      <c r="DZ30" s="669"/>
      <c r="EA30" s="669"/>
      <c r="EB30" s="669"/>
      <c r="EC30" s="670"/>
    </row>
    <row r="31" spans="2:133" ht="11.25" customHeight="1" x14ac:dyDescent="0.15">
      <c r="B31" s="649" t="s">
        <v>306</v>
      </c>
      <c r="C31" s="650"/>
      <c r="D31" s="650"/>
      <c r="E31" s="650"/>
      <c r="F31" s="650"/>
      <c r="G31" s="650"/>
      <c r="H31" s="650"/>
      <c r="I31" s="650"/>
      <c r="J31" s="650"/>
      <c r="K31" s="650"/>
      <c r="L31" s="650"/>
      <c r="M31" s="650"/>
      <c r="N31" s="650"/>
      <c r="O31" s="650"/>
      <c r="P31" s="650"/>
      <c r="Q31" s="651"/>
      <c r="R31" s="636">
        <v>16622</v>
      </c>
      <c r="S31" s="637"/>
      <c r="T31" s="637"/>
      <c r="U31" s="637"/>
      <c r="V31" s="637"/>
      <c r="W31" s="637"/>
      <c r="X31" s="637"/>
      <c r="Y31" s="638"/>
      <c r="Z31" s="639">
        <v>0</v>
      </c>
      <c r="AA31" s="639"/>
      <c r="AB31" s="639"/>
      <c r="AC31" s="639"/>
      <c r="AD31" s="640">
        <v>16622</v>
      </c>
      <c r="AE31" s="640"/>
      <c r="AF31" s="640"/>
      <c r="AG31" s="640"/>
      <c r="AH31" s="640"/>
      <c r="AI31" s="640"/>
      <c r="AJ31" s="640"/>
      <c r="AK31" s="640"/>
      <c r="AL31" s="641">
        <v>0</v>
      </c>
      <c r="AM31" s="642"/>
      <c r="AN31" s="642"/>
      <c r="AO31" s="643"/>
      <c r="AP31" s="684" t="s">
        <v>307</v>
      </c>
      <c r="AQ31" s="685"/>
      <c r="AR31" s="685"/>
      <c r="AS31" s="685"/>
      <c r="AT31" s="690" t="s">
        <v>308</v>
      </c>
      <c r="AU31" s="212"/>
      <c r="AV31" s="212"/>
      <c r="AW31" s="212"/>
      <c r="AX31" s="622" t="s">
        <v>184</v>
      </c>
      <c r="AY31" s="623"/>
      <c r="AZ31" s="623"/>
      <c r="BA31" s="623"/>
      <c r="BB31" s="623"/>
      <c r="BC31" s="623"/>
      <c r="BD31" s="623"/>
      <c r="BE31" s="623"/>
      <c r="BF31" s="624"/>
      <c r="BG31" s="683">
        <v>99.2</v>
      </c>
      <c r="BH31" s="680"/>
      <c r="BI31" s="680"/>
      <c r="BJ31" s="680"/>
      <c r="BK31" s="680"/>
      <c r="BL31" s="680"/>
      <c r="BM31" s="631">
        <v>96.3</v>
      </c>
      <c r="BN31" s="680"/>
      <c r="BO31" s="680"/>
      <c r="BP31" s="680"/>
      <c r="BQ31" s="681"/>
      <c r="BR31" s="683">
        <v>99.2</v>
      </c>
      <c r="BS31" s="680"/>
      <c r="BT31" s="680"/>
      <c r="BU31" s="680"/>
      <c r="BV31" s="680"/>
      <c r="BW31" s="680"/>
      <c r="BX31" s="631">
        <v>96</v>
      </c>
      <c r="BY31" s="680"/>
      <c r="BZ31" s="680"/>
      <c r="CA31" s="680"/>
      <c r="CB31" s="681"/>
      <c r="CD31" s="676"/>
      <c r="CE31" s="677"/>
      <c r="CF31" s="633" t="s">
        <v>309</v>
      </c>
      <c r="CG31" s="634"/>
      <c r="CH31" s="634"/>
      <c r="CI31" s="634"/>
      <c r="CJ31" s="634"/>
      <c r="CK31" s="634"/>
      <c r="CL31" s="634"/>
      <c r="CM31" s="634"/>
      <c r="CN31" s="634"/>
      <c r="CO31" s="634"/>
      <c r="CP31" s="634"/>
      <c r="CQ31" s="635"/>
      <c r="CR31" s="636">
        <v>659919</v>
      </c>
      <c r="CS31" s="657"/>
      <c r="CT31" s="657"/>
      <c r="CU31" s="657"/>
      <c r="CV31" s="657"/>
      <c r="CW31" s="657"/>
      <c r="CX31" s="657"/>
      <c r="CY31" s="658"/>
      <c r="CZ31" s="641">
        <v>0.5</v>
      </c>
      <c r="DA31" s="669"/>
      <c r="DB31" s="669"/>
      <c r="DC31" s="671"/>
      <c r="DD31" s="645">
        <v>658457</v>
      </c>
      <c r="DE31" s="657"/>
      <c r="DF31" s="657"/>
      <c r="DG31" s="657"/>
      <c r="DH31" s="657"/>
      <c r="DI31" s="657"/>
      <c r="DJ31" s="657"/>
      <c r="DK31" s="658"/>
      <c r="DL31" s="645">
        <v>657365</v>
      </c>
      <c r="DM31" s="657"/>
      <c r="DN31" s="657"/>
      <c r="DO31" s="657"/>
      <c r="DP31" s="657"/>
      <c r="DQ31" s="657"/>
      <c r="DR31" s="657"/>
      <c r="DS31" s="657"/>
      <c r="DT31" s="657"/>
      <c r="DU31" s="657"/>
      <c r="DV31" s="658"/>
      <c r="DW31" s="641">
        <v>0.9</v>
      </c>
      <c r="DX31" s="669"/>
      <c r="DY31" s="669"/>
      <c r="DZ31" s="669"/>
      <c r="EA31" s="669"/>
      <c r="EB31" s="669"/>
      <c r="EC31" s="670"/>
    </row>
    <row r="32" spans="2:133" ht="11.25" customHeight="1" x14ac:dyDescent="0.15">
      <c r="B32" s="633" t="s">
        <v>310</v>
      </c>
      <c r="C32" s="634"/>
      <c r="D32" s="634"/>
      <c r="E32" s="634"/>
      <c r="F32" s="634"/>
      <c r="G32" s="634"/>
      <c r="H32" s="634"/>
      <c r="I32" s="634"/>
      <c r="J32" s="634"/>
      <c r="K32" s="634"/>
      <c r="L32" s="634"/>
      <c r="M32" s="634"/>
      <c r="N32" s="634"/>
      <c r="O32" s="634"/>
      <c r="P32" s="634"/>
      <c r="Q32" s="635"/>
      <c r="R32" s="636">
        <v>10203554</v>
      </c>
      <c r="S32" s="637"/>
      <c r="T32" s="637"/>
      <c r="U32" s="637"/>
      <c r="V32" s="637"/>
      <c r="W32" s="637"/>
      <c r="X32" s="637"/>
      <c r="Y32" s="638"/>
      <c r="Z32" s="639">
        <v>7.1</v>
      </c>
      <c r="AA32" s="639"/>
      <c r="AB32" s="639"/>
      <c r="AC32" s="639"/>
      <c r="AD32" s="640" t="s">
        <v>127</v>
      </c>
      <c r="AE32" s="640"/>
      <c r="AF32" s="640"/>
      <c r="AG32" s="640"/>
      <c r="AH32" s="640"/>
      <c r="AI32" s="640"/>
      <c r="AJ32" s="640"/>
      <c r="AK32" s="640"/>
      <c r="AL32" s="641" t="s">
        <v>127</v>
      </c>
      <c r="AM32" s="642"/>
      <c r="AN32" s="642"/>
      <c r="AO32" s="643"/>
      <c r="AP32" s="686"/>
      <c r="AQ32" s="687"/>
      <c r="AR32" s="687"/>
      <c r="AS32" s="687"/>
      <c r="AT32" s="691"/>
      <c r="AU32" s="208" t="s">
        <v>311</v>
      </c>
      <c r="AX32" s="633" t="s">
        <v>312</v>
      </c>
      <c r="AY32" s="634"/>
      <c r="AZ32" s="634"/>
      <c r="BA32" s="634"/>
      <c r="BB32" s="634"/>
      <c r="BC32" s="634"/>
      <c r="BD32" s="634"/>
      <c r="BE32" s="634"/>
      <c r="BF32" s="635"/>
      <c r="BG32" s="693">
        <v>99.3</v>
      </c>
      <c r="BH32" s="657"/>
      <c r="BI32" s="657"/>
      <c r="BJ32" s="657"/>
      <c r="BK32" s="657"/>
      <c r="BL32" s="657"/>
      <c r="BM32" s="642">
        <v>97</v>
      </c>
      <c r="BN32" s="657"/>
      <c r="BO32" s="657"/>
      <c r="BP32" s="657"/>
      <c r="BQ32" s="682"/>
      <c r="BR32" s="693">
        <v>99.3</v>
      </c>
      <c r="BS32" s="657"/>
      <c r="BT32" s="657"/>
      <c r="BU32" s="657"/>
      <c r="BV32" s="657"/>
      <c r="BW32" s="657"/>
      <c r="BX32" s="642">
        <v>96.7</v>
      </c>
      <c r="BY32" s="657"/>
      <c r="BZ32" s="657"/>
      <c r="CA32" s="657"/>
      <c r="CB32" s="682"/>
      <c r="CD32" s="678"/>
      <c r="CE32" s="679"/>
      <c r="CF32" s="633" t="s">
        <v>313</v>
      </c>
      <c r="CG32" s="634"/>
      <c r="CH32" s="634"/>
      <c r="CI32" s="634"/>
      <c r="CJ32" s="634"/>
      <c r="CK32" s="634"/>
      <c r="CL32" s="634"/>
      <c r="CM32" s="634"/>
      <c r="CN32" s="634"/>
      <c r="CO32" s="634"/>
      <c r="CP32" s="634"/>
      <c r="CQ32" s="635"/>
      <c r="CR32" s="636">
        <v>57</v>
      </c>
      <c r="CS32" s="637"/>
      <c r="CT32" s="637"/>
      <c r="CU32" s="637"/>
      <c r="CV32" s="637"/>
      <c r="CW32" s="637"/>
      <c r="CX32" s="637"/>
      <c r="CY32" s="638"/>
      <c r="CZ32" s="641">
        <v>0</v>
      </c>
      <c r="DA32" s="669"/>
      <c r="DB32" s="669"/>
      <c r="DC32" s="671"/>
      <c r="DD32" s="645">
        <v>57</v>
      </c>
      <c r="DE32" s="637"/>
      <c r="DF32" s="637"/>
      <c r="DG32" s="637"/>
      <c r="DH32" s="637"/>
      <c r="DI32" s="637"/>
      <c r="DJ32" s="637"/>
      <c r="DK32" s="638"/>
      <c r="DL32" s="645">
        <v>57</v>
      </c>
      <c r="DM32" s="637"/>
      <c r="DN32" s="637"/>
      <c r="DO32" s="637"/>
      <c r="DP32" s="637"/>
      <c r="DQ32" s="637"/>
      <c r="DR32" s="637"/>
      <c r="DS32" s="637"/>
      <c r="DT32" s="637"/>
      <c r="DU32" s="637"/>
      <c r="DV32" s="638"/>
      <c r="DW32" s="641">
        <v>0</v>
      </c>
      <c r="DX32" s="669"/>
      <c r="DY32" s="669"/>
      <c r="DZ32" s="669"/>
      <c r="EA32" s="669"/>
      <c r="EB32" s="669"/>
      <c r="EC32" s="670"/>
    </row>
    <row r="33" spans="2:133" ht="11.25" customHeight="1" x14ac:dyDescent="0.15">
      <c r="B33" s="633" t="s">
        <v>314</v>
      </c>
      <c r="C33" s="634"/>
      <c r="D33" s="634"/>
      <c r="E33" s="634"/>
      <c r="F33" s="634"/>
      <c r="G33" s="634"/>
      <c r="H33" s="634"/>
      <c r="I33" s="634"/>
      <c r="J33" s="634"/>
      <c r="K33" s="634"/>
      <c r="L33" s="634"/>
      <c r="M33" s="634"/>
      <c r="N33" s="634"/>
      <c r="O33" s="634"/>
      <c r="P33" s="634"/>
      <c r="Q33" s="635"/>
      <c r="R33" s="636">
        <v>465466</v>
      </c>
      <c r="S33" s="637"/>
      <c r="T33" s="637"/>
      <c r="U33" s="637"/>
      <c r="V33" s="637"/>
      <c r="W33" s="637"/>
      <c r="X33" s="637"/>
      <c r="Y33" s="638"/>
      <c r="Z33" s="639">
        <v>0.3</v>
      </c>
      <c r="AA33" s="639"/>
      <c r="AB33" s="639"/>
      <c r="AC33" s="639"/>
      <c r="AD33" s="640">
        <v>130115</v>
      </c>
      <c r="AE33" s="640"/>
      <c r="AF33" s="640"/>
      <c r="AG33" s="640"/>
      <c r="AH33" s="640"/>
      <c r="AI33" s="640"/>
      <c r="AJ33" s="640"/>
      <c r="AK33" s="640"/>
      <c r="AL33" s="641">
        <v>0.2</v>
      </c>
      <c r="AM33" s="642"/>
      <c r="AN33" s="642"/>
      <c r="AO33" s="643"/>
      <c r="AP33" s="688"/>
      <c r="AQ33" s="689"/>
      <c r="AR33" s="689"/>
      <c r="AS33" s="689"/>
      <c r="AT33" s="692"/>
      <c r="AU33" s="213"/>
      <c r="AV33" s="213"/>
      <c r="AW33" s="213"/>
      <c r="AX33" s="659" t="s">
        <v>315</v>
      </c>
      <c r="AY33" s="660"/>
      <c r="AZ33" s="660"/>
      <c r="BA33" s="660"/>
      <c r="BB33" s="660"/>
      <c r="BC33" s="660"/>
      <c r="BD33" s="660"/>
      <c r="BE33" s="660"/>
      <c r="BF33" s="661"/>
      <c r="BG33" s="694">
        <v>99</v>
      </c>
      <c r="BH33" s="695"/>
      <c r="BI33" s="695"/>
      <c r="BJ33" s="695"/>
      <c r="BK33" s="695"/>
      <c r="BL33" s="695"/>
      <c r="BM33" s="696">
        <v>95.3</v>
      </c>
      <c r="BN33" s="695"/>
      <c r="BO33" s="695"/>
      <c r="BP33" s="695"/>
      <c r="BQ33" s="697"/>
      <c r="BR33" s="694">
        <v>99</v>
      </c>
      <c r="BS33" s="695"/>
      <c r="BT33" s="695"/>
      <c r="BU33" s="695"/>
      <c r="BV33" s="695"/>
      <c r="BW33" s="695"/>
      <c r="BX33" s="696">
        <v>95.1</v>
      </c>
      <c r="BY33" s="695"/>
      <c r="BZ33" s="695"/>
      <c r="CA33" s="695"/>
      <c r="CB33" s="697"/>
      <c r="CD33" s="633" t="s">
        <v>316</v>
      </c>
      <c r="CE33" s="634"/>
      <c r="CF33" s="634"/>
      <c r="CG33" s="634"/>
      <c r="CH33" s="634"/>
      <c r="CI33" s="634"/>
      <c r="CJ33" s="634"/>
      <c r="CK33" s="634"/>
      <c r="CL33" s="634"/>
      <c r="CM33" s="634"/>
      <c r="CN33" s="634"/>
      <c r="CO33" s="634"/>
      <c r="CP33" s="634"/>
      <c r="CQ33" s="635"/>
      <c r="CR33" s="636">
        <v>49441987</v>
      </c>
      <c r="CS33" s="657"/>
      <c r="CT33" s="657"/>
      <c r="CU33" s="657"/>
      <c r="CV33" s="657"/>
      <c r="CW33" s="657"/>
      <c r="CX33" s="657"/>
      <c r="CY33" s="658"/>
      <c r="CZ33" s="641">
        <v>35.4</v>
      </c>
      <c r="DA33" s="669"/>
      <c r="DB33" s="669"/>
      <c r="DC33" s="671"/>
      <c r="DD33" s="645">
        <v>38610737</v>
      </c>
      <c r="DE33" s="657"/>
      <c r="DF33" s="657"/>
      <c r="DG33" s="657"/>
      <c r="DH33" s="657"/>
      <c r="DI33" s="657"/>
      <c r="DJ33" s="657"/>
      <c r="DK33" s="658"/>
      <c r="DL33" s="645">
        <v>28027405</v>
      </c>
      <c r="DM33" s="657"/>
      <c r="DN33" s="657"/>
      <c r="DO33" s="657"/>
      <c r="DP33" s="657"/>
      <c r="DQ33" s="657"/>
      <c r="DR33" s="657"/>
      <c r="DS33" s="657"/>
      <c r="DT33" s="657"/>
      <c r="DU33" s="657"/>
      <c r="DV33" s="658"/>
      <c r="DW33" s="641">
        <v>36.4</v>
      </c>
      <c r="DX33" s="669"/>
      <c r="DY33" s="669"/>
      <c r="DZ33" s="669"/>
      <c r="EA33" s="669"/>
      <c r="EB33" s="669"/>
      <c r="EC33" s="670"/>
    </row>
    <row r="34" spans="2:133" ht="11.25" customHeight="1" x14ac:dyDescent="0.15">
      <c r="B34" s="633" t="s">
        <v>317</v>
      </c>
      <c r="C34" s="634"/>
      <c r="D34" s="634"/>
      <c r="E34" s="634"/>
      <c r="F34" s="634"/>
      <c r="G34" s="634"/>
      <c r="H34" s="634"/>
      <c r="I34" s="634"/>
      <c r="J34" s="634"/>
      <c r="K34" s="634"/>
      <c r="L34" s="634"/>
      <c r="M34" s="634"/>
      <c r="N34" s="634"/>
      <c r="O34" s="634"/>
      <c r="P34" s="634"/>
      <c r="Q34" s="635"/>
      <c r="R34" s="636">
        <v>324672</v>
      </c>
      <c r="S34" s="637"/>
      <c r="T34" s="637"/>
      <c r="U34" s="637"/>
      <c r="V34" s="637"/>
      <c r="W34" s="637"/>
      <c r="X34" s="637"/>
      <c r="Y34" s="638"/>
      <c r="Z34" s="639">
        <v>0.2</v>
      </c>
      <c r="AA34" s="639"/>
      <c r="AB34" s="639"/>
      <c r="AC34" s="639"/>
      <c r="AD34" s="640" t="s">
        <v>135</v>
      </c>
      <c r="AE34" s="640"/>
      <c r="AF34" s="640"/>
      <c r="AG34" s="640"/>
      <c r="AH34" s="640"/>
      <c r="AI34" s="640"/>
      <c r="AJ34" s="640"/>
      <c r="AK34" s="640"/>
      <c r="AL34" s="641" t="s">
        <v>127</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318</v>
      </c>
      <c r="CE34" s="634"/>
      <c r="CF34" s="634"/>
      <c r="CG34" s="634"/>
      <c r="CH34" s="634"/>
      <c r="CI34" s="634"/>
      <c r="CJ34" s="634"/>
      <c r="CK34" s="634"/>
      <c r="CL34" s="634"/>
      <c r="CM34" s="634"/>
      <c r="CN34" s="634"/>
      <c r="CO34" s="634"/>
      <c r="CP34" s="634"/>
      <c r="CQ34" s="635"/>
      <c r="CR34" s="636">
        <v>20717859</v>
      </c>
      <c r="CS34" s="637"/>
      <c r="CT34" s="637"/>
      <c r="CU34" s="637"/>
      <c r="CV34" s="637"/>
      <c r="CW34" s="637"/>
      <c r="CX34" s="637"/>
      <c r="CY34" s="638"/>
      <c r="CZ34" s="641">
        <v>14.8</v>
      </c>
      <c r="DA34" s="669"/>
      <c r="DB34" s="669"/>
      <c r="DC34" s="671"/>
      <c r="DD34" s="645">
        <v>14233215</v>
      </c>
      <c r="DE34" s="637"/>
      <c r="DF34" s="637"/>
      <c r="DG34" s="637"/>
      <c r="DH34" s="637"/>
      <c r="DI34" s="637"/>
      <c r="DJ34" s="637"/>
      <c r="DK34" s="638"/>
      <c r="DL34" s="645">
        <v>11921776</v>
      </c>
      <c r="DM34" s="637"/>
      <c r="DN34" s="637"/>
      <c r="DO34" s="637"/>
      <c r="DP34" s="637"/>
      <c r="DQ34" s="637"/>
      <c r="DR34" s="637"/>
      <c r="DS34" s="637"/>
      <c r="DT34" s="637"/>
      <c r="DU34" s="637"/>
      <c r="DV34" s="638"/>
      <c r="DW34" s="641">
        <v>15.5</v>
      </c>
      <c r="DX34" s="669"/>
      <c r="DY34" s="669"/>
      <c r="DZ34" s="669"/>
      <c r="EA34" s="669"/>
      <c r="EB34" s="669"/>
      <c r="EC34" s="670"/>
    </row>
    <row r="35" spans="2:133" ht="11.25" customHeight="1" x14ac:dyDescent="0.15">
      <c r="B35" s="633" t="s">
        <v>319</v>
      </c>
      <c r="C35" s="634"/>
      <c r="D35" s="634"/>
      <c r="E35" s="634"/>
      <c r="F35" s="634"/>
      <c r="G35" s="634"/>
      <c r="H35" s="634"/>
      <c r="I35" s="634"/>
      <c r="J35" s="634"/>
      <c r="K35" s="634"/>
      <c r="L35" s="634"/>
      <c r="M35" s="634"/>
      <c r="N35" s="634"/>
      <c r="O35" s="634"/>
      <c r="P35" s="634"/>
      <c r="Q35" s="635"/>
      <c r="R35" s="636">
        <v>650924</v>
      </c>
      <c r="S35" s="637"/>
      <c r="T35" s="637"/>
      <c r="U35" s="637"/>
      <c r="V35" s="637"/>
      <c r="W35" s="637"/>
      <c r="X35" s="637"/>
      <c r="Y35" s="638"/>
      <c r="Z35" s="639">
        <v>0.5</v>
      </c>
      <c r="AA35" s="639"/>
      <c r="AB35" s="639"/>
      <c r="AC35" s="639"/>
      <c r="AD35" s="640" t="s">
        <v>127</v>
      </c>
      <c r="AE35" s="640"/>
      <c r="AF35" s="640"/>
      <c r="AG35" s="640"/>
      <c r="AH35" s="640"/>
      <c r="AI35" s="640"/>
      <c r="AJ35" s="640"/>
      <c r="AK35" s="640"/>
      <c r="AL35" s="641" t="s">
        <v>135</v>
      </c>
      <c r="AM35" s="642"/>
      <c r="AN35" s="642"/>
      <c r="AO35" s="643"/>
      <c r="AP35" s="218"/>
      <c r="AQ35" s="618" t="s">
        <v>320</v>
      </c>
      <c r="AR35" s="619"/>
      <c r="AS35" s="619"/>
      <c r="AT35" s="619"/>
      <c r="AU35" s="619"/>
      <c r="AV35" s="619"/>
      <c r="AW35" s="619"/>
      <c r="AX35" s="619"/>
      <c r="AY35" s="619"/>
      <c r="AZ35" s="619"/>
      <c r="BA35" s="619"/>
      <c r="BB35" s="619"/>
      <c r="BC35" s="619"/>
      <c r="BD35" s="619"/>
      <c r="BE35" s="619"/>
      <c r="BF35" s="620"/>
      <c r="BG35" s="618" t="s">
        <v>321</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322</v>
      </c>
      <c r="CE35" s="634"/>
      <c r="CF35" s="634"/>
      <c r="CG35" s="634"/>
      <c r="CH35" s="634"/>
      <c r="CI35" s="634"/>
      <c r="CJ35" s="634"/>
      <c r="CK35" s="634"/>
      <c r="CL35" s="634"/>
      <c r="CM35" s="634"/>
      <c r="CN35" s="634"/>
      <c r="CO35" s="634"/>
      <c r="CP35" s="634"/>
      <c r="CQ35" s="635"/>
      <c r="CR35" s="636">
        <v>1261612</v>
      </c>
      <c r="CS35" s="657"/>
      <c r="CT35" s="657"/>
      <c r="CU35" s="657"/>
      <c r="CV35" s="657"/>
      <c r="CW35" s="657"/>
      <c r="CX35" s="657"/>
      <c r="CY35" s="658"/>
      <c r="CZ35" s="641">
        <v>0.9</v>
      </c>
      <c r="DA35" s="669"/>
      <c r="DB35" s="669"/>
      <c r="DC35" s="671"/>
      <c r="DD35" s="645">
        <v>1218641</v>
      </c>
      <c r="DE35" s="657"/>
      <c r="DF35" s="657"/>
      <c r="DG35" s="657"/>
      <c r="DH35" s="657"/>
      <c r="DI35" s="657"/>
      <c r="DJ35" s="657"/>
      <c r="DK35" s="658"/>
      <c r="DL35" s="645">
        <v>1185475</v>
      </c>
      <c r="DM35" s="657"/>
      <c r="DN35" s="657"/>
      <c r="DO35" s="657"/>
      <c r="DP35" s="657"/>
      <c r="DQ35" s="657"/>
      <c r="DR35" s="657"/>
      <c r="DS35" s="657"/>
      <c r="DT35" s="657"/>
      <c r="DU35" s="657"/>
      <c r="DV35" s="658"/>
      <c r="DW35" s="641">
        <v>1.5</v>
      </c>
      <c r="DX35" s="669"/>
      <c r="DY35" s="669"/>
      <c r="DZ35" s="669"/>
      <c r="EA35" s="669"/>
      <c r="EB35" s="669"/>
      <c r="EC35" s="670"/>
    </row>
    <row r="36" spans="2:133" ht="11.25" customHeight="1" x14ac:dyDescent="0.15">
      <c r="B36" s="633" t="s">
        <v>323</v>
      </c>
      <c r="C36" s="634"/>
      <c r="D36" s="634"/>
      <c r="E36" s="634"/>
      <c r="F36" s="634"/>
      <c r="G36" s="634"/>
      <c r="H36" s="634"/>
      <c r="I36" s="634"/>
      <c r="J36" s="634"/>
      <c r="K36" s="634"/>
      <c r="L36" s="634"/>
      <c r="M36" s="634"/>
      <c r="N36" s="634"/>
      <c r="O36" s="634"/>
      <c r="P36" s="634"/>
      <c r="Q36" s="635"/>
      <c r="R36" s="636">
        <v>4849218</v>
      </c>
      <c r="S36" s="637"/>
      <c r="T36" s="637"/>
      <c r="U36" s="637"/>
      <c r="V36" s="637"/>
      <c r="W36" s="637"/>
      <c r="X36" s="637"/>
      <c r="Y36" s="638"/>
      <c r="Z36" s="639">
        <v>3.4</v>
      </c>
      <c r="AA36" s="639"/>
      <c r="AB36" s="639"/>
      <c r="AC36" s="639"/>
      <c r="AD36" s="640" t="s">
        <v>135</v>
      </c>
      <c r="AE36" s="640"/>
      <c r="AF36" s="640"/>
      <c r="AG36" s="640"/>
      <c r="AH36" s="640"/>
      <c r="AI36" s="640"/>
      <c r="AJ36" s="640"/>
      <c r="AK36" s="640"/>
      <c r="AL36" s="641" t="s">
        <v>135</v>
      </c>
      <c r="AM36" s="642"/>
      <c r="AN36" s="642"/>
      <c r="AO36" s="643"/>
      <c r="AP36" s="218"/>
      <c r="AQ36" s="702" t="s">
        <v>324</v>
      </c>
      <c r="AR36" s="703"/>
      <c r="AS36" s="703"/>
      <c r="AT36" s="703"/>
      <c r="AU36" s="703"/>
      <c r="AV36" s="703"/>
      <c r="AW36" s="703"/>
      <c r="AX36" s="703"/>
      <c r="AY36" s="704"/>
      <c r="AZ36" s="625">
        <v>14016823</v>
      </c>
      <c r="BA36" s="626"/>
      <c r="BB36" s="626"/>
      <c r="BC36" s="626"/>
      <c r="BD36" s="626"/>
      <c r="BE36" s="626"/>
      <c r="BF36" s="698"/>
      <c r="BG36" s="622" t="s">
        <v>325</v>
      </c>
      <c r="BH36" s="623"/>
      <c r="BI36" s="623"/>
      <c r="BJ36" s="623"/>
      <c r="BK36" s="623"/>
      <c r="BL36" s="623"/>
      <c r="BM36" s="623"/>
      <c r="BN36" s="623"/>
      <c r="BO36" s="623"/>
      <c r="BP36" s="623"/>
      <c r="BQ36" s="623"/>
      <c r="BR36" s="623"/>
      <c r="BS36" s="623"/>
      <c r="BT36" s="623"/>
      <c r="BU36" s="624"/>
      <c r="BV36" s="625">
        <v>281869</v>
      </c>
      <c r="BW36" s="626"/>
      <c r="BX36" s="626"/>
      <c r="BY36" s="626"/>
      <c r="BZ36" s="626"/>
      <c r="CA36" s="626"/>
      <c r="CB36" s="698"/>
      <c r="CD36" s="633" t="s">
        <v>326</v>
      </c>
      <c r="CE36" s="634"/>
      <c r="CF36" s="634"/>
      <c r="CG36" s="634"/>
      <c r="CH36" s="634"/>
      <c r="CI36" s="634"/>
      <c r="CJ36" s="634"/>
      <c r="CK36" s="634"/>
      <c r="CL36" s="634"/>
      <c r="CM36" s="634"/>
      <c r="CN36" s="634"/>
      <c r="CO36" s="634"/>
      <c r="CP36" s="634"/>
      <c r="CQ36" s="635"/>
      <c r="CR36" s="636">
        <v>9519238</v>
      </c>
      <c r="CS36" s="637"/>
      <c r="CT36" s="637"/>
      <c r="CU36" s="637"/>
      <c r="CV36" s="637"/>
      <c r="CW36" s="637"/>
      <c r="CX36" s="637"/>
      <c r="CY36" s="638"/>
      <c r="CZ36" s="641">
        <v>6.8</v>
      </c>
      <c r="DA36" s="669"/>
      <c r="DB36" s="669"/>
      <c r="DC36" s="671"/>
      <c r="DD36" s="645">
        <v>8271502</v>
      </c>
      <c r="DE36" s="637"/>
      <c r="DF36" s="637"/>
      <c r="DG36" s="637"/>
      <c r="DH36" s="637"/>
      <c r="DI36" s="637"/>
      <c r="DJ36" s="637"/>
      <c r="DK36" s="638"/>
      <c r="DL36" s="645">
        <v>5310371</v>
      </c>
      <c r="DM36" s="637"/>
      <c r="DN36" s="637"/>
      <c r="DO36" s="637"/>
      <c r="DP36" s="637"/>
      <c r="DQ36" s="637"/>
      <c r="DR36" s="637"/>
      <c r="DS36" s="637"/>
      <c r="DT36" s="637"/>
      <c r="DU36" s="637"/>
      <c r="DV36" s="638"/>
      <c r="DW36" s="641">
        <v>6.9</v>
      </c>
      <c r="DX36" s="669"/>
      <c r="DY36" s="669"/>
      <c r="DZ36" s="669"/>
      <c r="EA36" s="669"/>
      <c r="EB36" s="669"/>
      <c r="EC36" s="670"/>
    </row>
    <row r="37" spans="2:133" ht="11.25" customHeight="1" x14ac:dyDescent="0.15">
      <c r="B37" s="633" t="s">
        <v>327</v>
      </c>
      <c r="C37" s="634"/>
      <c r="D37" s="634"/>
      <c r="E37" s="634"/>
      <c r="F37" s="634"/>
      <c r="G37" s="634"/>
      <c r="H37" s="634"/>
      <c r="I37" s="634"/>
      <c r="J37" s="634"/>
      <c r="K37" s="634"/>
      <c r="L37" s="634"/>
      <c r="M37" s="634"/>
      <c r="N37" s="634"/>
      <c r="O37" s="634"/>
      <c r="P37" s="634"/>
      <c r="Q37" s="635"/>
      <c r="R37" s="636">
        <v>3078289</v>
      </c>
      <c r="S37" s="637"/>
      <c r="T37" s="637"/>
      <c r="U37" s="637"/>
      <c r="V37" s="637"/>
      <c r="W37" s="637"/>
      <c r="X37" s="637"/>
      <c r="Y37" s="638"/>
      <c r="Z37" s="639">
        <v>2.1</v>
      </c>
      <c r="AA37" s="639"/>
      <c r="AB37" s="639"/>
      <c r="AC37" s="639"/>
      <c r="AD37" s="640">
        <v>181590</v>
      </c>
      <c r="AE37" s="640"/>
      <c r="AF37" s="640"/>
      <c r="AG37" s="640"/>
      <c r="AH37" s="640"/>
      <c r="AI37" s="640"/>
      <c r="AJ37" s="640"/>
      <c r="AK37" s="640"/>
      <c r="AL37" s="641">
        <v>0.2</v>
      </c>
      <c r="AM37" s="642"/>
      <c r="AN37" s="642"/>
      <c r="AO37" s="643"/>
      <c r="AQ37" s="699" t="s">
        <v>328</v>
      </c>
      <c r="AR37" s="700"/>
      <c r="AS37" s="700"/>
      <c r="AT37" s="700"/>
      <c r="AU37" s="700"/>
      <c r="AV37" s="700"/>
      <c r="AW37" s="700"/>
      <c r="AX37" s="700"/>
      <c r="AY37" s="701"/>
      <c r="AZ37" s="636">
        <v>1817078</v>
      </c>
      <c r="BA37" s="637"/>
      <c r="BB37" s="637"/>
      <c r="BC37" s="637"/>
      <c r="BD37" s="657"/>
      <c r="BE37" s="657"/>
      <c r="BF37" s="682"/>
      <c r="BG37" s="633" t="s">
        <v>329</v>
      </c>
      <c r="BH37" s="634"/>
      <c r="BI37" s="634"/>
      <c r="BJ37" s="634"/>
      <c r="BK37" s="634"/>
      <c r="BL37" s="634"/>
      <c r="BM37" s="634"/>
      <c r="BN37" s="634"/>
      <c r="BO37" s="634"/>
      <c r="BP37" s="634"/>
      <c r="BQ37" s="634"/>
      <c r="BR37" s="634"/>
      <c r="BS37" s="634"/>
      <c r="BT37" s="634"/>
      <c r="BU37" s="635"/>
      <c r="BV37" s="636">
        <v>144035</v>
      </c>
      <c r="BW37" s="637"/>
      <c r="BX37" s="637"/>
      <c r="BY37" s="637"/>
      <c r="BZ37" s="637"/>
      <c r="CA37" s="637"/>
      <c r="CB37" s="646"/>
      <c r="CD37" s="633" t="s">
        <v>330</v>
      </c>
      <c r="CE37" s="634"/>
      <c r="CF37" s="634"/>
      <c r="CG37" s="634"/>
      <c r="CH37" s="634"/>
      <c r="CI37" s="634"/>
      <c r="CJ37" s="634"/>
      <c r="CK37" s="634"/>
      <c r="CL37" s="634"/>
      <c r="CM37" s="634"/>
      <c r="CN37" s="634"/>
      <c r="CO37" s="634"/>
      <c r="CP37" s="634"/>
      <c r="CQ37" s="635"/>
      <c r="CR37" s="636">
        <v>28798</v>
      </c>
      <c r="CS37" s="657"/>
      <c r="CT37" s="657"/>
      <c r="CU37" s="657"/>
      <c r="CV37" s="657"/>
      <c r="CW37" s="657"/>
      <c r="CX37" s="657"/>
      <c r="CY37" s="658"/>
      <c r="CZ37" s="641">
        <v>0</v>
      </c>
      <c r="DA37" s="669"/>
      <c r="DB37" s="669"/>
      <c r="DC37" s="671"/>
      <c r="DD37" s="645">
        <v>28798</v>
      </c>
      <c r="DE37" s="657"/>
      <c r="DF37" s="657"/>
      <c r="DG37" s="657"/>
      <c r="DH37" s="657"/>
      <c r="DI37" s="657"/>
      <c r="DJ37" s="657"/>
      <c r="DK37" s="658"/>
      <c r="DL37" s="645">
        <v>28798</v>
      </c>
      <c r="DM37" s="657"/>
      <c r="DN37" s="657"/>
      <c r="DO37" s="657"/>
      <c r="DP37" s="657"/>
      <c r="DQ37" s="657"/>
      <c r="DR37" s="657"/>
      <c r="DS37" s="657"/>
      <c r="DT37" s="657"/>
      <c r="DU37" s="657"/>
      <c r="DV37" s="658"/>
      <c r="DW37" s="641">
        <v>0</v>
      </c>
      <c r="DX37" s="669"/>
      <c r="DY37" s="669"/>
      <c r="DZ37" s="669"/>
      <c r="EA37" s="669"/>
      <c r="EB37" s="669"/>
      <c r="EC37" s="670"/>
    </row>
    <row r="38" spans="2:133" ht="11.25" customHeight="1" x14ac:dyDescent="0.15">
      <c r="B38" s="633" t="s">
        <v>331</v>
      </c>
      <c r="C38" s="634"/>
      <c r="D38" s="634"/>
      <c r="E38" s="634"/>
      <c r="F38" s="634"/>
      <c r="G38" s="634"/>
      <c r="H38" s="634"/>
      <c r="I38" s="634"/>
      <c r="J38" s="634"/>
      <c r="K38" s="634"/>
      <c r="L38" s="634"/>
      <c r="M38" s="634"/>
      <c r="N38" s="634"/>
      <c r="O38" s="634"/>
      <c r="P38" s="634"/>
      <c r="Q38" s="635"/>
      <c r="R38" s="636">
        <v>8955600</v>
      </c>
      <c r="S38" s="637"/>
      <c r="T38" s="637"/>
      <c r="U38" s="637"/>
      <c r="V38" s="637"/>
      <c r="W38" s="637"/>
      <c r="X38" s="637"/>
      <c r="Y38" s="638"/>
      <c r="Z38" s="639">
        <v>6.2</v>
      </c>
      <c r="AA38" s="639"/>
      <c r="AB38" s="639"/>
      <c r="AC38" s="639"/>
      <c r="AD38" s="640" t="s">
        <v>135</v>
      </c>
      <c r="AE38" s="640"/>
      <c r="AF38" s="640"/>
      <c r="AG38" s="640"/>
      <c r="AH38" s="640"/>
      <c r="AI38" s="640"/>
      <c r="AJ38" s="640"/>
      <c r="AK38" s="640"/>
      <c r="AL38" s="641" t="s">
        <v>135</v>
      </c>
      <c r="AM38" s="642"/>
      <c r="AN38" s="642"/>
      <c r="AO38" s="643"/>
      <c r="AQ38" s="699" t="s">
        <v>332</v>
      </c>
      <c r="AR38" s="700"/>
      <c r="AS38" s="700"/>
      <c r="AT38" s="700"/>
      <c r="AU38" s="700"/>
      <c r="AV38" s="700"/>
      <c r="AW38" s="700"/>
      <c r="AX38" s="700"/>
      <c r="AY38" s="701"/>
      <c r="AZ38" s="636">
        <v>369985</v>
      </c>
      <c r="BA38" s="637"/>
      <c r="BB38" s="637"/>
      <c r="BC38" s="637"/>
      <c r="BD38" s="657"/>
      <c r="BE38" s="657"/>
      <c r="BF38" s="682"/>
      <c r="BG38" s="633" t="s">
        <v>333</v>
      </c>
      <c r="BH38" s="634"/>
      <c r="BI38" s="634"/>
      <c r="BJ38" s="634"/>
      <c r="BK38" s="634"/>
      <c r="BL38" s="634"/>
      <c r="BM38" s="634"/>
      <c r="BN38" s="634"/>
      <c r="BO38" s="634"/>
      <c r="BP38" s="634"/>
      <c r="BQ38" s="634"/>
      <c r="BR38" s="634"/>
      <c r="BS38" s="634"/>
      <c r="BT38" s="634"/>
      <c r="BU38" s="635"/>
      <c r="BV38" s="636">
        <v>41657</v>
      </c>
      <c r="BW38" s="637"/>
      <c r="BX38" s="637"/>
      <c r="BY38" s="637"/>
      <c r="BZ38" s="637"/>
      <c r="CA38" s="637"/>
      <c r="CB38" s="646"/>
      <c r="CD38" s="633" t="s">
        <v>334</v>
      </c>
      <c r="CE38" s="634"/>
      <c r="CF38" s="634"/>
      <c r="CG38" s="634"/>
      <c r="CH38" s="634"/>
      <c r="CI38" s="634"/>
      <c r="CJ38" s="634"/>
      <c r="CK38" s="634"/>
      <c r="CL38" s="634"/>
      <c r="CM38" s="634"/>
      <c r="CN38" s="634"/>
      <c r="CO38" s="634"/>
      <c r="CP38" s="634"/>
      <c r="CQ38" s="635"/>
      <c r="CR38" s="636">
        <v>12066514</v>
      </c>
      <c r="CS38" s="637"/>
      <c r="CT38" s="637"/>
      <c r="CU38" s="637"/>
      <c r="CV38" s="637"/>
      <c r="CW38" s="637"/>
      <c r="CX38" s="637"/>
      <c r="CY38" s="638"/>
      <c r="CZ38" s="641">
        <v>8.6</v>
      </c>
      <c r="DA38" s="669"/>
      <c r="DB38" s="669"/>
      <c r="DC38" s="671"/>
      <c r="DD38" s="645">
        <v>9889428</v>
      </c>
      <c r="DE38" s="637"/>
      <c r="DF38" s="637"/>
      <c r="DG38" s="637"/>
      <c r="DH38" s="637"/>
      <c r="DI38" s="637"/>
      <c r="DJ38" s="637"/>
      <c r="DK38" s="638"/>
      <c r="DL38" s="645">
        <v>9574122</v>
      </c>
      <c r="DM38" s="637"/>
      <c r="DN38" s="637"/>
      <c r="DO38" s="637"/>
      <c r="DP38" s="637"/>
      <c r="DQ38" s="637"/>
      <c r="DR38" s="637"/>
      <c r="DS38" s="637"/>
      <c r="DT38" s="637"/>
      <c r="DU38" s="637"/>
      <c r="DV38" s="638"/>
      <c r="DW38" s="641">
        <v>12.4</v>
      </c>
      <c r="DX38" s="669"/>
      <c r="DY38" s="669"/>
      <c r="DZ38" s="669"/>
      <c r="EA38" s="669"/>
      <c r="EB38" s="669"/>
      <c r="EC38" s="670"/>
    </row>
    <row r="39" spans="2:133" ht="11.25" customHeight="1" x14ac:dyDescent="0.15">
      <c r="B39" s="633" t="s">
        <v>335</v>
      </c>
      <c r="C39" s="634"/>
      <c r="D39" s="634"/>
      <c r="E39" s="634"/>
      <c r="F39" s="634"/>
      <c r="G39" s="634"/>
      <c r="H39" s="634"/>
      <c r="I39" s="634"/>
      <c r="J39" s="634"/>
      <c r="K39" s="634"/>
      <c r="L39" s="634"/>
      <c r="M39" s="634"/>
      <c r="N39" s="634"/>
      <c r="O39" s="634"/>
      <c r="P39" s="634"/>
      <c r="Q39" s="635"/>
      <c r="R39" s="636" t="s">
        <v>127</v>
      </c>
      <c r="S39" s="637"/>
      <c r="T39" s="637"/>
      <c r="U39" s="637"/>
      <c r="V39" s="637"/>
      <c r="W39" s="637"/>
      <c r="X39" s="637"/>
      <c r="Y39" s="638"/>
      <c r="Z39" s="639" t="s">
        <v>127</v>
      </c>
      <c r="AA39" s="639"/>
      <c r="AB39" s="639"/>
      <c r="AC39" s="639"/>
      <c r="AD39" s="640" t="s">
        <v>265</v>
      </c>
      <c r="AE39" s="640"/>
      <c r="AF39" s="640"/>
      <c r="AG39" s="640"/>
      <c r="AH39" s="640"/>
      <c r="AI39" s="640"/>
      <c r="AJ39" s="640"/>
      <c r="AK39" s="640"/>
      <c r="AL39" s="641" t="s">
        <v>127</v>
      </c>
      <c r="AM39" s="642"/>
      <c r="AN39" s="642"/>
      <c r="AO39" s="643"/>
      <c r="AQ39" s="699" t="s">
        <v>336</v>
      </c>
      <c r="AR39" s="700"/>
      <c r="AS39" s="700"/>
      <c r="AT39" s="700"/>
      <c r="AU39" s="700"/>
      <c r="AV39" s="700"/>
      <c r="AW39" s="700"/>
      <c r="AX39" s="700"/>
      <c r="AY39" s="701"/>
      <c r="AZ39" s="636">
        <v>128987</v>
      </c>
      <c r="BA39" s="637"/>
      <c r="BB39" s="637"/>
      <c r="BC39" s="637"/>
      <c r="BD39" s="657"/>
      <c r="BE39" s="657"/>
      <c r="BF39" s="682"/>
      <c r="BG39" s="633" t="s">
        <v>337</v>
      </c>
      <c r="BH39" s="634"/>
      <c r="BI39" s="634"/>
      <c r="BJ39" s="634"/>
      <c r="BK39" s="634"/>
      <c r="BL39" s="634"/>
      <c r="BM39" s="634"/>
      <c r="BN39" s="634"/>
      <c r="BO39" s="634"/>
      <c r="BP39" s="634"/>
      <c r="BQ39" s="634"/>
      <c r="BR39" s="634"/>
      <c r="BS39" s="634"/>
      <c r="BT39" s="634"/>
      <c r="BU39" s="635"/>
      <c r="BV39" s="636">
        <v>62925</v>
      </c>
      <c r="BW39" s="637"/>
      <c r="BX39" s="637"/>
      <c r="BY39" s="637"/>
      <c r="BZ39" s="637"/>
      <c r="CA39" s="637"/>
      <c r="CB39" s="646"/>
      <c r="CD39" s="633" t="s">
        <v>338</v>
      </c>
      <c r="CE39" s="634"/>
      <c r="CF39" s="634"/>
      <c r="CG39" s="634"/>
      <c r="CH39" s="634"/>
      <c r="CI39" s="634"/>
      <c r="CJ39" s="634"/>
      <c r="CK39" s="634"/>
      <c r="CL39" s="634"/>
      <c r="CM39" s="634"/>
      <c r="CN39" s="634"/>
      <c r="CO39" s="634"/>
      <c r="CP39" s="634"/>
      <c r="CQ39" s="635"/>
      <c r="CR39" s="636">
        <v>5253648</v>
      </c>
      <c r="CS39" s="657"/>
      <c r="CT39" s="657"/>
      <c r="CU39" s="657"/>
      <c r="CV39" s="657"/>
      <c r="CW39" s="657"/>
      <c r="CX39" s="657"/>
      <c r="CY39" s="658"/>
      <c r="CZ39" s="641">
        <v>3.8</v>
      </c>
      <c r="DA39" s="669"/>
      <c r="DB39" s="669"/>
      <c r="DC39" s="671"/>
      <c r="DD39" s="645">
        <v>4935699</v>
      </c>
      <c r="DE39" s="657"/>
      <c r="DF39" s="657"/>
      <c r="DG39" s="657"/>
      <c r="DH39" s="657"/>
      <c r="DI39" s="657"/>
      <c r="DJ39" s="657"/>
      <c r="DK39" s="658"/>
      <c r="DL39" s="645" t="s">
        <v>127</v>
      </c>
      <c r="DM39" s="657"/>
      <c r="DN39" s="657"/>
      <c r="DO39" s="657"/>
      <c r="DP39" s="657"/>
      <c r="DQ39" s="657"/>
      <c r="DR39" s="657"/>
      <c r="DS39" s="657"/>
      <c r="DT39" s="657"/>
      <c r="DU39" s="657"/>
      <c r="DV39" s="658"/>
      <c r="DW39" s="641" t="s">
        <v>127</v>
      </c>
      <c r="DX39" s="669"/>
      <c r="DY39" s="669"/>
      <c r="DZ39" s="669"/>
      <c r="EA39" s="669"/>
      <c r="EB39" s="669"/>
      <c r="EC39" s="670"/>
    </row>
    <row r="40" spans="2:133" ht="11.25" customHeight="1" x14ac:dyDescent="0.15">
      <c r="B40" s="633" t="s">
        <v>339</v>
      </c>
      <c r="C40" s="634"/>
      <c r="D40" s="634"/>
      <c r="E40" s="634"/>
      <c r="F40" s="634"/>
      <c r="G40" s="634"/>
      <c r="H40" s="634"/>
      <c r="I40" s="634"/>
      <c r="J40" s="634"/>
      <c r="K40" s="634"/>
      <c r="L40" s="634"/>
      <c r="M40" s="634"/>
      <c r="N40" s="634"/>
      <c r="O40" s="634"/>
      <c r="P40" s="634"/>
      <c r="Q40" s="635"/>
      <c r="R40" s="636">
        <v>2944400</v>
      </c>
      <c r="S40" s="637"/>
      <c r="T40" s="637"/>
      <c r="U40" s="637"/>
      <c r="V40" s="637"/>
      <c r="W40" s="637"/>
      <c r="X40" s="637"/>
      <c r="Y40" s="638"/>
      <c r="Z40" s="639">
        <v>2</v>
      </c>
      <c r="AA40" s="639"/>
      <c r="AB40" s="639"/>
      <c r="AC40" s="639"/>
      <c r="AD40" s="640" t="s">
        <v>127</v>
      </c>
      <c r="AE40" s="640"/>
      <c r="AF40" s="640"/>
      <c r="AG40" s="640"/>
      <c r="AH40" s="640"/>
      <c r="AI40" s="640"/>
      <c r="AJ40" s="640"/>
      <c r="AK40" s="640"/>
      <c r="AL40" s="641" t="s">
        <v>265</v>
      </c>
      <c r="AM40" s="642"/>
      <c r="AN40" s="642"/>
      <c r="AO40" s="643"/>
      <c r="AQ40" s="699" t="s">
        <v>340</v>
      </c>
      <c r="AR40" s="700"/>
      <c r="AS40" s="700"/>
      <c r="AT40" s="700"/>
      <c r="AU40" s="700"/>
      <c r="AV40" s="700"/>
      <c r="AW40" s="700"/>
      <c r="AX40" s="700"/>
      <c r="AY40" s="701"/>
      <c r="AZ40" s="636">
        <v>73033</v>
      </c>
      <c r="BA40" s="637"/>
      <c r="BB40" s="637"/>
      <c r="BC40" s="637"/>
      <c r="BD40" s="657"/>
      <c r="BE40" s="657"/>
      <c r="BF40" s="682"/>
      <c r="BG40" s="686" t="s">
        <v>341</v>
      </c>
      <c r="BH40" s="687"/>
      <c r="BI40" s="687"/>
      <c r="BJ40" s="687"/>
      <c r="BK40" s="687"/>
      <c r="BL40" s="214"/>
      <c r="BM40" s="634" t="s">
        <v>342</v>
      </c>
      <c r="BN40" s="634"/>
      <c r="BO40" s="634"/>
      <c r="BP40" s="634"/>
      <c r="BQ40" s="634"/>
      <c r="BR40" s="634"/>
      <c r="BS40" s="634"/>
      <c r="BT40" s="634"/>
      <c r="BU40" s="635"/>
      <c r="BV40" s="636">
        <v>98</v>
      </c>
      <c r="BW40" s="637"/>
      <c r="BX40" s="637"/>
      <c r="BY40" s="637"/>
      <c r="BZ40" s="637"/>
      <c r="CA40" s="637"/>
      <c r="CB40" s="646"/>
      <c r="CD40" s="633" t="s">
        <v>343</v>
      </c>
      <c r="CE40" s="634"/>
      <c r="CF40" s="634"/>
      <c r="CG40" s="634"/>
      <c r="CH40" s="634"/>
      <c r="CI40" s="634"/>
      <c r="CJ40" s="634"/>
      <c r="CK40" s="634"/>
      <c r="CL40" s="634"/>
      <c r="CM40" s="634"/>
      <c r="CN40" s="634"/>
      <c r="CO40" s="634"/>
      <c r="CP40" s="634"/>
      <c r="CQ40" s="635"/>
      <c r="CR40" s="636">
        <v>623116</v>
      </c>
      <c r="CS40" s="637"/>
      <c r="CT40" s="637"/>
      <c r="CU40" s="637"/>
      <c r="CV40" s="637"/>
      <c r="CW40" s="637"/>
      <c r="CX40" s="637"/>
      <c r="CY40" s="638"/>
      <c r="CZ40" s="641">
        <v>0.4</v>
      </c>
      <c r="DA40" s="669"/>
      <c r="DB40" s="669"/>
      <c r="DC40" s="671"/>
      <c r="DD40" s="645">
        <v>62252</v>
      </c>
      <c r="DE40" s="637"/>
      <c r="DF40" s="637"/>
      <c r="DG40" s="637"/>
      <c r="DH40" s="637"/>
      <c r="DI40" s="637"/>
      <c r="DJ40" s="637"/>
      <c r="DK40" s="638"/>
      <c r="DL40" s="645">
        <v>35661</v>
      </c>
      <c r="DM40" s="637"/>
      <c r="DN40" s="637"/>
      <c r="DO40" s="637"/>
      <c r="DP40" s="637"/>
      <c r="DQ40" s="637"/>
      <c r="DR40" s="637"/>
      <c r="DS40" s="637"/>
      <c r="DT40" s="637"/>
      <c r="DU40" s="637"/>
      <c r="DV40" s="638"/>
      <c r="DW40" s="641">
        <v>0</v>
      </c>
      <c r="DX40" s="669"/>
      <c r="DY40" s="669"/>
      <c r="DZ40" s="669"/>
      <c r="EA40" s="669"/>
      <c r="EB40" s="669"/>
      <c r="EC40" s="670"/>
    </row>
    <row r="41" spans="2:133" ht="11.25" customHeight="1" x14ac:dyDescent="0.15">
      <c r="B41" s="659" t="s">
        <v>344</v>
      </c>
      <c r="C41" s="660"/>
      <c r="D41" s="660"/>
      <c r="E41" s="660"/>
      <c r="F41" s="660"/>
      <c r="G41" s="660"/>
      <c r="H41" s="660"/>
      <c r="I41" s="660"/>
      <c r="J41" s="660"/>
      <c r="K41" s="660"/>
      <c r="L41" s="660"/>
      <c r="M41" s="660"/>
      <c r="N41" s="660"/>
      <c r="O41" s="660"/>
      <c r="P41" s="660"/>
      <c r="Q41" s="661"/>
      <c r="R41" s="708">
        <v>144160662</v>
      </c>
      <c r="S41" s="709"/>
      <c r="T41" s="709"/>
      <c r="U41" s="709"/>
      <c r="V41" s="709"/>
      <c r="W41" s="709"/>
      <c r="X41" s="709"/>
      <c r="Y41" s="713"/>
      <c r="Z41" s="714">
        <v>100</v>
      </c>
      <c r="AA41" s="714"/>
      <c r="AB41" s="714"/>
      <c r="AC41" s="714"/>
      <c r="AD41" s="715">
        <v>74007344</v>
      </c>
      <c r="AE41" s="715"/>
      <c r="AF41" s="715"/>
      <c r="AG41" s="715"/>
      <c r="AH41" s="715"/>
      <c r="AI41" s="715"/>
      <c r="AJ41" s="715"/>
      <c r="AK41" s="715"/>
      <c r="AL41" s="716">
        <v>100</v>
      </c>
      <c r="AM41" s="696"/>
      <c r="AN41" s="696"/>
      <c r="AO41" s="717"/>
      <c r="AQ41" s="699" t="s">
        <v>345</v>
      </c>
      <c r="AR41" s="700"/>
      <c r="AS41" s="700"/>
      <c r="AT41" s="700"/>
      <c r="AU41" s="700"/>
      <c r="AV41" s="700"/>
      <c r="AW41" s="700"/>
      <c r="AX41" s="700"/>
      <c r="AY41" s="701"/>
      <c r="AZ41" s="636">
        <v>2537528</v>
      </c>
      <c r="BA41" s="637"/>
      <c r="BB41" s="637"/>
      <c r="BC41" s="637"/>
      <c r="BD41" s="657"/>
      <c r="BE41" s="657"/>
      <c r="BF41" s="682"/>
      <c r="BG41" s="686"/>
      <c r="BH41" s="687"/>
      <c r="BI41" s="687"/>
      <c r="BJ41" s="687"/>
      <c r="BK41" s="687"/>
      <c r="BL41" s="214"/>
      <c r="BM41" s="634" t="s">
        <v>346</v>
      </c>
      <c r="BN41" s="634"/>
      <c r="BO41" s="634"/>
      <c r="BP41" s="634"/>
      <c r="BQ41" s="634"/>
      <c r="BR41" s="634"/>
      <c r="BS41" s="634"/>
      <c r="BT41" s="634"/>
      <c r="BU41" s="635"/>
      <c r="BV41" s="636" t="s">
        <v>127</v>
      </c>
      <c r="BW41" s="637"/>
      <c r="BX41" s="637"/>
      <c r="BY41" s="637"/>
      <c r="BZ41" s="637"/>
      <c r="CA41" s="637"/>
      <c r="CB41" s="646"/>
      <c r="CD41" s="633" t="s">
        <v>347</v>
      </c>
      <c r="CE41" s="634"/>
      <c r="CF41" s="634"/>
      <c r="CG41" s="634"/>
      <c r="CH41" s="634"/>
      <c r="CI41" s="634"/>
      <c r="CJ41" s="634"/>
      <c r="CK41" s="634"/>
      <c r="CL41" s="634"/>
      <c r="CM41" s="634"/>
      <c r="CN41" s="634"/>
      <c r="CO41" s="634"/>
      <c r="CP41" s="634"/>
      <c r="CQ41" s="635"/>
      <c r="CR41" s="636" t="s">
        <v>127</v>
      </c>
      <c r="CS41" s="657"/>
      <c r="CT41" s="657"/>
      <c r="CU41" s="657"/>
      <c r="CV41" s="657"/>
      <c r="CW41" s="657"/>
      <c r="CX41" s="657"/>
      <c r="CY41" s="658"/>
      <c r="CZ41" s="641" t="s">
        <v>127</v>
      </c>
      <c r="DA41" s="669"/>
      <c r="DB41" s="669"/>
      <c r="DC41" s="671"/>
      <c r="DD41" s="645" t="s">
        <v>265</v>
      </c>
      <c r="DE41" s="657"/>
      <c r="DF41" s="657"/>
      <c r="DG41" s="657"/>
      <c r="DH41" s="657"/>
      <c r="DI41" s="657"/>
      <c r="DJ41" s="657"/>
      <c r="DK41" s="658"/>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332</v>
      </c>
      <c r="AR42" s="706"/>
      <c r="AS42" s="706"/>
      <c r="AT42" s="706"/>
      <c r="AU42" s="706"/>
      <c r="AV42" s="706"/>
      <c r="AW42" s="706"/>
      <c r="AX42" s="706"/>
      <c r="AY42" s="707"/>
      <c r="AZ42" s="708">
        <v>9090212</v>
      </c>
      <c r="BA42" s="709"/>
      <c r="BB42" s="709"/>
      <c r="BC42" s="709"/>
      <c r="BD42" s="695"/>
      <c r="BE42" s="695"/>
      <c r="BF42" s="697"/>
      <c r="BG42" s="688"/>
      <c r="BH42" s="689"/>
      <c r="BI42" s="689"/>
      <c r="BJ42" s="689"/>
      <c r="BK42" s="689"/>
      <c r="BL42" s="215"/>
      <c r="BM42" s="660" t="s">
        <v>348</v>
      </c>
      <c r="BN42" s="660"/>
      <c r="BO42" s="660"/>
      <c r="BP42" s="660"/>
      <c r="BQ42" s="660"/>
      <c r="BR42" s="660"/>
      <c r="BS42" s="660"/>
      <c r="BT42" s="660"/>
      <c r="BU42" s="661"/>
      <c r="BV42" s="708">
        <v>361</v>
      </c>
      <c r="BW42" s="709"/>
      <c r="BX42" s="709"/>
      <c r="BY42" s="709"/>
      <c r="BZ42" s="709"/>
      <c r="CA42" s="709"/>
      <c r="CB42" s="718"/>
      <c r="CD42" s="633" t="s">
        <v>349</v>
      </c>
      <c r="CE42" s="634"/>
      <c r="CF42" s="634"/>
      <c r="CG42" s="634"/>
      <c r="CH42" s="634"/>
      <c r="CI42" s="634"/>
      <c r="CJ42" s="634"/>
      <c r="CK42" s="634"/>
      <c r="CL42" s="634"/>
      <c r="CM42" s="634"/>
      <c r="CN42" s="634"/>
      <c r="CO42" s="634"/>
      <c r="CP42" s="634"/>
      <c r="CQ42" s="635"/>
      <c r="CR42" s="636">
        <v>12959468</v>
      </c>
      <c r="CS42" s="657"/>
      <c r="CT42" s="657"/>
      <c r="CU42" s="657"/>
      <c r="CV42" s="657"/>
      <c r="CW42" s="657"/>
      <c r="CX42" s="657"/>
      <c r="CY42" s="658"/>
      <c r="CZ42" s="641">
        <v>9.3000000000000007</v>
      </c>
      <c r="DA42" s="669"/>
      <c r="DB42" s="669"/>
      <c r="DC42" s="671"/>
      <c r="DD42" s="645">
        <v>4133049</v>
      </c>
      <c r="DE42" s="657"/>
      <c r="DF42" s="657"/>
      <c r="DG42" s="657"/>
      <c r="DH42" s="657"/>
      <c r="DI42" s="657"/>
      <c r="DJ42" s="657"/>
      <c r="DK42" s="658"/>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208" t="s">
        <v>350</v>
      </c>
      <c r="CD43" s="633" t="s">
        <v>351</v>
      </c>
      <c r="CE43" s="634"/>
      <c r="CF43" s="634"/>
      <c r="CG43" s="634"/>
      <c r="CH43" s="634"/>
      <c r="CI43" s="634"/>
      <c r="CJ43" s="634"/>
      <c r="CK43" s="634"/>
      <c r="CL43" s="634"/>
      <c r="CM43" s="634"/>
      <c r="CN43" s="634"/>
      <c r="CO43" s="634"/>
      <c r="CP43" s="634"/>
      <c r="CQ43" s="635"/>
      <c r="CR43" s="636">
        <v>208059</v>
      </c>
      <c r="CS43" s="657"/>
      <c r="CT43" s="657"/>
      <c r="CU43" s="657"/>
      <c r="CV43" s="657"/>
      <c r="CW43" s="657"/>
      <c r="CX43" s="657"/>
      <c r="CY43" s="658"/>
      <c r="CZ43" s="641">
        <v>0.1</v>
      </c>
      <c r="DA43" s="669"/>
      <c r="DB43" s="669"/>
      <c r="DC43" s="671"/>
      <c r="DD43" s="645">
        <v>208059</v>
      </c>
      <c r="DE43" s="657"/>
      <c r="DF43" s="657"/>
      <c r="DG43" s="657"/>
      <c r="DH43" s="657"/>
      <c r="DI43" s="657"/>
      <c r="DJ43" s="657"/>
      <c r="DK43" s="658"/>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352</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300</v>
      </c>
      <c r="CE44" s="675"/>
      <c r="CF44" s="633" t="s">
        <v>353</v>
      </c>
      <c r="CG44" s="634"/>
      <c r="CH44" s="634"/>
      <c r="CI44" s="634"/>
      <c r="CJ44" s="634"/>
      <c r="CK44" s="634"/>
      <c r="CL44" s="634"/>
      <c r="CM44" s="634"/>
      <c r="CN44" s="634"/>
      <c r="CO44" s="634"/>
      <c r="CP44" s="634"/>
      <c r="CQ44" s="635"/>
      <c r="CR44" s="636">
        <v>12534752</v>
      </c>
      <c r="CS44" s="637"/>
      <c r="CT44" s="637"/>
      <c r="CU44" s="637"/>
      <c r="CV44" s="637"/>
      <c r="CW44" s="637"/>
      <c r="CX44" s="637"/>
      <c r="CY44" s="638"/>
      <c r="CZ44" s="641">
        <v>9</v>
      </c>
      <c r="DA44" s="642"/>
      <c r="DB44" s="642"/>
      <c r="DC44" s="648"/>
      <c r="DD44" s="645">
        <v>4041408</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354</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355</v>
      </c>
      <c r="CG45" s="634"/>
      <c r="CH45" s="634"/>
      <c r="CI45" s="634"/>
      <c r="CJ45" s="634"/>
      <c r="CK45" s="634"/>
      <c r="CL45" s="634"/>
      <c r="CM45" s="634"/>
      <c r="CN45" s="634"/>
      <c r="CO45" s="634"/>
      <c r="CP45" s="634"/>
      <c r="CQ45" s="635"/>
      <c r="CR45" s="636">
        <v>6476057</v>
      </c>
      <c r="CS45" s="657"/>
      <c r="CT45" s="657"/>
      <c r="CU45" s="657"/>
      <c r="CV45" s="657"/>
      <c r="CW45" s="657"/>
      <c r="CX45" s="657"/>
      <c r="CY45" s="658"/>
      <c r="CZ45" s="641">
        <v>4.5999999999999996</v>
      </c>
      <c r="DA45" s="669"/>
      <c r="DB45" s="669"/>
      <c r="DC45" s="671"/>
      <c r="DD45" s="645">
        <v>411632</v>
      </c>
      <c r="DE45" s="657"/>
      <c r="DF45" s="657"/>
      <c r="DG45" s="657"/>
      <c r="DH45" s="657"/>
      <c r="DI45" s="657"/>
      <c r="DJ45" s="657"/>
      <c r="DK45" s="658"/>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19"/>
      <c r="CD46" s="676"/>
      <c r="CE46" s="677"/>
      <c r="CF46" s="633" t="s">
        <v>356</v>
      </c>
      <c r="CG46" s="634"/>
      <c r="CH46" s="634"/>
      <c r="CI46" s="634"/>
      <c r="CJ46" s="634"/>
      <c r="CK46" s="634"/>
      <c r="CL46" s="634"/>
      <c r="CM46" s="634"/>
      <c r="CN46" s="634"/>
      <c r="CO46" s="634"/>
      <c r="CP46" s="634"/>
      <c r="CQ46" s="635"/>
      <c r="CR46" s="636">
        <v>5969484</v>
      </c>
      <c r="CS46" s="637"/>
      <c r="CT46" s="637"/>
      <c r="CU46" s="637"/>
      <c r="CV46" s="637"/>
      <c r="CW46" s="637"/>
      <c r="CX46" s="637"/>
      <c r="CY46" s="638"/>
      <c r="CZ46" s="641">
        <v>4.3</v>
      </c>
      <c r="DA46" s="642"/>
      <c r="DB46" s="642"/>
      <c r="DC46" s="648"/>
      <c r="DD46" s="645">
        <v>3552665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19"/>
      <c r="CD47" s="676"/>
      <c r="CE47" s="677"/>
      <c r="CF47" s="633" t="s">
        <v>357</v>
      </c>
      <c r="CG47" s="634"/>
      <c r="CH47" s="634"/>
      <c r="CI47" s="634"/>
      <c r="CJ47" s="634"/>
      <c r="CK47" s="634"/>
      <c r="CL47" s="634"/>
      <c r="CM47" s="634"/>
      <c r="CN47" s="634"/>
      <c r="CO47" s="634"/>
      <c r="CP47" s="634"/>
      <c r="CQ47" s="635"/>
      <c r="CR47" s="636">
        <v>424716</v>
      </c>
      <c r="CS47" s="657"/>
      <c r="CT47" s="657"/>
      <c r="CU47" s="657"/>
      <c r="CV47" s="657"/>
      <c r="CW47" s="657"/>
      <c r="CX47" s="657"/>
      <c r="CY47" s="658"/>
      <c r="CZ47" s="641">
        <v>0.3</v>
      </c>
      <c r="DA47" s="669"/>
      <c r="DB47" s="669"/>
      <c r="DC47" s="671"/>
      <c r="DD47" s="645">
        <v>91641</v>
      </c>
      <c r="DE47" s="657"/>
      <c r="DF47" s="657"/>
      <c r="DG47" s="657"/>
      <c r="DH47" s="657"/>
      <c r="DI47" s="657"/>
      <c r="DJ47" s="657"/>
      <c r="DK47" s="658"/>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19"/>
      <c r="CD48" s="678"/>
      <c r="CE48" s="679"/>
      <c r="CF48" s="633" t="s">
        <v>358</v>
      </c>
      <c r="CG48" s="634"/>
      <c r="CH48" s="634"/>
      <c r="CI48" s="634"/>
      <c r="CJ48" s="634"/>
      <c r="CK48" s="634"/>
      <c r="CL48" s="634"/>
      <c r="CM48" s="634"/>
      <c r="CN48" s="634"/>
      <c r="CO48" s="634"/>
      <c r="CP48" s="634"/>
      <c r="CQ48" s="635"/>
      <c r="CR48" s="636" t="s">
        <v>127</v>
      </c>
      <c r="CS48" s="637"/>
      <c r="CT48" s="637"/>
      <c r="CU48" s="637"/>
      <c r="CV48" s="637"/>
      <c r="CW48" s="637"/>
      <c r="CX48" s="637"/>
      <c r="CY48" s="638"/>
      <c r="CZ48" s="641" t="s">
        <v>127</v>
      </c>
      <c r="DA48" s="642"/>
      <c r="DB48" s="642"/>
      <c r="DC48" s="648"/>
      <c r="DD48" s="645" t="s">
        <v>127</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19"/>
      <c r="CD49" s="659" t="s">
        <v>359</v>
      </c>
      <c r="CE49" s="660"/>
      <c r="CF49" s="660"/>
      <c r="CG49" s="660"/>
      <c r="CH49" s="660"/>
      <c r="CI49" s="660"/>
      <c r="CJ49" s="660"/>
      <c r="CK49" s="660"/>
      <c r="CL49" s="660"/>
      <c r="CM49" s="660"/>
      <c r="CN49" s="660"/>
      <c r="CO49" s="660"/>
      <c r="CP49" s="660"/>
      <c r="CQ49" s="661"/>
      <c r="CR49" s="708">
        <v>139577615</v>
      </c>
      <c r="CS49" s="695"/>
      <c r="CT49" s="695"/>
      <c r="CU49" s="695"/>
      <c r="CV49" s="695"/>
      <c r="CW49" s="695"/>
      <c r="CX49" s="695"/>
      <c r="CY49" s="724"/>
      <c r="CZ49" s="716">
        <v>100</v>
      </c>
      <c r="DA49" s="725"/>
      <c r="DB49" s="725"/>
      <c r="DC49" s="726"/>
      <c r="DD49" s="727">
        <v>85973348</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8DDBv92IwN0wCWArNOnWxbyy//Jk8ZPJ+50P0b44B9r/Jfwk5qmS3aDNbyX5SI37oowLiQqESEPt2xcgBq3kqw==" saltValue="62i/2EX578vzG6pn/cP7z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4" zoomScaleNormal="54" zoomScaleSheetLayoutView="70" workbookViewId="0">
      <selection activeCell="E42" sqref="E42:S42"/>
    </sheetView>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34" t="s">
        <v>360</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361</v>
      </c>
      <c r="DK2" s="736"/>
      <c r="DL2" s="736"/>
      <c r="DM2" s="736"/>
      <c r="DN2" s="736"/>
      <c r="DO2" s="737"/>
      <c r="DP2" s="222"/>
      <c r="DQ2" s="735" t="s">
        <v>362</v>
      </c>
      <c r="DR2" s="736"/>
      <c r="DS2" s="736"/>
      <c r="DT2" s="736"/>
      <c r="DU2" s="736"/>
      <c r="DV2" s="736"/>
      <c r="DW2" s="736"/>
      <c r="DX2" s="736"/>
      <c r="DY2" s="736"/>
      <c r="DZ2" s="73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738" t="s">
        <v>363</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364</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15">
      <c r="A5" s="740" t="s">
        <v>365</v>
      </c>
      <c r="B5" s="741"/>
      <c r="C5" s="741"/>
      <c r="D5" s="741"/>
      <c r="E5" s="741"/>
      <c r="F5" s="741"/>
      <c r="G5" s="741"/>
      <c r="H5" s="741"/>
      <c r="I5" s="741"/>
      <c r="J5" s="741"/>
      <c r="K5" s="741"/>
      <c r="L5" s="741"/>
      <c r="M5" s="741"/>
      <c r="N5" s="741"/>
      <c r="O5" s="741"/>
      <c r="P5" s="742"/>
      <c r="Q5" s="746" t="s">
        <v>366</v>
      </c>
      <c r="R5" s="747"/>
      <c r="S5" s="747"/>
      <c r="T5" s="747"/>
      <c r="U5" s="748"/>
      <c r="V5" s="746" t="s">
        <v>367</v>
      </c>
      <c r="W5" s="747"/>
      <c r="X5" s="747"/>
      <c r="Y5" s="747"/>
      <c r="Z5" s="748"/>
      <c r="AA5" s="746" t="s">
        <v>368</v>
      </c>
      <c r="AB5" s="747"/>
      <c r="AC5" s="747"/>
      <c r="AD5" s="747"/>
      <c r="AE5" s="747"/>
      <c r="AF5" s="752" t="s">
        <v>369</v>
      </c>
      <c r="AG5" s="747"/>
      <c r="AH5" s="747"/>
      <c r="AI5" s="747"/>
      <c r="AJ5" s="753"/>
      <c r="AK5" s="747" t="s">
        <v>370</v>
      </c>
      <c r="AL5" s="747"/>
      <c r="AM5" s="747"/>
      <c r="AN5" s="747"/>
      <c r="AO5" s="748"/>
      <c r="AP5" s="746" t="s">
        <v>371</v>
      </c>
      <c r="AQ5" s="747"/>
      <c r="AR5" s="747"/>
      <c r="AS5" s="747"/>
      <c r="AT5" s="748"/>
      <c r="AU5" s="746" t="s">
        <v>372</v>
      </c>
      <c r="AV5" s="747"/>
      <c r="AW5" s="747"/>
      <c r="AX5" s="747"/>
      <c r="AY5" s="753"/>
      <c r="AZ5" s="226"/>
      <c r="BA5" s="226"/>
      <c r="BB5" s="226"/>
      <c r="BC5" s="226"/>
      <c r="BD5" s="226"/>
      <c r="BE5" s="227"/>
      <c r="BF5" s="227"/>
      <c r="BG5" s="227"/>
      <c r="BH5" s="227"/>
      <c r="BI5" s="227"/>
      <c r="BJ5" s="227"/>
      <c r="BK5" s="227"/>
      <c r="BL5" s="227"/>
      <c r="BM5" s="227"/>
      <c r="BN5" s="227"/>
      <c r="BO5" s="227"/>
      <c r="BP5" s="227"/>
      <c r="BQ5" s="740" t="s">
        <v>373</v>
      </c>
      <c r="BR5" s="741"/>
      <c r="BS5" s="741"/>
      <c r="BT5" s="741"/>
      <c r="BU5" s="741"/>
      <c r="BV5" s="741"/>
      <c r="BW5" s="741"/>
      <c r="BX5" s="741"/>
      <c r="BY5" s="741"/>
      <c r="BZ5" s="741"/>
      <c r="CA5" s="741"/>
      <c r="CB5" s="741"/>
      <c r="CC5" s="741"/>
      <c r="CD5" s="741"/>
      <c r="CE5" s="741"/>
      <c r="CF5" s="741"/>
      <c r="CG5" s="742"/>
      <c r="CH5" s="746" t="s">
        <v>374</v>
      </c>
      <c r="CI5" s="747"/>
      <c r="CJ5" s="747"/>
      <c r="CK5" s="747"/>
      <c r="CL5" s="748"/>
      <c r="CM5" s="746" t="s">
        <v>375</v>
      </c>
      <c r="CN5" s="747"/>
      <c r="CO5" s="747"/>
      <c r="CP5" s="747"/>
      <c r="CQ5" s="748"/>
      <c r="CR5" s="746" t="s">
        <v>376</v>
      </c>
      <c r="CS5" s="747"/>
      <c r="CT5" s="747"/>
      <c r="CU5" s="747"/>
      <c r="CV5" s="748"/>
      <c r="CW5" s="746" t="s">
        <v>377</v>
      </c>
      <c r="CX5" s="747"/>
      <c r="CY5" s="747"/>
      <c r="CZ5" s="747"/>
      <c r="DA5" s="748"/>
      <c r="DB5" s="746" t="s">
        <v>378</v>
      </c>
      <c r="DC5" s="747"/>
      <c r="DD5" s="747"/>
      <c r="DE5" s="747"/>
      <c r="DF5" s="748"/>
      <c r="DG5" s="776" t="s">
        <v>379</v>
      </c>
      <c r="DH5" s="777"/>
      <c r="DI5" s="777"/>
      <c r="DJ5" s="777"/>
      <c r="DK5" s="778"/>
      <c r="DL5" s="776" t="s">
        <v>380</v>
      </c>
      <c r="DM5" s="777"/>
      <c r="DN5" s="777"/>
      <c r="DO5" s="777"/>
      <c r="DP5" s="778"/>
      <c r="DQ5" s="746" t="s">
        <v>381</v>
      </c>
      <c r="DR5" s="747"/>
      <c r="DS5" s="747"/>
      <c r="DT5" s="747"/>
      <c r="DU5" s="748"/>
      <c r="DV5" s="746" t="s">
        <v>372</v>
      </c>
      <c r="DW5" s="747"/>
      <c r="DX5" s="747"/>
      <c r="DY5" s="747"/>
      <c r="DZ5" s="753"/>
      <c r="EA5" s="229"/>
    </row>
    <row r="6" spans="1:131" s="230"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15">
      <c r="A7" s="231">
        <v>1</v>
      </c>
      <c r="B7" s="762" t="s">
        <v>382</v>
      </c>
      <c r="C7" s="763"/>
      <c r="D7" s="763"/>
      <c r="E7" s="763"/>
      <c r="F7" s="763"/>
      <c r="G7" s="763"/>
      <c r="H7" s="763"/>
      <c r="I7" s="763"/>
      <c r="J7" s="763"/>
      <c r="K7" s="763"/>
      <c r="L7" s="763"/>
      <c r="M7" s="763"/>
      <c r="N7" s="763"/>
      <c r="O7" s="763"/>
      <c r="P7" s="764"/>
      <c r="Q7" s="765">
        <v>141914</v>
      </c>
      <c r="R7" s="766"/>
      <c r="S7" s="766"/>
      <c r="T7" s="766"/>
      <c r="U7" s="766"/>
      <c r="V7" s="766">
        <v>137393</v>
      </c>
      <c r="W7" s="766"/>
      <c r="X7" s="766"/>
      <c r="Y7" s="766"/>
      <c r="Z7" s="766"/>
      <c r="AA7" s="766">
        <v>4520</v>
      </c>
      <c r="AB7" s="766"/>
      <c r="AC7" s="766"/>
      <c r="AD7" s="766"/>
      <c r="AE7" s="767"/>
      <c r="AF7" s="768">
        <v>3693</v>
      </c>
      <c r="AG7" s="769"/>
      <c r="AH7" s="769"/>
      <c r="AI7" s="769"/>
      <c r="AJ7" s="770"/>
      <c r="AK7" s="771">
        <v>651</v>
      </c>
      <c r="AL7" s="772"/>
      <c r="AM7" s="772"/>
      <c r="AN7" s="772"/>
      <c r="AO7" s="772"/>
      <c r="AP7" s="772">
        <v>125973</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573</v>
      </c>
      <c r="BT7" s="760"/>
      <c r="BU7" s="760"/>
      <c r="BV7" s="760"/>
      <c r="BW7" s="760"/>
      <c r="BX7" s="760"/>
      <c r="BY7" s="760"/>
      <c r="BZ7" s="760"/>
      <c r="CA7" s="760"/>
      <c r="CB7" s="760"/>
      <c r="CC7" s="760"/>
      <c r="CD7" s="760"/>
      <c r="CE7" s="760"/>
      <c r="CF7" s="760"/>
      <c r="CG7" s="775"/>
      <c r="CH7" s="756">
        <v>27</v>
      </c>
      <c r="CI7" s="757"/>
      <c r="CJ7" s="757"/>
      <c r="CK7" s="757"/>
      <c r="CL7" s="758"/>
      <c r="CM7" s="756">
        <v>261</v>
      </c>
      <c r="CN7" s="757"/>
      <c r="CO7" s="757"/>
      <c r="CP7" s="757"/>
      <c r="CQ7" s="758"/>
      <c r="CR7" s="756">
        <v>30</v>
      </c>
      <c r="CS7" s="757"/>
      <c r="CT7" s="757"/>
      <c r="CU7" s="757"/>
      <c r="CV7" s="758"/>
      <c r="CW7" s="756" t="s">
        <v>507</v>
      </c>
      <c r="CX7" s="757"/>
      <c r="CY7" s="757"/>
      <c r="CZ7" s="757"/>
      <c r="DA7" s="758"/>
      <c r="DB7" s="756" t="s">
        <v>507</v>
      </c>
      <c r="DC7" s="757"/>
      <c r="DD7" s="757"/>
      <c r="DE7" s="757"/>
      <c r="DF7" s="758"/>
      <c r="DG7" s="756" t="s">
        <v>507</v>
      </c>
      <c r="DH7" s="757"/>
      <c r="DI7" s="757"/>
      <c r="DJ7" s="757"/>
      <c r="DK7" s="758"/>
      <c r="DL7" s="756" t="s">
        <v>507</v>
      </c>
      <c r="DM7" s="757"/>
      <c r="DN7" s="757"/>
      <c r="DO7" s="757"/>
      <c r="DP7" s="758"/>
      <c r="DQ7" s="756" t="s">
        <v>507</v>
      </c>
      <c r="DR7" s="757"/>
      <c r="DS7" s="757"/>
      <c r="DT7" s="757"/>
      <c r="DU7" s="758"/>
      <c r="DV7" s="759"/>
      <c r="DW7" s="760"/>
      <c r="DX7" s="760"/>
      <c r="DY7" s="760"/>
      <c r="DZ7" s="761"/>
      <c r="EA7" s="229"/>
    </row>
    <row r="8" spans="1:131" s="230" customFormat="1" ht="26.25" customHeight="1" x14ac:dyDescent="0.15">
      <c r="A8" s="233">
        <v>2</v>
      </c>
      <c r="B8" s="793" t="s">
        <v>383</v>
      </c>
      <c r="C8" s="794"/>
      <c r="D8" s="794"/>
      <c r="E8" s="794"/>
      <c r="F8" s="794"/>
      <c r="G8" s="794"/>
      <c r="H8" s="794"/>
      <c r="I8" s="794"/>
      <c r="J8" s="794"/>
      <c r="K8" s="794"/>
      <c r="L8" s="794"/>
      <c r="M8" s="794"/>
      <c r="N8" s="794"/>
      <c r="O8" s="794"/>
      <c r="P8" s="795"/>
      <c r="Q8" s="796">
        <v>129</v>
      </c>
      <c r="R8" s="797"/>
      <c r="S8" s="797"/>
      <c r="T8" s="797"/>
      <c r="U8" s="797"/>
      <c r="V8" s="797">
        <v>68</v>
      </c>
      <c r="W8" s="797"/>
      <c r="X8" s="797"/>
      <c r="Y8" s="797"/>
      <c r="Z8" s="797"/>
      <c r="AA8" s="797">
        <v>61</v>
      </c>
      <c r="AB8" s="797"/>
      <c r="AC8" s="797"/>
      <c r="AD8" s="797"/>
      <c r="AE8" s="798"/>
      <c r="AF8" s="799">
        <v>3</v>
      </c>
      <c r="AG8" s="800"/>
      <c r="AH8" s="800"/>
      <c r="AI8" s="800"/>
      <c r="AJ8" s="801"/>
      <c r="AK8" s="782">
        <v>3</v>
      </c>
      <c r="AL8" s="783"/>
      <c r="AM8" s="783"/>
      <c r="AN8" s="783"/>
      <c r="AO8" s="783"/>
      <c r="AP8" s="783">
        <v>340</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574</v>
      </c>
      <c r="BT8" s="787"/>
      <c r="BU8" s="787"/>
      <c r="BV8" s="787"/>
      <c r="BW8" s="787"/>
      <c r="BX8" s="787"/>
      <c r="BY8" s="787"/>
      <c r="BZ8" s="787"/>
      <c r="CA8" s="787"/>
      <c r="CB8" s="787"/>
      <c r="CC8" s="787"/>
      <c r="CD8" s="787"/>
      <c r="CE8" s="787"/>
      <c r="CF8" s="787"/>
      <c r="CG8" s="788"/>
      <c r="CH8" s="789">
        <v>-1</v>
      </c>
      <c r="CI8" s="790"/>
      <c r="CJ8" s="790"/>
      <c r="CK8" s="790"/>
      <c r="CL8" s="791"/>
      <c r="CM8" s="789">
        <v>152</v>
      </c>
      <c r="CN8" s="790"/>
      <c r="CO8" s="790"/>
      <c r="CP8" s="790"/>
      <c r="CQ8" s="791"/>
      <c r="CR8" s="789">
        <v>80</v>
      </c>
      <c r="CS8" s="790"/>
      <c r="CT8" s="790"/>
      <c r="CU8" s="790"/>
      <c r="CV8" s="791"/>
      <c r="CW8" s="789">
        <v>17</v>
      </c>
      <c r="CX8" s="790"/>
      <c r="CY8" s="790"/>
      <c r="CZ8" s="790"/>
      <c r="DA8" s="791"/>
      <c r="DB8" s="789" t="s">
        <v>507</v>
      </c>
      <c r="DC8" s="790"/>
      <c r="DD8" s="790"/>
      <c r="DE8" s="790"/>
      <c r="DF8" s="791"/>
      <c r="DG8" s="789" t="s">
        <v>507</v>
      </c>
      <c r="DH8" s="790"/>
      <c r="DI8" s="790"/>
      <c r="DJ8" s="790"/>
      <c r="DK8" s="791"/>
      <c r="DL8" s="789" t="s">
        <v>507</v>
      </c>
      <c r="DM8" s="790"/>
      <c r="DN8" s="790"/>
      <c r="DO8" s="790"/>
      <c r="DP8" s="791"/>
      <c r="DQ8" s="789" t="s">
        <v>507</v>
      </c>
      <c r="DR8" s="790"/>
      <c r="DS8" s="790"/>
      <c r="DT8" s="790"/>
      <c r="DU8" s="791"/>
      <c r="DV8" s="786"/>
      <c r="DW8" s="787"/>
      <c r="DX8" s="787"/>
      <c r="DY8" s="787"/>
      <c r="DZ8" s="792"/>
      <c r="EA8" s="229"/>
    </row>
    <row r="9" spans="1:131" s="230" customFormat="1" ht="26.25" customHeight="1" x14ac:dyDescent="0.15">
      <c r="A9" s="233">
        <v>3</v>
      </c>
      <c r="B9" s="793" t="s">
        <v>384</v>
      </c>
      <c r="C9" s="794"/>
      <c r="D9" s="794"/>
      <c r="E9" s="794"/>
      <c r="F9" s="794"/>
      <c r="G9" s="794"/>
      <c r="H9" s="794"/>
      <c r="I9" s="794"/>
      <c r="J9" s="794"/>
      <c r="K9" s="794"/>
      <c r="L9" s="794"/>
      <c r="M9" s="794"/>
      <c r="N9" s="794"/>
      <c r="O9" s="794"/>
      <c r="P9" s="795"/>
      <c r="Q9" s="796">
        <v>2843</v>
      </c>
      <c r="R9" s="797"/>
      <c r="S9" s="797"/>
      <c r="T9" s="797"/>
      <c r="U9" s="797"/>
      <c r="V9" s="797">
        <v>2841</v>
      </c>
      <c r="W9" s="797"/>
      <c r="X9" s="797"/>
      <c r="Y9" s="797"/>
      <c r="Z9" s="797"/>
      <c r="AA9" s="797">
        <v>1</v>
      </c>
      <c r="AB9" s="797"/>
      <c r="AC9" s="797"/>
      <c r="AD9" s="797"/>
      <c r="AE9" s="798"/>
      <c r="AF9" s="799">
        <v>1</v>
      </c>
      <c r="AG9" s="800"/>
      <c r="AH9" s="800"/>
      <c r="AI9" s="800"/>
      <c r="AJ9" s="801"/>
      <c r="AK9" s="782">
        <v>1068</v>
      </c>
      <c r="AL9" s="783"/>
      <c r="AM9" s="783"/>
      <c r="AN9" s="783"/>
      <c r="AO9" s="783"/>
      <c r="AP9" s="783" t="s">
        <v>507</v>
      </c>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t="s">
        <v>575</v>
      </c>
      <c r="BT9" s="787"/>
      <c r="BU9" s="787"/>
      <c r="BV9" s="787"/>
      <c r="BW9" s="787"/>
      <c r="BX9" s="787"/>
      <c r="BY9" s="787"/>
      <c r="BZ9" s="787"/>
      <c r="CA9" s="787"/>
      <c r="CB9" s="787"/>
      <c r="CC9" s="787"/>
      <c r="CD9" s="787"/>
      <c r="CE9" s="787"/>
      <c r="CF9" s="787"/>
      <c r="CG9" s="788"/>
      <c r="CH9" s="789">
        <v>13</v>
      </c>
      <c r="CI9" s="790"/>
      <c r="CJ9" s="790"/>
      <c r="CK9" s="790"/>
      <c r="CL9" s="791"/>
      <c r="CM9" s="789">
        <v>343</v>
      </c>
      <c r="CN9" s="790"/>
      <c r="CO9" s="790"/>
      <c r="CP9" s="790"/>
      <c r="CQ9" s="791"/>
      <c r="CR9" s="789">
        <v>14</v>
      </c>
      <c r="CS9" s="790"/>
      <c r="CT9" s="790"/>
      <c r="CU9" s="790"/>
      <c r="CV9" s="791"/>
      <c r="CW9" s="789" t="s">
        <v>507</v>
      </c>
      <c r="CX9" s="790"/>
      <c r="CY9" s="790"/>
      <c r="CZ9" s="790"/>
      <c r="DA9" s="791"/>
      <c r="DB9" s="789" t="s">
        <v>507</v>
      </c>
      <c r="DC9" s="790"/>
      <c r="DD9" s="790"/>
      <c r="DE9" s="790"/>
      <c r="DF9" s="791"/>
      <c r="DG9" s="789" t="s">
        <v>507</v>
      </c>
      <c r="DH9" s="790"/>
      <c r="DI9" s="790"/>
      <c r="DJ9" s="790"/>
      <c r="DK9" s="791"/>
      <c r="DL9" s="789" t="s">
        <v>507</v>
      </c>
      <c r="DM9" s="790"/>
      <c r="DN9" s="790"/>
      <c r="DO9" s="790"/>
      <c r="DP9" s="791"/>
      <c r="DQ9" s="789" t="s">
        <v>507</v>
      </c>
      <c r="DR9" s="790"/>
      <c r="DS9" s="790"/>
      <c r="DT9" s="790"/>
      <c r="DU9" s="791"/>
      <c r="DV9" s="786"/>
      <c r="DW9" s="787"/>
      <c r="DX9" s="787"/>
      <c r="DY9" s="787"/>
      <c r="DZ9" s="792"/>
      <c r="EA9" s="229"/>
    </row>
    <row r="10" spans="1:131" s="230" customFormat="1" ht="26.25" customHeight="1" x14ac:dyDescent="0.15">
      <c r="A10" s="233">
        <v>4</v>
      </c>
      <c r="B10" s="793" t="s">
        <v>385</v>
      </c>
      <c r="C10" s="794"/>
      <c r="D10" s="794"/>
      <c r="E10" s="794"/>
      <c r="F10" s="794"/>
      <c r="G10" s="794"/>
      <c r="H10" s="794"/>
      <c r="I10" s="794"/>
      <c r="J10" s="794"/>
      <c r="K10" s="794"/>
      <c r="L10" s="794"/>
      <c r="M10" s="794"/>
      <c r="N10" s="794"/>
      <c r="O10" s="794"/>
      <c r="P10" s="795"/>
      <c r="Q10" s="796">
        <v>1614</v>
      </c>
      <c r="R10" s="797"/>
      <c r="S10" s="797"/>
      <c r="T10" s="797"/>
      <c r="U10" s="797"/>
      <c r="V10" s="797">
        <v>1614</v>
      </c>
      <c r="W10" s="797"/>
      <c r="X10" s="797"/>
      <c r="Y10" s="797"/>
      <c r="Z10" s="797"/>
      <c r="AA10" s="797" t="s">
        <v>507</v>
      </c>
      <c r="AB10" s="797"/>
      <c r="AC10" s="797"/>
      <c r="AD10" s="797"/>
      <c r="AE10" s="798"/>
      <c r="AF10" s="799" t="s">
        <v>386</v>
      </c>
      <c r="AG10" s="800"/>
      <c r="AH10" s="800"/>
      <c r="AI10" s="800"/>
      <c r="AJ10" s="801"/>
      <c r="AK10" s="782" t="s">
        <v>507</v>
      </c>
      <c r="AL10" s="783"/>
      <c r="AM10" s="783"/>
      <c r="AN10" s="783"/>
      <c r="AO10" s="783"/>
      <c r="AP10" s="783">
        <v>1728</v>
      </c>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t="s">
        <v>577</v>
      </c>
      <c r="BS10" s="786" t="s">
        <v>576</v>
      </c>
      <c r="BT10" s="787"/>
      <c r="BU10" s="787"/>
      <c r="BV10" s="787"/>
      <c r="BW10" s="787"/>
      <c r="BX10" s="787"/>
      <c r="BY10" s="787"/>
      <c r="BZ10" s="787"/>
      <c r="CA10" s="787"/>
      <c r="CB10" s="787"/>
      <c r="CC10" s="787"/>
      <c r="CD10" s="787"/>
      <c r="CE10" s="787"/>
      <c r="CF10" s="787"/>
      <c r="CG10" s="788"/>
      <c r="CH10" s="789">
        <v>988</v>
      </c>
      <c r="CI10" s="790"/>
      <c r="CJ10" s="790"/>
      <c r="CK10" s="790"/>
      <c r="CL10" s="791"/>
      <c r="CM10" s="789">
        <v>5269</v>
      </c>
      <c r="CN10" s="790"/>
      <c r="CO10" s="790"/>
      <c r="CP10" s="790"/>
      <c r="CQ10" s="791"/>
      <c r="CR10" s="789">
        <v>262</v>
      </c>
      <c r="CS10" s="790"/>
      <c r="CT10" s="790"/>
      <c r="CU10" s="790"/>
      <c r="CV10" s="791"/>
      <c r="CW10" s="789">
        <v>1709</v>
      </c>
      <c r="CX10" s="790"/>
      <c r="CY10" s="790"/>
      <c r="CZ10" s="790"/>
      <c r="DA10" s="791"/>
      <c r="DB10" s="789" t="s">
        <v>507</v>
      </c>
      <c r="DC10" s="790"/>
      <c r="DD10" s="790"/>
      <c r="DE10" s="790"/>
      <c r="DF10" s="791"/>
      <c r="DG10" s="789" t="s">
        <v>507</v>
      </c>
      <c r="DH10" s="790"/>
      <c r="DI10" s="790"/>
      <c r="DJ10" s="790"/>
      <c r="DK10" s="791"/>
      <c r="DL10" s="789" t="s">
        <v>507</v>
      </c>
      <c r="DM10" s="790"/>
      <c r="DN10" s="790"/>
      <c r="DO10" s="790"/>
      <c r="DP10" s="791"/>
      <c r="DQ10" s="789" t="s">
        <v>507</v>
      </c>
      <c r="DR10" s="790"/>
      <c r="DS10" s="790"/>
      <c r="DT10" s="790"/>
      <c r="DU10" s="791"/>
      <c r="DV10" s="786"/>
      <c r="DW10" s="787"/>
      <c r="DX10" s="787"/>
      <c r="DY10" s="787"/>
      <c r="DZ10" s="792"/>
      <c r="EA10" s="229"/>
    </row>
    <row r="11" spans="1:131" s="230" customFormat="1" ht="26.25" customHeight="1" x14ac:dyDescent="0.15">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9"/>
    </row>
    <row r="12" spans="1:131" s="230" customFormat="1" ht="26.25" customHeight="1" x14ac:dyDescent="0.15">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15">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15">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15">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15">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15">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15">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15">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15">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15">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387</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
      <c r="A23" s="235" t="s">
        <v>388</v>
      </c>
      <c r="B23" s="802" t="s">
        <v>389</v>
      </c>
      <c r="C23" s="803"/>
      <c r="D23" s="803"/>
      <c r="E23" s="803"/>
      <c r="F23" s="803"/>
      <c r="G23" s="803"/>
      <c r="H23" s="803"/>
      <c r="I23" s="803"/>
      <c r="J23" s="803"/>
      <c r="K23" s="803"/>
      <c r="L23" s="803"/>
      <c r="M23" s="803"/>
      <c r="N23" s="803"/>
      <c r="O23" s="803"/>
      <c r="P23" s="804"/>
      <c r="Q23" s="805">
        <v>145229</v>
      </c>
      <c r="R23" s="806"/>
      <c r="S23" s="806"/>
      <c r="T23" s="806"/>
      <c r="U23" s="806"/>
      <c r="V23" s="806">
        <v>140646</v>
      </c>
      <c r="W23" s="806"/>
      <c r="X23" s="806"/>
      <c r="Y23" s="806"/>
      <c r="Z23" s="806"/>
      <c r="AA23" s="806">
        <v>4583</v>
      </c>
      <c r="AB23" s="806"/>
      <c r="AC23" s="806"/>
      <c r="AD23" s="806"/>
      <c r="AE23" s="807"/>
      <c r="AF23" s="808">
        <v>3697</v>
      </c>
      <c r="AG23" s="806"/>
      <c r="AH23" s="806"/>
      <c r="AI23" s="806"/>
      <c r="AJ23" s="809"/>
      <c r="AK23" s="810"/>
      <c r="AL23" s="811"/>
      <c r="AM23" s="811"/>
      <c r="AN23" s="811"/>
      <c r="AO23" s="811"/>
      <c r="AP23" s="806">
        <v>128041</v>
      </c>
      <c r="AQ23" s="806"/>
      <c r="AR23" s="806"/>
      <c r="AS23" s="806"/>
      <c r="AT23" s="806"/>
      <c r="AU23" s="822"/>
      <c r="AV23" s="822"/>
      <c r="AW23" s="822"/>
      <c r="AX23" s="822"/>
      <c r="AY23" s="823"/>
      <c r="AZ23" s="824" t="s">
        <v>127</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15">
      <c r="A24" s="821" t="s">
        <v>390</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
      <c r="A25" s="738" t="s">
        <v>391</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15">
      <c r="A26" s="740" t="s">
        <v>365</v>
      </c>
      <c r="B26" s="741"/>
      <c r="C26" s="741"/>
      <c r="D26" s="741"/>
      <c r="E26" s="741"/>
      <c r="F26" s="741"/>
      <c r="G26" s="741"/>
      <c r="H26" s="741"/>
      <c r="I26" s="741"/>
      <c r="J26" s="741"/>
      <c r="K26" s="741"/>
      <c r="L26" s="741"/>
      <c r="M26" s="741"/>
      <c r="N26" s="741"/>
      <c r="O26" s="741"/>
      <c r="P26" s="742"/>
      <c r="Q26" s="746" t="s">
        <v>392</v>
      </c>
      <c r="R26" s="747"/>
      <c r="S26" s="747"/>
      <c r="T26" s="747"/>
      <c r="U26" s="748"/>
      <c r="V26" s="746" t="s">
        <v>393</v>
      </c>
      <c r="W26" s="747"/>
      <c r="X26" s="747"/>
      <c r="Y26" s="747"/>
      <c r="Z26" s="748"/>
      <c r="AA26" s="746" t="s">
        <v>394</v>
      </c>
      <c r="AB26" s="747"/>
      <c r="AC26" s="747"/>
      <c r="AD26" s="747"/>
      <c r="AE26" s="747"/>
      <c r="AF26" s="827" t="s">
        <v>395</v>
      </c>
      <c r="AG26" s="828"/>
      <c r="AH26" s="828"/>
      <c r="AI26" s="828"/>
      <c r="AJ26" s="829"/>
      <c r="AK26" s="747" t="s">
        <v>396</v>
      </c>
      <c r="AL26" s="747"/>
      <c r="AM26" s="747"/>
      <c r="AN26" s="747"/>
      <c r="AO26" s="748"/>
      <c r="AP26" s="746" t="s">
        <v>397</v>
      </c>
      <c r="AQ26" s="747"/>
      <c r="AR26" s="747"/>
      <c r="AS26" s="747"/>
      <c r="AT26" s="748"/>
      <c r="AU26" s="746" t="s">
        <v>398</v>
      </c>
      <c r="AV26" s="747"/>
      <c r="AW26" s="747"/>
      <c r="AX26" s="747"/>
      <c r="AY26" s="748"/>
      <c r="AZ26" s="746" t="s">
        <v>399</v>
      </c>
      <c r="BA26" s="747"/>
      <c r="BB26" s="747"/>
      <c r="BC26" s="747"/>
      <c r="BD26" s="748"/>
      <c r="BE26" s="746" t="s">
        <v>372</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15">
      <c r="A28" s="237">
        <v>1</v>
      </c>
      <c r="B28" s="762" t="s">
        <v>400</v>
      </c>
      <c r="C28" s="763"/>
      <c r="D28" s="763"/>
      <c r="E28" s="763"/>
      <c r="F28" s="763"/>
      <c r="G28" s="763"/>
      <c r="H28" s="763"/>
      <c r="I28" s="763"/>
      <c r="J28" s="763"/>
      <c r="K28" s="763"/>
      <c r="L28" s="763"/>
      <c r="M28" s="763"/>
      <c r="N28" s="763"/>
      <c r="O28" s="763"/>
      <c r="P28" s="764"/>
      <c r="Q28" s="835">
        <v>32641</v>
      </c>
      <c r="R28" s="836"/>
      <c r="S28" s="836"/>
      <c r="T28" s="836"/>
      <c r="U28" s="836"/>
      <c r="V28" s="836">
        <v>32357</v>
      </c>
      <c r="W28" s="836"/>
      <c r="X28" s="836"/>
      <c r="Y28" s="836"/>
      <c r="Z28" s="836"/>
      <c r="AA28" s="836">
        <v>284</v>
      </c>
      <c r="AB28" s="836"/>
      <c r="AC28" s="836"/>
      <c r="AD28" s="836"/>
      <c r="AE28" s="837"/>
      <c r="AF28" s="838">
        <v>284</v>
      </c>
      <c r="AG28" s="836"/>
      <c r="AH28" s="836"/>
      <c r="AI28" s="836"/>
      <c r="AJ28" s="839"/>
      <c r="AK28" s="840">
        <v>2538</v>
      </c>
      <c r="AL28" s="841"/>
      <c r="AM28" s="841"/>
      <c r="AN28" s="841"/>
      <c r="AO28" s="841"/>
      <c r="AP28" s="841" t="s">
        <v>507</v>
      </c>
      <c r="AQ28" s="841"/>
      <c r="AR28" s="841"/>
      <c r="AS28" s="841"/>
      <c r="AT28" s="841"/>
      <c r="AU28" s="841" t="s">
        <v>507</v>
      </c>
      <c r="AV28" s="841"/>
      <c r="AW28" s="841"/>
      <c r="AX28" s="841"/>
      <c r="AY28" s="841"/>
      <c r="AZ28" s="842" t="s">
        <v>507</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15">
      <c r="A29" s="237">
        <v>2</v>
      </c>
      <c r="B29" s="793" t="s">
        <v>401</v>
      </c>
      <c r="C29" s="794"/>
      <c r="D29" s="794"/>
      <c r="E29" s="794"/>
      <c r="F29" s="794"/>
      <c r="G29" s="794"/>
      <c r="H29" s="794"/>
      <c r="I29" s="794"/>
      <c r="J29" s="794"/>
      <c r="K29" s="794"/>
      <c r="L29" s="794"/>
      <c r="M29" s="794"/>
      <c r="N29" s="794"/>
      <c r="O29" s="794"/>
      <c r="P29" s="795"/>
      <c r="Q29" s="796">
        <v>10</v>
      </c>
      <c r="R29" s="797"/>
      <c r="S29" s="797"/>
      <c r="T29" s="797"/>
      <c r="U29" s="797"/>
      <c r="V29" s="797">
        <v>9</v>
      </c>
      <c r="W29" s="797"/>
      <c r="X29" s="797"/>
      <c r="Y29" s="797"/>
      <c r="Z29" s="797"/>
      <c r="AA29" s="797">
        <v>2</v>
      </c>
      <c r="AB29" s="797"/>
      <c r="AC29" s="797"/>
      <c r="AD29" s="797"/>
      <c r="AE29" s="798"/>
      <c r="AF29" s="799">
        <v>2</v>
      </c>
      <c r="AG29" s="800"/>
      <c r="AH29" s="800"/>
      <c r="AI29" s="800"/>
      <c r="AJ29" s="801"/>
      <c r="AK29" s="847" t="s">
        <v>507</v>
      </c>
      <c r="AL29" s="843"/>
      <c r="AM29" s="843"/>
      <c r="AN29" s="843"/>
      <c r="AO29" s="843"/>
      <c r="AP29" s="843" t="s">
        <v>507</v>
      </c>
      <c r="AQ29" s="843"/>
      <c r="AR29" s="843"/>
      <c r="AS29" s="843"/>
      <c r="AT29" s="843"/>
      <c r="AU29" s="843" t="s">
        <v>507</v>
      </c>
      <c r="AV29" s="843"/>
      <c r="AW29" s="843"/>
      <c r="AX29" s="843"/>
      <c r="AY29" s="843"/>
      <c r="AZ29" s="844" t="s">
        <v>507</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15">
      <c r="A30" s="237">
        <v>3</v>
      </c>
      <c r="B30" s="793" t="s">
        <v>402</v>
      </c>
      <c r="C30" s="794"/>
      <c r="D30" s="794"/>
      <c r="E30" s="794"/>
      <c r="F30" s="794"/>
      <c r="G30" s="794"/>
      <c r="H30" s="794"/>
      <c r="I30" s="794"/>
      <c r="J30" s="794"/>
      <c r="K30" s="794"/>
      <c r="L30" s="794"/>
      <c r="M30" s="794"/>
      <c r="N30" s="794"/>
      <c r="O30" s="794"/>
      <c r="P30" s="795"/>
      <c r="Q30" s="796">
        <v>30593</v>
      </c>
      <c r="R30" s="797"/>
      <c r="S30" s="797"/>
      <c r="T30" s="797"/>
      <c r="U30" s="797"/>
      <c r="V30" s="797">
        <v>30169</v>
      </c>
      <c r="W30" s="797"/>
      <c r="X30" s="797"/>
      <c r="Y30" s="797"/>
      <c r="Z30" s="797"/>
      <c r="AA30" s="797">
        <v>424</v>
      </c>
      <c r="AB30" s="797"/>
      <c r="AC30" s="797"/>
      <c r="AD30" s="797"/>
      <c r="AE30" s="798"/>
      <c r="AF30" s="799">
        <v>424</v>
      </c>
      <c r="AG30" s="800"/>
      <c r="AH30" s="800"/>
      <c r="AI30" s="800"/>
      <c r="AJ30" s="801"/>
      <c r="AK30" s="847">
        <v>4509</v>
      </c>
      <c r="AL30" s="843"/>
      <c r="AM30" s="843"/>
      <c r="AN30" s="843"/>
      <c r="AO30" s="843"/>
      <c r="AP30" s="843" t="s">
        <v>507</v>
      </c>
      <c r="AQ30" s="843"/>
      <c r="AR30" s="843"/>
      <c r="AS30" s="843"/>
      <c r="AT30" s="843"/>
      <c r="AU30" s="843" t="s">
        <v>507</v>
      </c>
      <c r="AV30" s="843"/>
      <c r="AW30" s="843"/>
      <c r="AX30" s="843"/>
      <c r="AY30" s="843"/>
      <c r="AZ30" s="844" t="s">
        <v>507</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15">
      <c r="A31" s="237">
        <v>4</v>
      </c>
      <c r="B31" s="793" t="s">
        <v>403</v>
      </c>
      <c r="C31" s="794"/>
      <c r="D31" s="794"/>
      <c r="E31" s="794"/>
      <c r="F31" s="794"/>
      <c r="G31" s="794"/>
      <c r="H31" s="794"/>
      <c r="I31" s="794"/>
      <c r="J31" s="794"/>
      <c r="K31" s="794"/>
      <c r="L31" s="794"/>
      <c r="M31" s="794"/>
      <c r="N31" s="794"/>
      <c r="O31" s="794"/>
      <c r="P31" s="795"/>
      <c r="Q31" s="796">
        <v>4821</v>
      </c>
      <c r="R31" s="797"/>
      <c r="S31" s="797"/>
      <c r="T31" s="797"/>
      <c r="U31" s="797"/>
      <c r="V31" s="797">
        <v>4782</v>
      </c>
      <c r="W31" s="797"/>
      <c r="X31" s="797"/>
      <c r="Y31" s="797"/>
      <c r="Z31" s="797"/>
      <c r="AA31" s="797">
        <v>38</v>
      </c>
      <c r="AB31" s="797"/>
      <c r="AC31" s="797"/>
      <c r="AD31" s="797"/>
      <c r="AE31" s="798"/>
      <c r="AF31" s="799">
        <v>38</v>
      </c>
      <c r="AG31" s="800"/>
      <c r="AH31" s="800"/>
      <c r="AI31" s="800"/>
      <c r="AJ31" s="801"/>
      <c r="AK31" s="847">
        <v>825</v>
      </c>
      <c r="AL31" s="843"/>
      <c r="AM31" s="843"/>
      <c r="AN31" s="843"/>
      <c r="AO31" s="843"/>
      <c r="AP31" s="843" t="s">
        <v>507</v>
      </c>
      <c r="AQ31" s="843"/>
      <c r="AR31" s="843"/>
      <c r="AS31" s="843"/>
      <c r="AT31" s="843"/>
      <c r="AU31" s="843" t="s">
        <v>507</v>
      </c>
      <c r="AV31" s="843"/>
      <c r="AW31" s="843"/>
      <c r="AX31" s="843"/>
      <c r="AY31" s="843"/>
      <c r="AZ31" s="844" t="s">
        <v>507</v>
      </c>
      <c r="BA31" s="844"/>
      <c r="BB31" s="844"/>
      <c r="BC31" s="844"/>
      <c r="BD31" s="844"/>
      <c r="BE31" s="845"/>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15">
      <c r="A32" s="237">
        <v>5</v>
      </c>
      <c r="B32" s="793" t="s">
        <v>404</v>
      </c>
      <c r="C32" s="794"/>
      <c r="D32" s="794"/>
      <c r="E32" s="794"/>
      <c r="F32" s="794"/>
      <c r="G32" s="794"/>
      <c r="H32" s="794"/>
      <c r="I32" s="794"/>
      <c r="J32" s="794"/>
      <c r="K32" s="794"/>
      <c r="L32" s="794"/>
      <c r="M32" s="794"/>
      <c r="N32" s="794"/>
      <c r="O32" s="794"/>
      <c r="P32" s="795"/>
      <c r="Q32" s="796">
        <v>7094</v>
      </c>
      <c r="R32" s="797"/>
      <c r="S32" s="797"/>
      <c r="T32" s="797"/>
      <c r="U32" s="797"/>
      <c r="V32" s="797">
        <v>6113</v>
      </c>
      <c r="W32" s="797"/>
      <c r="X32" s="797"/>
      <c r="Y32" s="797"/>
      <c r="Z32" s="797"/>
      <c r="AA32" s="797">
        <v>981</v>
      </c>
      <c r="AB32" s="797"/>
      <c r="AC32" s="797"/>
      <c r="AD32" s="797"/>
      <c r="AE32" s="798"/>
      <c r="AF32" s="799">
        <v>3684</v>
      </c>
      <c r="AG32" s="800"/>
      <c r="AH32" s="800"/>
      <c r="AI32" s="800"/>
      <c r="AJ32" s="801"/>
      <c r="AK32" s="847">
        <v>129</v>
      </c>
      <c r="AL32" s="843"/>
      <c r="AM32" s="843"/>
      <c r="AN32" s="843"/>
      <c r="AO32" s="843"/>
      <c r="AP32" s="843">
        <v>15383</v>
      </c>
      <c r="AQ32" s="843"/>
      <c r="AR32" s="843"/>
      <c r="AS32" s="843"/>
      <c r="AT32" s="843"/>
      <c r="AU32" s="843">
        <v>277</v>
      </c>
      <c r="AV32" s="843"/>
      <c r="AW32" s="843"/>
      <c r="AX32" s="843"/>
      <c r="AY32" s="843"/>
      <c r="AZ32" s="844" t="s">
        <v>507</v>
      </c>
      <c r="BA32" s="844"/>
      <c r="BB32" s="844"/>
      <c r="BC32" s="844"/>
      <c r="BD32" s="844"/>
      <c r="BE32" s="845" t="s">
        <v>405</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15">
      <c r="A33" s="237">
        <v>6</v>
      </c>
      <c r="B33" s="793" t="s">
        <v>406</v>
      </c>
      <c r="C33" s="794"/>
      <c r="D33" s="794"/>
      <c r="E33" s="794"/>
      <c r="F33" s="794"/>
      <c r="G33" s="794"/>
      <c r="H33" s="794"/>
      <c r="I33" s="794"/>
      <c r="J33" s="794"/>
      <c r="K33" s="794"/>
      <c r="L33" s="794"/>
      <c r="M33" s="794"/>
      <c r="N33" s="794"/>
      <c r="O33" s="794"/>
      <c r="P33" s="795"/>
      <c r="Q33" s="796">
        <v>4085</v>
      </c>
      <c r="R33" s="797"/>
      <c r="S33" s="797"/>
      <c r="T33" s="797"/>
      <c r="U33" s="797"/>
      <c r="V33" s="797">
        <v>3604</v>
      </c>
      <c r="W33" s="797"/>
      <c r="X33" s="797"/>
      <c r="Y33" s="797"/>
      <c r="Z33" s="797"/>
      <c r="AA33" s="797">
        <v>481</v>
      </c>
      <c r="AB33" s="797"/>
      <c r="AC33" s="797"/>
      <c r="AD33" s="797"/>
      <c r="AE33" s="798"/>
      <c r="AF33" s="799">
        <v>10174</v>
      </c>
      <c r="AG33" s="800"/>
      <c r="AH33" s="800"/>
      <c r="AI33" s="800"/>
      <c r="AJ33" s="801"/>
      <c r="AK33" s="847">
        <v>4</v>
      </c>
      <c r="AL33" s="843"/>
      <c r="AM33" s="843"/>
      <c r="AN33" s="843"/>
      <c r="AO33" s="843"/>
      <c r="AP33" s="843" t="s">
        <v>507</v>
      </c>
      <c r="AQ33" s="843"/>
      <c r="AR33" s="843"/>
      <c r="AS33" s="843"/>
      <c r="AT33" s="843"/>
      <c r="AU33" s="843" t="s">
        <v>507</v>
      </c>
      <c r="AV33" s="843"/>
      <c r="AW33" s="843"/>
      <c r="AX33" s="843"/>
      <c r="AY33" s="843"/>
      <c r="AZ33" s="844" t="s">
        <v>507</v>
      </c>
      <c r="BA33" s="844"/>
      <c r="BB33" s="844"/>
      <c r="BC33" s="844"/>
      <c r="BD33" s="844"/>
      <c r="BE33" s="845" t="s">
        <v>405</v>
      </c>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15">
      <c r="A34" s="237">
        <v>7</v>
      </c>
      <c r="B34" s="793" t="s">
        <v>407</v>
      </c>
      <c r="C34" s="794"/>
      <c r="D34" s="794"/>
      <c r="E34" s="794"/>
      <c r="F34" s="794"/>
      <c r="G34" s="794"/>
      <c r="H34" s="794"/>
      <c r="I34" s="794"/>
      <c r="J34" s="794"/>
      <c r="K34" s="794"/>
      <c r="L34" s="794"/>
      <c r="M34" s="794"/>
      <c r="N34" s="794"/>
      <c r="O34" s="794"/>
      <c r="P34" s="795"/>
      <c r="Q34" s="796">
        <v>10427</v>
      </c>
      <c r="R34" s="797"/>
      <c r="S34" s="797"/>
      <c r="T34" s="797"/>
      <c r="U34" s="797"/>
      <c r="V34" s="797">
        <v>8748</v>
      </c>
      <c r="W34" s="797"/>
      <c r="X34" s="797"/>
      <c r="Y34" s="797"/>
      <c r="Z34" s="797"/>
      <c r="AA34" s="797">
        <v>1680</v>
      </c>
      <c r="AB34" s="797"/>
      <c r="AC34" s="797"/>
      <c r="AD34" s="797"/>
      <c r="AE34" s="798"/>
      <c r="AF34" s="799">
        <v>4235</v>
      </c>
      <c r="AG34" s="800"/>
      <c r="AH34" s="800"/>
      <c r="AI34" s="800"/>
      <c r="AJ34" s="801"/>
      <c r="AK34" s="847">
        <v>1817</v>
      </c>
      <c r="AL34" s="843"/>
      <c r="AM34" s="843"/>
      <c r="AN34" s="843"/>
      <c r="AO34" s="843"/>
      <c r="AP34" s="843">
        <v>29829</v>
      </c>
      <c r="AQ34" s="843"/>
      <c r="AR34" s="843"/>
      <c r="AS34" s="843"/>
      <c r="AT34" s="843"/>
      <c r="AU34" s="843">
        <v>6920</v>
      </c>
      <c r="AV34" s="843"/>
      <c r="AW34" s="843"/>
      <c r="AX34" s="843"/>
      <c r="AY34" s="843"/>
      <c r="AZ34" s="844" t="s">
        <v>507</v>
      </c>
      <c r="BA34" s="844"/>
      <c r="BB34" s="844"/>
      <c r="BC34" s="844"/>
      <c r="BD34" s="844"/>
      <c r="BE34" s="845" t="s">
        <v>405</v>
      </c>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15">
      <c r="A35" s="237">
        <v>8</v>
      </c>
      <c r="B35" s="793" t="s">
        <v>408</v>
      </c>
      <c r="C35" s="794"/>
      <c r="D35" s="794"/>
      <c r="E35" s="794"/>
      <c r="F35" s="794"/>
      <c r="G35" s="794"/>
      <c r="H35" s="794"/>
      <c r="I35" s="794"/>
      <c r="J35" s="794"/>
      <c r="K35" s="794"/>
      <c r="L35" s="794"/>
      <c r="M35" s="794"/>
      <c r="N35" s="794"/>
      <c r="O35" s="794"/>
      <c r="P35" s="795"/>
      <c r="Q35" s="796">
        <v>389</v>
      </c>
      <c r="R35" s="797"/>
      <c r="S35" s="797"/>
      <c r="T35" s="797"/>
      <c r="U35" s="797"/>
      <c r="V35" s="797">
        <v>386</v>
      </c>
      <c r="W35" s="797"/>
      <c r="X35" s="797"/>
      <c r="Y35" s="797"/>
      <c r="Z35" s="797"/>
      <c r="AA35" s="797">
        <v>3</v>
      </c>
      <c r="AB35" s="797"/>
      <c r="AC35" s="797"/>
      <c r="AD35" s="797"/>
      <c r="AE35" s="798"/>
      <c r="AF35" s="799">
        <v>3</v>
      </c>
      <c r="AG35" s="800"/>
      <c r="AH35" s="800"/>
      <c r="AI35" s="800"/>
      <c r="AJ35" s="801"/>
      <c r="AK35" s="847" t="s">
        <v>507</v>
      </c>
      <c r="AL35" s="843"/>
      <c r="AM35" s="843"/>
      <c r="AN35" s="843"/>
      <c r="AO35" s="843"/>
      <c r="AP35" s="843" t="s">
        <v>507</v>
      </c>
      <c r="AQ35" s="843"/>
      <c r="AR35" s="843"/>
      <c r="AS35" s="843"/>
      <c r="AT35" s="843"/>
      <c r="AU35" s="843" t="s">
        <v>507</v>
      </c>
      <c r="AV35" s="843"/>
      <c r="AW35" s="843"/>
      <c r="AX35" s="843"/>
      <c r="AY35" s="843"/>
      <c r="AZ35" s="844" t="s">
        <v>507</v>
      </c>
      <c r="BA35" s="844"/>
      <c r="BB35" s="844"/>
      <c r="BC35" s="844"/>
      <c r="BD35" s="844"/>
      <c r="BE35" s="845" t="s">
        <v>409</v>
      </c>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15">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15">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15">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15">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15">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15">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15">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15">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15">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15">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15">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15">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15">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15">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15">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15">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15">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15">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15">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15">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15">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15">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15">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15">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15">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15">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410</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
      <c r="A63" s="235" t="s">
        <v>388</v>
      </c>
      <c r="B63" s="802" t="s">
        <v>411</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18844</v>
      </c>
      <c r="AG63" s="857"/>
      <c r="AH63" s="857"/>
      <c r="AI63" s="857"/>
      <c r="AJ63" s="858"/>
      <c r="AK63" s="859"/>
      <c r="AL63" s="854"/>
      <c r="AM63" s="854"/>
      <c r="AN63" s="854"/>
      <c r="AO63" s="854"/>
      <c r="AP63" s="857">
        <v>45212</v>
      </c>
      <c r="AQ63" s="857"/>
      <c r="AR63" s="857"/>
      <c r="AS63" s="857"/>
      <c r="AT63" s="857"/>
      <c r="AU63" s="857">
        <v>7197</v>
      </c>
      <c r="AV63" s="857"/>
      <c r="AW63" s="857"/>
      <c r="AX63" s="857"/>
      <c r="AY63" s="857"/>
      <c r="AZ63" s="861"/>
      <c r="BA63" s="861"/>
      <c r="BB63" s="861"/>
      <c r="BC63" s="861"/>
      <c r="BD63" s="861"/>
      <c r="BE63" s="862"/>
      <c r="BF63" s="862"/>
      <c r="BG63" s="862"/>
      <c r="BH63" s="862"/>
      <c r="BI63" s="863"/>
      <c r="BJ63" s="864" t="s">
        <v>127</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
      <c r="A65" s="226" t="s">
        <v>412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15">
      <c r="A66" s="740" t="s">
        <v>413</v>
      </c>
      <c r="B66" s="741"/>
      <c r="C66" s="741"/>
      <c r="D66" s="741"/>
      <c r="E66" s="741"/>
      <c r="F66" s="741"/>
      <c r="G66" s="741"/>
      <c r="H66" s="741"/>
      <c r="I66" s="741"/>
      <c r="J66" s="741"/>
      <c r="K66" s="741"/>
      <c r="L66" s="741"/>
      <c r="M66" s="741"/>
      <c r="N66" s="741"/>
      <c r="O66" s="741"/>
      <c r="P66" s="742"/>
      <c r="Q66" s="746" t="s">
        <v>392</v>
      </c>
      <c r="R66" s="747"/>
      <c r="S66" s="747"/>
      <c r="T66" s="747"/>
      <c r="U66" s="748"/>
      <c r="V66" s="746" t="s">
        <v>393</v>
      </c>
      <c r="W66" s="747"/>
      <c r="X66" s="747"/>
      <c r="Y66" s="747"/>
      <c r="Z66" s="748"/>
      <c r="AA66" s="746" t="s">
        <v>414</v>
      </c>
      <c r="AB66" s="747"/>
      <c r="AC66" s="747"/>
      <c r="AD66" s="747"/>
      <c r="AE66" s="748"/>
      <c r="AF66" s="867" t="s">
        <v>415</v>
      </c>
      <c r="AG66" s="828"/>
      <c r="AH66" s="828"/>
      <c r="AI66" s="828"/>
      <c r="AJ66" s="868"/>
      <c r="AK66" s="746" t="s">
        <v>396</v>
      </c>
      <c r="AL66" s="741"/>
      <c r="AM66" s="741"/>
      <c r="AN66" s="741"/>
      <c r="AO66" s="742"/>
      <c r="AP66" s="746" t="s">
        <v>397</v>
      </c>
      <c r="AQ66" s="747"/>
      <c r="AR66" s="747"/>
      <c r="AS66" s="747"/>
      <c r="AT66" s="748"/>
      <c r="AU66" s="746" t="s">
        <v>416</v>
      </c>
      <c r="AV66" s="747"/>
      <c r="AW66" s="747"/>
      <c r="AX66" s="747"/>
      <c r="AY66" s="748"/>
      <c r="AZ66" s="746" t="s">
        <v>372</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15">
      <c r="A68" s="231">
        <v>1</v>
      </c>
      <c r="B68" s="882" t="s">
        <v>569</v>
      </c>
      <c r="C68" s="883"/>
      <c r="D68" s="883"/>
      <c r="E68" s="883"/>
      <c r="F68" s="883"/>
      <c r="G68" s="883"/>
      <c r="H68" s="883"/>
      <c r="I68" s="883"/>
      <c r="J68" s="883"/>
      <c r="K68" s="883"/>
      <c r="L68" s="883"/>
      <c r="M68" s="883"/>
      <c r="N68" s="883"/>
      <c r="O68" s="883"/>
      <c r="P68" s="884"/>
      <c r="Q68" s="885">
        <v>3454</v>
      </c>
      <c r="R68" s="879"/>
      <c r="S68" s="879"/>
      <c r="T68" s="879"/>
      <c r="U68" s="879"/>
      <c r="V68" s="879">
        <v>3112</v>
      </c>
      <c r="W68" s="879"/>
      <c r="X68" s="879"/>
      <c r="Y68" s="879"/>
      <c r="Z68" s="879"/>
      <c r="AA68" s="879">
        <v>342</v>
      </c>
      <c r="AB68" s="879"/>
      <c r="AC68" s="879"/>
      <c r="AD68" s="879"/>
      <c r="AE68" s="879"/>
      <c r="AF68" s="879">
        <v>342</v>
      </c>
      <c r="AG68" s="879"/>
      <c r="AH68" s="879"/>
      <c r="AI68" s="879"/>
      <c r="AJ68" s="879"/>
      <c r="AK68" s="879">
        <v>58</v>
      </c>
      <c r="AL68" s="879"/>
      <c r="AM68" s="879"/>
      <c r="AN68" s="879"/>
      <c r="AO68" s="879"/>
      <c r="AP68" s="879" t="s">
        <v>507</v>
      </c>
      <c r="AQ68" s="879"/>
      <c r="AR68" s="879"/>
      <c r="AS68" s="879"/>
      <c r="AT68" s="879"/>
      <c r="AU68" s="879" t="s">
        <v>507</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15">
      <c r="A69" s="233">
        <v>2</v>
      </c>
      <c r="B69" s="886" t="s">
        <v>570</v>
      </c>
      <c r="C69" s="887"/>
      <c r="D69" s="887"/>
      <c r="E69" s="887"/>
      <c r="F69" s="887"/>
      <c r="G69" s="887"/>
      <c r="H69" s="887"/>
      <c r="I69" s="887"/>
      <c r="J69" s="887"/>
      <c r="K69" s="887"/>
      <c r="L69" s="887"/>
      <c r="M69" s="887"/>
      <c r="N69" s="887"/>
      <c r="O69" s="887"/>
      <c r="P69" s="888"/>
      <c r="Q69" s="889">
        <v>78</v>
      </c>
      <c r="R69" s="843"/>
      <c r="S69" s="843"/>
      <c r="T69" s="843"/>
      <c r="U69" s="843"/>
      <c r="V69" s="843">
        <v>72</v>
      </c>
      <c r="W69" s="843"/>
      <c r="X69" s="843"/>
      <c r="Y69" s="843"/>
      <c r="Z69" s="843"/>
      <c r="AA69" s="843">
        <v>7</v>
      </c>
      <c r="AB69" s="843"/>
      <c r="AC69" s="843"/>
      <c r="AD69" s="843"/>
      <c r="AE69" s="843"/>
      <c r="AF69" s="843">
        <v>7</v>
      </c>
      <c r="AG69" s="843"/>
      <c r="AH69" s="843"/>
      <c r="AI69" s="843"/>
      <c r="AJ69" s="843"/>
      <c r="AK69" s="843" t="s">
        <v>507</v>
      </c>
      <c r="AL69" s="843"/>
      <c r="AM69" s="843"/>
      <c r="AN69" s="843"/>
      <c r="AO69" s="843"/>
      <c r="AP69" s="843" t="s">
        <v>507</v>
      </c>
      <c r="AQ69" s="843"/>
      <c r="AR69" s="843"/>
      <c r="AS69" s="843"/>
      <c r="AT69" s="843"/>
      <c r="AU69" s="843" t="s">
        <v>507</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15">
      <c r="A70" s="233">
        <v>3</v>
      </c>
      <c r="B70" s="886" t="s">
        <v>571</v>
      </c>
      <c r="C70" s="887"/>
      <c r="D70" s="887"/>
      <c r="E70" s="887"/>
      <c r="F70" s="887"/>
      <c r="G70" s="887"/>
      <c r="H70" s="887"/>
      <c r="I70" s="887"/>
      <c r="J70" s="887"/>
      <c r="K70" s="887"/>
      <c r="L70" s="887"/>
      <c r="M70" s="887"/>
      <c r="N70" s="887"/>
      <c r="O70" s="887"/>
      <c r="P70" s="888"/>
      <c r="Q70" s="889">
        <v>176</v>
      </c>
      <c r="R70" s="843"/>
      <c r="S70" s="843"/>
      <c r="T70" s="843"/>
      <c r="U70" s="843"/>
      <c r="V70" s="843">
        <v>163</v>
      </c>
      <c r="W70" s="843"/>
      <c r="X70" s="843"/>
      <c r="Y70" s="843"/>
      <c r="Z70" s="843"/>
      <c r="AA70" s="843">
        <v>13</v>
      </c>
      <c r="AB70" s="843"/>
      <c r="AC70" s="843"/>
      <c r="AD70" s="843"/>
      <c r="AE70" s="843"/>
      <c r="AF70" s="843">
        <v>13</v>
      </c>
      <c r="AG70" s="843"/>
      <c r="AH70" s="843"/>
      <c r="AI70" s="843"/>
      <c r="AJ70" s="843"/>
      <c r="AK70" s="843" t="s">
        <v>507</v>
      </c>
      <c r="AL70" s="843"/>
      <c r="AM70" s="843"/>
      <c r="AN70" s="843"/>
      <c r="AO70" s="843"/>
      <c r="AP70" s="843" t="s">
        <v>507</v>
      </c>
      <c r="AQ70" s="843"/>
      <c r="AR70" s="843"/>
      <c r="AS70" s="843"/>
      <c r="AT70" s="843"/>
      <c r="AU70" s="843" t="s">
        <v>507</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15">
      <c r="A71" s="233">
        <v>4</v>
      </c>
      <c r="B71" s="886" t="s">
        <v>572</v>
      </c>
      <c r="C71" s="887"/>
      <c r="D71" s="887"/>
      <c r="E71" s="887"/>
      <c r="F71" s="887"/>
      <c r="G71" s="887"/>
      <c r="H71" s="887"/>
      <c r="I71" s="887"/>
      <c r="J71" s="887"/>
      <c r="K71" s="887"/>
      <c r="L71" s="887"/>
      <c r="M71" s="887"/>
      <c r="N71" s="887"/>
      <c r="O71" s="887"/>
      <c r="P71" s="888"/>
      <c r="Q71" s="889">
        <v>179905</v>
      </c>
      <c r="R71" s="843"/>
      <c r="S71" s="843"/>
      <c r="T71" s="843"/>
      <c r="U71" s="843"/>
      <c r="V71" s="843">
        <v>174862</v>
      </c>
      <c r="W71" s="843"/>
      <c r="X71" s="843"/>
      <c r="Y71" s="843"/>
      <c r="Z71" s="843"/>
      <c r="AA71" s="843">
        <v>5043</v>
      </c>
      <c r="AB71" s="843"/>
      <c r="AC71" s="843"/>
      <c r="AD71" s="843"/>
      <c r="AE71" s="843"/>
      <c r="AF71" s="843">
        <v>5043</v>
      </c>
      <c r="AG71" s="843"/>
      <c r="AH71" s="843"/>
      <c r="AI71" s="843"/>
      <c r="AJ71" s="843"/>
      <c r="AK71" s="843">
        <v>1191</v>
      </c>
      <c r="AL71" s="843"/>
      <c r="AM71" s="843"/>
      <c r="AN71" s="843"/>
      <c r="AO71" s="843"/>
      <c r="AP71" s="843" t="s">
        <v>507</v>
      </c>
      <c r="AQ71" s="843"/>
      <c r="AR71" s="843"/>
      <c r="AS71" s="843"/>
      <c r="AT71" s="843"/>
      <c r="AU71" s="843" t="s">
        <v>507</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15">
      <c r="A72" s="233">
        <v>5</v>
      </c>
      <c r="B72" s="886"/>
      <c r="C72" s="887"/>
      <c r="D72" s="887"/>
      <c r="E72" s="887"/>
      <c r="F72" s="887"/>
      <c r="G72" s="887"/>
      <c r="H72" s="887"/>
      <c r="I72" s="887"/>
      <c r="J72" s="887"/>
      <c r="K72" s="887"/>
      <c r="L72" s="887"/>
      <c r="M72" s="887"/>
      <c r="N72" s="887"/>
      <c r="O72" s="887"/>
      <c r="P72" s="888"/>
      <c r="Q72" s="889"/>
      <c r="R72" s="843"/>
      <c r="S72" s="843"/>
      <c r="T72" s="843"/>
      <c r="U72" s="843"/>
      <c r="V72" s="843"/>
      <c r="W72" s="843"/>
      <c r="X72" s="843"/>
      <c r="Y72" s="843"/>
      <c r="Z72" s="843"/>
      <c r="AA72" s="843"/>
      <c r="AB72" s="843"/>
      <c r="AC72" s="843"/>
      <c r="AD72" s="843"/>
      <c r="AE72" s="843"/>
      <c r="AF72" s="843"/>
      <c r="AG72" s="843"/>
      <c r="AH72" s="843"/>
      <c r="AI72" s="843"/>
      <c r="AJ72" s="843"/>
      <c r="AK72" s="843"/>
      <c r="AL72" s="843"/>
      <c r="AM72" s="843"/>
      <c r="AN72" s="843"/>
      <c r="AO72" s="843"/>
      <c r="AP72" s="843"/>
      <c r="AQ72" s="843"/>
      <c r="AR72" s="843"/>
      <c r="AS72" s="843"/>
      <c r="AT72" s="843"/>
      <c r="AU72" s="843"/>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15">
      <c r="A73" s="233">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15">
      <c r="A74" s="233">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15">
      <c r="A75" s="233">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15">
      <c r="A76" s="233">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15">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15">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15">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15">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15">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15">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15">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15">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15">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15">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15">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
      <c r="A88" s="235" t="s">
        <v>388</v>
      </c>
      <c r="B88" s="802" t="s">
        <v>417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5405</v>
      </c>
      <c r="AG88" s="857"/>
      <c r="AH88" s="857"/>
      <c r="AI88" s="857"/>
      <c r="AJ88" s="857"/>
      <c r="AK88" s="854"/>
      <c r="AL88" s="854"/>
      <c r="AM88" s="854"/>
      <c r="AN88" s="854"/>
      <c r="AO88" s="854"/>
      <c r="AP88" s="857" t="s">
        <v>507</v>
      </c>
      <c r="AQ88" s="857"/>
      <c r="AR88" s="857"/>
      <c r="AS88" s="857"/>
      <c r="AT88" s="857"/>
      <c r="AU88" s="857" t="s">
        <v>507</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388</v>
      </c>
      <c r="BR102" s="802" t="s">
        <v>418</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386</v>
      </c>
      <c r="CS102" s="865"/>
      <c r="CT102" s="865"/>
      <c r="CU102" s="865"/>
      <c r="CV102" s="904"/>
      <c r="CW102" s="903">
        <v>1726</v>
      </c>
      <c r="CX102" s="865"/>
      <c r="CY102" s="865"/>
      <c r="CZ102" s="865"/>
      <c r="DA102" s="904"/>
      <c r="DB102" s="903" t="s">
        <v>507</v>
      </c>
      <c r="DC102" s="865"/>
      <c r="DD102" s="865"/>
      <c r="DE102" s="865"/>
      <c r="DF102" s="904"/>
      <c r="DG102" s="903" t="s">
        <v>507</v>
      </c>
      <c r="DH102" s="865"/>
      <c r="DI102" s="865"/>
      <c r="DJ102" s="865"/>
      <c r="DK102" s="904"/>
      <c r="DL102" s="903" t="s">
        <v>507</v>
      </c>
      <c r="DM102" s="865"/>
      <c r="DN102" s="865"/>
      <c r="DO102" s="865"/>
      <c r="DP102" s="904"/>
      <c r="DQ102" s="903" t="s">
        <v>507</v>
      </c>
      <c r="DR102" s="865"/>
      <c r="DS102" s="865"/>
      <c r="DT102" s="865"/>
      <c r="DU102" s="904"/>
      <c r="DV102" s="802"/>
      <c r="DW102" s="803"/>
      <c r="DX102" s="803"/>
      <c r="DY102" s="803"/>
      <c r="DZ102" s="927"/>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419</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420</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421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30" t="s">
        <v>423</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424</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15">
      <c r="A109" s="925" t="s">
        <v>425</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426</v>
      </c>
      <c r="AB109" s="906"/>
      <c r="AC109" s="906"/>
      <c r="AD109" s="906"/>
      <c r="AE109" s="907"/>
      <c r="AF109" s="905" t="s">
        <v>427</v>
      </c>
      <c r="AG109" s="906"/>
      <c r="AH109" s="906"/>
      <c r="AI109" s="906"/>
      <c r="AJ109" s="907"/>
      <c r="AK109" s="905" t="s">
        <v>303</v>
      </c>
      <c r="AL109" s="906"/>
      <c r="AM109" s="906"/>
      <c r="AN109" s="906"/>
      <c r="AO109" s="907"/>
      <c r="AP109" s="905" t="s">
        <v>428</v>
      </c>
      <c r="AQ109" s="906"/>
      <c r="AR109" s="906"/>
      <c r="AS109" s="906"/>
      <c r="AT109" s="908"/>
      <c r="AU109" s="925" t="s">
        <v>425</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426</v>
      </c>
      <c r="BR109" s="906"/>
      <c r="BS109" s="906"/>
      <c r="BT109" s="906"/>
      <c r="BU109" s="907"/>
      <c r="BV109" s="905" t="s">
        <v>427</v>
      </c>
      <c r="BW109" s="906"/>
      <c r="BX109" s="906"/>
      <c r="BY109" s="906"/>
      <c r="BZ109" s="907"/>
      <c r="CA109" s="905" t="s">
        <v>303</v>
      </c>
      <c r="CB109" s="906"/>
      <c r="CC109" s="906"/>
      <c r="CD109" s="906"/>
      <c r="CE109" s="907"/>
      <c r="CF109" s="926" t="s">
        <v>428</v>
      </c>
      <c r="CG109" s="926"/>
      <c r="CH109" s="926"/>
      <c r="CI109" s="926"/>
      <c r="CJ109" s="926"/>
      <c r="CK109" s="905" t="s">
        <v>429</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426</v>
      </c>
      <c r="DH109" s="906"/>
      <c r="DI109" s="906"/>
      <c r="DJ109" s="906"/>
      <c r="DK109" s="907"/>
      <c r="DL109" s="905" t="s">
        <v>427</v>
      </c>
      <c r="DM109" s="906"/>
      <c r="DN109" s="906"/>
      <c r="DO109" s="906"/>
      <c r="DP109" s="907"/>
      <c r="DQ109" s="905" t="s">
        <v>303</v>
      </c>
      <c r="DR109" s="906"/>
      <c r="DS109" s="906"/>
      <c r="DT109" s="906"/>
      <c r="DU109" s="907"/>
      <c r="DV109" s="905" t="s">
        <v>428</v>
      </c>
      <c r="DW109" s="906"/>
      <c r="DX109" s="906"/>
      <c r="DY109" s="906"/>
      <c r="DZ109" s="908"/>
    </row>
    <row r="110" spans="1:131" s="224" customFormat="1" ht="26.25" customHeight="1" x14ac:dyDescent="0.15">
      <c r="A110" s="909" t="s">
        <v>430</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11153353</v>
      </c>
      <c r="AB110" s="913"/>
      <c r="AC110" s="913"/>
      <c r="AD110" s="913"/>
      <c r="AE110" s="914"/>
      <c r="AF110" s="915">
        <v>10824749</v>
      </c>
      <c r="AG110" s="913"/>
      <c r="AH110" s="913"/>
      <c r="AI110" s="913"/>
      <c r="AJ110" s="914"/>
      <c r="AK110" s="915">
        <v>11307308</v>
      </c>
      <c r="AL110" s="913"/>
      <c r="AM110" s="913"/>
      <c r="AN110" s="913"/>
      <c r="AO110" s="914"/>
      <c r="AP110" s="916">
        <v>17.5</v>
      </c>
      <c r="AQ110" s="917"/>
      <c r="AR110" s="917"/>
      <c r="AS110" s="917"/>
      <c r="AT110" s="918"/>
      <c r="AU110" s="919" t="s">
        <v>74</v>
      </c>
      <c r="AV110" s="920"/>
      <c r="AW110" s="920"/>
      <c r="AX110" s="920"/>
      <c r="AY110" s="920"/>
      <c r="AZ110" s="942" t="s">
        <v>431</v>
      </c>
      <c r="BA110" s="910"/>
      <c r="BB110" s="910"/>
      <c r="BC110" s="910"/>
      <c r="BD110" s="910"/>
      <c r="BE110" s="910"/>
      <c r="BF110" s="910"/>
      <c r="BG110" s="910"/>
      <c r="BH110" s="910"/>
      <c r="BI110" s="910"/>
      <c r="BJ110" s="910"/>
      <c r="BK110" s="910"/>
      <c r="BL110" s="910"/>
      <c r="BM110" s="910"/>
      <c r="BN110" s="910"/>
      <c r="BO110" s="910"/>
      <c r="BP110" s="911"/>
      <c r="BQ110" s="943">
        <v>124854751</v>
      </c>
      <c r="BR110" s="944"/>
      <c r="BS110" s="944"/>
      <c r="BT110" s="944"/>
      <c r="BU110" s="944"/>
      <c r="BV110" s="944">
        <v>129335871</v>
      </c>
      <c r="BW110" s="944"/>
      <c r="BX110" s="944"/>
      <c r="BY110" s="944"/>
      <c r="BZ110" s="944"/>
      <c r="CA110" s="944">
        <v>128041135</v>
      </c>
      <c r="CB110" s="944"/>
      <c r="CC110" s="944"/>
      <c r="CD110" s="944"/>
      <c r="CE110" s="944"/>
      <c r="CF110" s="957">
        <v>198.3</v>
      </c>
      <c r="CG110" s="958"/>
      <c r="CH110" s="958"/>
      <c r="CI110" s="958"/>
      <c r="CJ110" s="958"/>
      <c r="CK110" s="959" t="s">
        <v>432</v>
      </c>
      <c r="CL110" s="960"/>
      <c r="CM110" s="942" t="s">
        <v>433</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v>1022979</v>
      </c>
      <c r="DH110" s="944"/>
      <c r="DI110" s="944"/>
      <c r="DJ110" s="944"/>
      <c r="DK110" s="944"/>
      <c r="DL110" s="944">
        <v>944613</v>
      </c>
      <c r="DM110" s="944"/>
      <c r="DN110" s="944"/>
      <c r="DO110" s="944"/>
      <c r="DP110" s="944"/>
      <c r="DQ110" s="944">
        <v>866196</v>
      </c>
      <c r="DR110" s="944"/>
      <c r="DS110" s="944"/>
      <c r="DT110" s="944"/>
      <c r="DU110" s="944"/>
      <c r="DV110" s="945">
        <v>1.3</v>
      </c>
      <c r="DW110" s="945"/>
      <c r="DX110" s="945"/>
      <c r="DY110" s="945"/>
      <c r="DZ110" s="946"/>
    </row>
    <row r="111" spans="1:131" s="224" customFormat="1" ht="26.25" customHeight="1" x14ac:dyDescent="0.15">
      <c r="A111" s="947" t="s">
        <v>434</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127</v>
      </c>
      <c r="AB111" s="951"/>
      <c r="AC111" s="951"/>
      <c r="AD111" s="951"/>
      <c r="AE111" s="952"/>
      <c r="AF111" s="953" t="s">
        <v>435</v>
      </c>
      <c r="AG111" s="951"/>
      <c r="AH111" s="951"/>
      <c r="AI111" s="951"/>
      <c r="AJ111" s="952"/>
      <c r="AK111" s="953" t="s">
        <v>386</v>
      </c>
      <c r="AL111" s="951"/>
      <c r="AM111" s="951"/>
      <c r="AN111" s="951"/>
      <c r="AO111" s="952"/>
      <c r="AP111" s="954" t="s">
        <v>127</v>
      </c>
      <c r="AQ111" s="955"/>
      <c r="AR111" s="955"/>
      <c r="AS111" s="955"/>
      <c r="AT111" s="956"/>
      <c r="AU111" s="921"/>
      <c r="AV111" s="922"/>
      <c r="AW111" s="922"/>
      <c r="AX111" s="922"/>
      <c r="AY111" s="922"/>
      <c r="AZ111" s="935" t="s">
        <v>436</v>
      </c>
      <c r="BA111" s="936"/>
      <c r="BB111" s="936"/>
      <c r="BC111" s="936"/>
      <c r="BD111" s="936"/>
      <c r="BE111" s="936"/>
      <c r="BF111" s="936"/>
      <c r="BG111" s="936"/>
      <c r="BH111" s="936"/>
      <c r="BI111" s="936"/>
      <c r="BJ111" s="936"/>
      <c r="BK111" s="936"/>
      <c r="BL111" s="936"/>
      <c r="BM111" s="936"/>
      <c r="BN111" s="936"/>
      <c r="BO111" s="936"/>
      <c r="BP111" s="937"/>
      <c r="BQ111" s="938">
        <v>1163691</v>
      </c>
      <c r="BR111" s="939"/>
      <c r="BS111" s="939"/>
      <c r="BT111" s="939"/>
      <c r="BU111" s="939"/>
      <c r="BV111" s="939">
        <v>1069691</v>
      </c>
      <c r="BW111" s="939"/>
      <c r="BX111" s="939"/>
      <c r="BY111" s="939"/>
      <c r="BZ111" s="939"/>
      <c r="CA111" s="939">
        <v>975639</v>
      </c>
      <c r="CB111" s="939"/>
      <c r="CC111" s="939"/>
      <c r="CD111" s="939"/>
      <c r="CE111" s="939"/>
      <c r="CF111" s="933">
        <v>1.5</v>
      </c>
      <c r="CG111" s="934"/>
      <c r="CH111" s="934"/>
      <c r="CI111" s="934"/>
      <c r="CJ111" s="934"/>
      <c r="CK111" s="961"/>
      <c r="CL111" s="962"/>
      <c r="CM111" s="935" t="s">
        <v>437</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v>140712</v>
      </c>
      <c r="DH111" s="939"/>
      <c r="DI111" s="939"/>
      <c r="DJ111" s="939"/>
      <c r="DK111" s="939"/>
      <c r="DL111" s="939">
        <v>125078</v>
      </c>
      <c r="DM111" s="939"/>
      <c r="DN111" s="939"/>
      <c r="DO111" s="939"/>
      <c r="DP111" s="939"/>
      <c r="DQ111" s="939">
        <v>109443</v>
      </c>
      <c r="DR111" s="939"/>
      <c r="DS111" s="939"/>
      <c r="DT111" s="939"/>
      <c r="DU111" s="939"/>
      <c r="DV111" s="940">
        <v>0.2</v>
      </c>
      <c r="DW111" s="940"/>
      <c r="DX111" s="940"/>
      <c r="DY111" s="940"/>
      <c r="DZ111" s="941"/>
    </row>
    <row r="112" spans="1:131" s="224" customFormat="1" ht="26.25" customHeight="1" x14ac:dyDescent="0.15">
      <c r="A112" s="965" t="s">
        <v>438</v>
      </c>
      <c r="B112" s="966"/>
      <c r="C112" s="936" t="s">
        <v>439</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435</v>
      </c>
      <c r="AB112" s="972"/>
      <c r="AC112" s="972"/>
      <c r="AD112" s="972"/>
      <c r="AE112" s="973"/>
      <c r="AF112" s="974" t="s">
        <v>435</v>
      </c>
      <c r="AG112" s="972"/>
      <c r="AH112" s="972"/>
      <c r="AI112" s="972"/>
      <c r="AJ112" s="973"/>
      <c r="AK112" s="974" t="s">
        <v>435</v>
      </c>
      <c r="AL112" s="972"/>
      <c r="AM112" s="972"/>
      <c r="AN112" s="972"/>
      <c r="AO112" s="973"/>
      <c r="AP112" s="975" t="s">
        <v>127</v>
      </c>
      <c r="AQ112" s="976"/>
      <c r="AR112" s="976"/>
      <c r="AS112" s="976"/>
      <c r="AT112" s="977"/>
      <c r="AU112" s="921"/>
      <c r="AV112" s="922"/>
      <c r="AW112" s="922"/>
      <c r="AX112" s="922"/>
      <c r="AY112" s="922"/>
      <c r="AZ112" s="935" t="s">
        <v>440</v>
      </c>
      <c r="BA112" s="936"/>
      <c r="BB112" s="936"/>
      <c r="BC112" s="936"/>
      <c r="BD112" s="936"/>
      <c r="BE112" s="936"/>
      <c r="BF112" s="936"/>
      <c r="BG112" s="936"/>
      <c r="BH112" s="936"/>
      <c r="BI112" s="936"/>
      <c r="BJ112" s="936"/>
      <c r="BK112" s="936"/>
      <c r="BL112" s="936"/>
      <c r="BM112" s="936"/>
      <c r="BN112" s="936"/>
      <c r="BO112" s="936"/>
      <c r="BP112" s="937"/>
      <c r="BQ112" s="938">
        <v>6436390</v>
      </c>
      <c r="BR112" s="939"/>
      <c r="BS112" s="939"/>
      <c r="BT112" s="939"/>
      <c r="BU112" s="939"/>
      <c r="BV112" s="939">
        <v>5852788</v>
      </c>
      <c r="BW112" s="939"/>
      <c r="BX112" s="939"/>
      <c r="BY112" s="939"/>
      <c r="BZ112" s="939"/>
      <c r="CA112" s="939">
        <v>7197148</v>
      </c>
      <c r="CB112" s="939"/>
      <c r="CC112" s="939"/>
      <c r="CD112" s="939"/>
      <c r="CE112" s="939"/>
      <c r="CF112" s="933">
        <v>11.1</v>
      </c>
      <c r="CG112" s="934"/>
      <c r="CH112" s="934"/>
      <c r="CI112" s="934"/>
      <c r="CJ112" s="934"/>
      <c r="CK112" s="961"/>
      <c r="CL112" s="962"/>
      <c r="CM112" s="935" t="s">
        <v>441</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435</v>
      </c>
      <c r="DH112" s="939"/>
      <c r="DI112" s="939"/>
      <c r="DJ112" s="939"/>
      <c r="DK112" s="939"/>
      <c r="DL112" s="939" t="s">
        <v>127</v>
      </c>
      <c r="DM112" s="939"/>
      <c r="DN112" s="939"/>
      <c r="DO112" s="939"/>
      <c r="DP112" s="939"/>
      <c r="DQ112" s="939" t="s">
        <v>127</v>
      </c>
      <c r="DR112" s="939"/>
      <c r="DS112" s="939"/>
      <c r="DT112" s="939"/>
      <c r="DU112" s="939"/>
      <c r="DV112" s="940" t="s">
        <v>127</v>
      </c>
      <c r="DW112" s="940"/>
      <c r="DX112" s="940"/>
      <c r="DY112" s="940"/>
      <c r="DZ112" s="941"/>
    </row>
    <row r="113" spans="1:130" s="224" customFormat="1" ht="26.25" customHeight="1" x14ac:dyDescent="0.15">
      <c r="A113" s="967"/>
      <c r="B113" s="968"/>
      <c r="C113" s="936" t="s">
        <v>442</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583586</v>
      </c>
      <c r="AB113" s="951"/>
      <c r="AC113" s="951"/>
      <c r="AD113" s="951"/>
      <c r="AE113" s="952"/>
      <c r="AF113" s="953">
        <v>1289185</v>
      </c>
      <c r="AG113" s="951"/>
      <c r="AH113" s="951"/>
      <c r="AI113" s="951"/>
      <c r="AJ113" s="952"/>
      <c r="AK113" s="953">
        <v>1234616</v>
      </c>
      <c r="AL113" s="951"/>
      <c r="AM113" s="951"/>
      <c r="AN113" s="951"/>
      <c r="AO113" s="952"/>
      <c r="AP113" s="954">
        <v>1.9</v>
      </c>
      <c r="AQ113" s="955"/>
      <c r="AR113" s="955"/>
      <c r="AS113" s="955"/>
      <c r="AT113" s="956"/>
      <c r="AU113" s="921"/>
      <c r="AV113" s="922"/>
      <c r="AW113" s="922"/>
      <c r="AX113" s="922"/>
      <c r="AY113" s="922"/>
      <c r="AZ113" s="935" t="s">
        <v>443</v>
      </c>
      <c r="BA113" s="936"/>
      <c r="BB113" s="936"/>
      <c r="BC113" s="936"/>
      <c r="BD113" s="936"/>
      <c r="BE113" s="936"/>
      <c r="BF113" s="936"/>
      <c r="BG113" s="936"/>
      <c r="BH113" s="936"/>
      <c r="BI113" s="936"/>
      <c r="BJ113" s="936"/>
      <c r="BK113" s="936"/>
      <c r="BL113" s="936"/>
      <c r="BM113" s="936"/>
      <c r="BN113" s="936"/>
      <c r="BO113" s="936"/>
      <c r="BP113" s="937"/>
      <c r="BQ113" s="938" t="s">
        <v>435</v>
      </c>
      <c r="BR113" s="939"/>
      <c r="BS113" s="939"/>
      <c r="BT113" s="939"/>
      <c r="BU113" s="939"/>
      <c r="BV113" s="939" t="s">
        <v>435</v>
      </c>
      <c r="BW113" s="939"/>
      <c r="BX113" s="939"/>
      <c r="BY113" s="939"/>
      <c r="BZ113" s="939"/>
      <c r="CA113" s="939" t="s">
        <v>127</v>
      </c>
      <c r="CB113" s="939"/>
      <c r="CC113" s="939"/>
      <c r="CD113" s="939"/>
      <c r="CE113" s="939"/>
      <c r="CF113" s="933" t="s">
        <v>127</v>
      </c>
      <c r="CG113" s="934"/>
      <c r="CH113" s="934"/>
      <c r="CI113" s="934"/>
      <c r="CJ113" s="934"/>
      <c r="CK113" s="961"/>
      <c r="CL113" s="962"/>
      <c r="CM113" s="935" t="s">
        <v>444</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435</v>
      </c>
      <c r="DH113" s="972"/>
      <c r="DI113" s="972"/>
      <c r="DJ113" s="972"/>
      <c r="DK113" s="973"/>
      <c r="DL113" s="974" t="s">
        <v>127</v>
      </c>
      <c r="DM113" s="972"/>
      <c r="DN113" s="972"/>
      <c r="DO113" s="972"/>
      <c r="DP113" s="973"/>
      <c r="DQ113" s="974" t="s">
        <v>435</v>
      </c>
      <c r="DR113" s="972"/>
      <c r="DS113" s="972"/>
      <c r="DT113" s="972"/>
      <c r="DU113" s="973"/>
      <c r="DV113" s="975" t="s">
        <v>435</v>
      </c>
      <c r="DW113" s="976"/>
      <c r="DX113" s="976"/>
      <c r="DY113" s="976"/>
      <c r="DZ113" s="977"/>
    </row>
    <row r="114" spans="1:130" s="224" customFormat="1" ht="26.25" customHeight="1" x14ac:dyDescent="0.15">
      <c r="A114" s="967"/>
      <c r="B114" s="968"/>
      <c r="C114" s="936" t="s">
        <v>445</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t="s">
        <v>127</v>
      </c>
      <c r="AB114" s="972"/>
      <c r="AC114" s="972"/>
      <c r="AD114" s="972"/>
      <c r="AE114" s="973"/>
      <c r="AF114" s="974" t="s">
        <v>435</v>
      </c>
      <c r="AG114" s="972"/>
      <c r="AH114" s="972"/>
      <c r="AI114" s="972"/>
      <c r="AJ114" s="973"/>
      <c r="AK114" s="974" t="s">
        <v>435</v>
      </c>
      <c r="AL114" s="972"/>
      <c r="AM114" s="972"/>
      <c r="AN114" s="972"/>
      <c r="AO114" s="973"/>
      <c r="AP114" s="975" t="s">
        <v>435</v>
      </c>
      <c r="AQ114" s="976"/>
      <c r="AR114" s="976"/>
      <c r="AS114" s="976"/>
      <c r="AT114" s="977"/>
      <c r="AU114" s="921"/>
      <c r="AV114" s="922"/>
      <c r="AW114" s="922"/>
      <c r="AX114" s="922"/>
      <c r="AY114" s="922"/>
      <c r="AZ114" s="935" t="s">
        <v>446</v>
      </c>
      <c r="BA114" s="936"/>
      <c r="BB114" s="936"/>
      <c r="BC114" s="936"/>
      <c r="BD114" s="936"/>
      <c r="BE114" s="936"/>
      <c r="BF114" s="936"/>
      <c r="BG114" s="936"/>
      <c r="BH114" s="936"/>
      <c r="BI114" s="936"/>
      <c r="BJ114" s="936"/>
      <c r="BK114" s="936"/>
      <c r="BL114" s="936"/>
      <c r="BM114" s="936"/>
      <c r="BN114" s="936"/>
      <c r="BO114" s="936"/>
      <c r="BP114" s="937"/>
      <c r="BQ114" s="938">
        <v>14697103</v>
      </c>
      <c r="BR114" s="939"/>
      <c r="BS114" s="939"/>
      <c r="BT114" s="939"/>
      <c r="BU114" s="939"/>
      <c r="BV114" s="939">
        <v>14113064</v>
      </c>
      <c r="BW114" s="939"/>
      <c r="BX114" s="939"/>
      <c r="BY114" s="939"/>
      <c r="BZ114" s="939"/>
      <c r="CA114" s="939">
        <v>14086551</v>
      </c>
      <c r="CB114" s="939"/>
      <c r="CC114" s="939"/>
      <c r="CD114" s="939"/>
      <c r="CE114" s="939"/>
      <c r="CF114" s="933">
        <v>21.8</v>
      </c>
      <c r="CG114" s="934"/>
      <c r="CH114" s="934"/>
      <c r="CI114" s="934"/>
      <c r="CJ114" s="934"/>
      <c r="CK114" s="961"/>
      <c r="CL114" s="962"/>
      <c r="CM114" s="935" t="s">
        <v>447</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386</v>
      </c>
      <c r="DH114" s="972"/>
      <c r="DI114" s="972"/>
      <c r="DJ114" s="972"/>
      <c r="DK114" s="973"/>
      <c r="DL114" s="974" t="s">
        <v>127</v>
      </c>
      <c r="DM114" s="972"/>
      <c r="DN114" s="972"/>
      <c r="DO114" s="972"/>
      <c r="DP114" s="973"/>
      <c r="DQ114" s="974" t="s">
        <v>127</v>
      </c>
      <c r="DR114" s="972"/>
      <c r="DS114" s="972"/>
      <c r="DT114" s="972"/>
      <c r="DU114" s="973"/>
      <c r="DV114" s="975" t="s">
        <v>127</v>
      </c>
      <c r="DW114" s="976"/>
      <c r="DX114" s="976"/>
      <c r="DY114" s="976"/>
      <c r="DZ114" s="977"/>
    </row>
    <row r="115" spans="1:130" s="224" customFormat="1" ht="26.25" customHeight="1" x14ac:dyDescent="0.15">
      <c r="A115" s="967"/>
      <c r="B115" s="968"/>
      <c r="C115" s="936" t="s">
        <v>448</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110683</v>
      </c>
      <c r="AB115" s="951"/>
      <c r="AC115" s="951"/>
      <c r="AD115" s="951"/>
      <c r="AE115" s="952"/>
      <c r="AF115" s="953">
        <v>94000</v>
      </c>
      <c r="AG115" s="951"/>
      <c r="AH115" s="951"/>
      <c r="AI115" s="951"/>
      <c r="AJ115" s="952"/>
      <c r="AK115" s="953">
        <v>94052</v>
      </c>
      <c r="AL115" s="951"/>
      <c r="AM115" s="951"/>
      <c r="AN115" s="951"/>
      <c r="AO115" s="952"/>
      <c r="AP115" s="954">
        <v>0.1</v>
      </c>
      <c r="AQ115" s="955"/>
      <c r="AR115" s="955"/>
      <c r="AS115" s="955"/>
      <c r="AT115" s="956"/>
      <c r="AU115" s="921"/>
      <c r="AV115" s="922"/>
      <c r="AW115" s="922"/>
      <c r="AX115" s="922"/>
      <c r="AY115" s="922"/>
      <c r="AZ115" s="935" t="s">
        <v>449</v>
      </c>
      <c r="BA115" s="936"/>
      <c r="BB115" s="936"/>
      <c r="BC115" s="936"/>
      <c r="BD115" s="936"/>
      <c r="BE115" s="936"/>
      <c r="BF115" s="936"/>
      <c r="BG115" s="936"/>
      <c r="BH115" s="936"/>
      <c r="BI115" s="936"/>
      <c r="BJ115" s="936"/>
      <c r="BK115" s="936"/>
      <c r="BL115" s="936"/>
      <c r="BM115" s="936"/>
      <c r="BN115" s="936"/>
      <c r="BO115" s="936"/>
      <c r="BP115" s="937"/>
      <c r="BQ115" s="938" t="s">
        <v>435</v>
      </c>
      <c r="BR115" s="939"/>
      <c r="BS115" s="939"/>
      <c r="BT115" s="939"/>
      <c r="BU115" s="939"/>
      <c r="BV115" s="939" t="s">
        <v>386</v>
      </c>
      <c r="BW115" s="939"/>
      <c r="BX115" s="939"/>
      <c r="BY115" s="939"/>
      <c r="BZ115" s="939"/>
      <c r="CA115" s="939" t="s">
        <v>435</v>
      </c>
      <c r="CB115" s="939"/>
      <c r="CC115" s="939"/>
      <c r="CD115" s="939"/>
      <c r="CE115" s="939"/>
      <c r="CF115" s="933" t="s">
        <v>435</v>
      </c>
      <c r="CG115" s="934"/>
      <c r="CH115" s="934"/>
      <c r="CI115" s="934"/>
      <c r="CJ115" s="934"/>
      <c r="CK115" s="961"/>
      <c r="CL115" s="962"/>
      <c r="CM115" s="935" t="s">
        <v>450</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127</v>
      </c>
      <c r="DH115" s="972"/>
      <c r="DI115" s="972"/>
      <c r="DJ115" s="972"/>
      <c r="DK115" s="973"/>
      <c r="DL115" s="974" t="s">
        <v>386</v>
      </c>
      <c r="DM115" s="972"/>
      <c r="DN115" s="972"/>
      <c r="DO115" s="972"/>
      <c r="DP115" s="973"/>
      <c r="DQ115" s="974" t="s">
        <v>127</v>
      </c>
      <c r="DR115" s="972"/>
      <c r="DS115" s="972"/>
      <c r="DT115" s="972"/>
      <c r="DU115" s="973"/>
      <c r="DV115" s="975" t="s">
        <v>435</v>
      </c>
      <c r="DW115" s="976"/>
      <c r="DX115" s="976"/>
      <c r="DY115" s="976"/>
      <c r="DZ115" s="977"/>
    </row>
    <row r="116" spans="1:130" s="224" customFormat="1" ht="26.25" customHeight="1" x14ac:dyDescent="0.15">
      <c r="A116" s="969"/>
      <c r="B116" s="970"/>
      <c r="C116" s="978" t="s">
        <v>451</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v>582</v>
      </c>
      <c r="AB116" s="972"/>
      <c r="AC116" s="972"/>
      <c r="AD116" s="972"/>
      <c r="AE116" s="973"/>
      <c r="AF116" s="974">
        <v>670</v>
      </c>
      <c r="AG116" s="972"/>
      <c r="AH116" s="972"/>
      <c r="AI116" s="972"/>
      <c r="AJ116" s="973"/>
      <c r="AK116" s="974">
        <v>57</v>
      </c>
      <c r="AL116" s="972"/>
      <c r="AM116" s="972"/>
      <c r="AN116" s="972"/>
      <c r="AO116" s="973"/>
      <c r="AP116" s="975">
        <v>0</v>
      </c>
      <c r="AQ116" s="976"/>
      <c r="AR116" s="976"/>
      <c r="AS116" s="976"/>
      <c r="AT116" s="977"/>
      <c r="AU116" s="921"/>
      <c r="AV116" s="922"/>
      <c r="AW116" s="922"/>
      <c r="AX116" s="922"/>
      <c r="AY116" s="922"/>
      <c r="AZ116" s="980" t="s">
        <v>452</v>
      </c>
      <c r="BA116" s="981"/>
      <c r="BB116" s="981"/>
      <c r="BC116" s="981"/>
      <c r="BD116" s="981"/>
      <c r="BE116" s="981"/>
      <c r="BF116" s="981"/>
      <c r="BG116" s="981"/>
      <c r="BH116" s="981"/>
      <c r="BI116" s="981"/>
      <c r="BJ116" s="981"/>
      <c r="BK116" s="981"/>
      <c r="BL116" s="981"/>
      <c r="BM116" s="981"/>
      <c r="BN116" s="981"/>
      <c r="BO116" s="981"/>
      <c r="BP116" s="982"/>
      <c r="BQ116" s="938" t="s">
        <v>435</v>
      </c>
      <c r="BR116" s="939"/>
      <c r="BS116" s="939"/>
      <c r="BT116" s="939"/>
      <c r="BU116" s="939"/>
      <c r="BV116" s="939" t="s">
        <v>386</v>
      </c>
      <c r="BW116" s="939"/>
      <c r="BX116" s="939"/>
      <c r="BY116" s="939"/>
      <c r="BZ116" s="939"/>
      <c r="CA116" s="939" t="s">
        <v>127</v>
      </c>
      <c r="CB116" s="939"/>
      <c r="CC116" s="939"/>
      <c r="CD116" s="939"/>
      <c r="CE116" s="939"/>
      <c r="CF116" s="933" t="s">
        <v>435</v>
      </c>
      <c r="CG116" s="934"/>
      <c r="CH116" s="934"/>
      <c r="CI116" s="934"/>
      <c r="CJ116" s="934"/>
      <c r="CK116" s="961"/>
      <c r="CL116" s="962"/>
      <c r="CM116" s="935" t="s">
        <v>453</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127</v>
      </c>
      <c r="DH116" s="972"/>
      <c r="DI116" s="972"/>
      <c r="DJ116" s="972"/>
      <c r="DK116" s="973"/>
      <c r="DL116" s="974" t="s">
        <v>127</v>
      </c>
      <c r="DM116" s="972"/>
      <c r="DN116" s="972"/>
      <c r="DO116" s="972"/>
      <c r="DP116" s="973"/>
      <c r="DQ116" s="974" t="s">
        <v>127</v>
      </c>
      <c r="DR116" s="972"/>
      <c r="DS116" s="972"/>
      <c r="DT116" s="972"/>
      <c r="DU116" s="973"/>
      <c r="DV116" s="975" t="s">
        <v>435</v>
      </c>
      <c r="DW116" s="976"/>
      <c r="DX116" s="976"/>
      <c r="DY116" s="976"/>
      <c r="DZ116" s="977"/>
    </row>
    <row r="117" spans="1:130" s="224" customFormat="1" ht="26.25" customHeight="1" x14ac:dyDescent="0.15">
      <c r="A117" s="925" t="s">
        <v>184</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454</v>
      </c>
      <c r="Z117" s="907"/>
      <c r="AA117" s="991">
        <v>11848204</v>
      </c>
      <c r="AB117" s="992"/>
      <c r="AC117" s="992"/>
      <c r="AD117" s="992"/>
      <c r="AE117" s="993"/>
      <c r="AF117" s="994">
        <v>12208604</v>
      </c>
      <c r="AG117" s="992"/>
      <c r="AH117" s="992"/>
      <c r="AI117" s="992"/>
      <c r="AJ117" s="993"/>
      <c r="AK117" s="994">
        <v>12636033</v>
      </c>
      <c r="AL117" s="992"/>
      <c r="AM117" s="992"/>
      <c r="AN117" s="992"/>
      <c r="AO117" s="993"/>
      <c r="AP117" s="995"/>
      <c r="AQ117" s="996"/>
      <c r="AR117" s="996"/>
      <c r="AS117" s="996"/>
      <c r="AT117" s="997"/>
      <c r="AU117" s="921"/>
      <c r="AV117" s="922"/>
      <c r="AW117" s="922"/>
      <c r="AX117" s="922"/>
      <c r="AY117" s="922"/>
      <c r="AZ117" s="987" t="s">
        <v>455</v>
      </c>
      <c r="BA117" s="988"/>
      <c r="BB117" s="988"/>
      <c r="BC117" s="988"/>
      <c r="BD117" s="988"/>
      <c r="BE117" s="988"/>
      <c r="BF117" s="988"/>
      <c r="BG117" s="988"/>
      <c r="BH117" s="988"/>
      <c r="BI117" s="988"/>
      <c r="BJ117" s="988"/>
      <c r="BK117" s="988"/>
      <c r="BL117" s="988"/>
      <c r="BM117" s="988"/>
      <c r="BN117" s="988"/>
      <c r="BO117" s="988"/>
      <c r="BP117" s="989"/>
      <c r="BQ117" s="938" t="s">
        <v>127</v>
      </c>
      <c r="BR117" s="939"/>
      <c r="BS117" s="939"/>
      <c r="BT117" s="939"/>
      <c r="BU117" s="939"/>
      <c r="BV117" s="939" t="s">
        <v>127</v>
      </c>
      <c r="BW117" s="939"/>
      <c r="BX117" s="939"/>
      <c r="BY117" s="939"/>
      <c r="BZ117" s="939"/>
      <c r="CA117" s="939" t="s">
        <v>127</v>
      </c>
      <c r="CB117" s="939"/>
      <c r="CC117" s="939"/>
      <c r="CD117" s="939"/>
      <c r="CE117" s="939"/>
      <c r="CF117" s="933" t="s">
        <v>127</v>
      </c>
      <c r="CG117" s="934"/>
      <c r="CH117" s="934"/>
      <c r="CI117" s="934"/>
      <c r="CJ117" s="934"/>
      <c r="CK117" s="961"/>
      <c r="CL117" s="962"/>
      <c r="CM117" s="935" t="s">
        <v>456</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127</v>
      </c>
      <c r="DH117" s="972"/>
      <c r="DI117" s="972"/>
      <c r="DJ117" s="972"/>
      <c r="DK117" s="973"/>
      <c r="DL117" s="974" t="s">
        <v>127</v>
      </c>
      <c r="DM117" s="972"/>
      <c r="DN117" s="972"/>
      <c r="DO117" s="972"/>
      <c r="DP117" s="973"/>
      <c r="DQ117" s="974" t="s">
        <v>127</v>
      </c>
      <c r="DR117" s="972"/>
      <c r="DS117" s="972"/>
      <c r="DT117" s="972"/>
      <c r="DU117" s="973"/>
      <c r="DV117" s="975" t="s">
        <v>127</v>
      </c>
      <c r="DW117" s="976"/>
      <c r="DX117" s="976"/>
      <c r="DY117" s="976"/>
      <c r="DZ117" s="977"/>
    </row>
    <row r="118" spans="1:130" s="224" customFormat="1" ht="26.25" customHeight="1" x14ac:dyDescent="0.15">
      <c r="A118" s="925" t="s">
        <v>429</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426</v>
      </c>
      <c r="AB118" s="906"/>
      <c r="AC118" s="906"/>
      <c r="AD118" s="906"/>
      <c r="AE118" s="907"/>
      <c r="AF118" s="905" t="s">
        <v>427</v>
      </c>
      <c r="AG118" s="906"/>
      <c r="AH118" s="906"/>
      <c r="AI118" s="906"/>
      <c r="AJ118" s="907"/>
      <c r="AK118" s="905" t="s">
        <v>303</v>
      </c>
      <c r="AL118" s="906"/>
      <c r="AM118" s="906"/>
      <c r="AN118" s="906"/>
      <c r="AO118" s="907"/>
      <c r="AP118" s="983" t="s">
        <v>428</v>
      </c>
      <c r="AQ118" s="984"/>
      <c r="AR118" s="984"/>
      <c r="AS118" s="984"/>
      <c r="AT118" s="985"/>
      <c r="AU118" s="921"/>
      <c r="AV118" s="922"/>
      <c r="AW118" s="922"/>
      <c r="AX118" s="922"/>
      <c r="AY118" s="922"/>
      <c r="AZ118" s="986" t="s">
        <v>457</v>
      </c>
      <c r="BA118" s="978"/>
      <c r="BB118" s="978"/>
      <c r="BC118" s="978"/>
      <c r="BD118" s="978"/>
      <c r="BE118" s="978"/>
      <c r="BF118" s="978"/>
      <c r="BG118" s="978"/>
      <c r="BH118" s="978"/>
      <c r="BI118" s="978"/>
      <c r="BJ118" s="978"/>
      <c r="BK118" s="978"/>
      <c r="BL118" s="978"/>
      <c r="BM118" s="978"/>
      <c r="BN118" s="978"/>
      <c r="BO118" s="978"/>
      <c r="BP118" s="979"/>
      <c r="BQ118" s="1012" t="s">
        <v>127</v>
      </c>
      <c r="BR118" s="1013"/>
      <c r="BS118" s="1013"/>
      <c r="BT118" s="1013"/>
      <c r="BU118" s="1013"/>
      <c r="BV118" s="1013" t="s">
        <v>127</v>
      </c>
      <c r="BW118" s="1013"/>
      <c r="BX118" s="1013"/>
      <c r="BY118" s="1013"/>
      <c r="BZ118" s="1013"/>
      <c r="CA118" s="1013" t="s">
        <v>127</v>
      </c>
      <c r="CB118" s="1013"/>
      <c r="CC118" s="1013"/>
      <c r="CD118" s="1013"/>
      <c r="CE118" s="1013"/>
      <c r="CF118" s="933" t="s">
        <v>127</v>
      </c>
      <c r="CG118" s="934"/>
      <c r="CH118" s="934"/>
      <c r="CI118" s="934"/>
      <c r="CJ118" s="934"/>
      <c r="CK118" s="961"/>
      <c r="CL118" s="962"/>
      <c r="CM118" s="935" t="s">
        <v>458</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127</v>
      </c>
      <c r="DH118" s="972"/>
      <c r="DI118" s="972"/>
      <c r="DJ118" s="972"/>
      <c r="DK118" s="973"/>
      <c r="DL118" s="974" t="s">
        <v>127</v>
      </c>
      <c r="DM118" s="972"/>
      <c r="DN118" s="972"/>
      <c r="DO118" s="972"/>
      <c r="DP118" s="973"/>
      <c r="DQ118" s="974" t="s">
        <v>127</v>
      </c>
      <c r="DR118" s="972"/>
      <c r="DS118" s="972"/>
      <c r="DT118" s="972"/>
      <c r="DU118" s="973"/>
      <c r="DV118" s="975" t="s">
        <v>127</v>
      </c>
      <c r="DW118" s="976"/>
      <c r="DX118" s="976"/>
      <c r="DY118" s="976"/>
      <c r="DZ118" s="977"/>
    </row>
    <row r="119" spans="1:130" s="224" customFormat="1" ht="26.25" customHeight="1" x14ac:dyDescent="0.15">
      <c r="A119" s="1069" t="s">
        <v>432</v>
      </c>
      <c r="B119" s="960"/>
      <c r="C119" s="942" t="s">
        <v>433</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v>78313</v>
      </c>
      <c r="AB119" s="913"/>
      <c r="AC119" s="913"/>
      <c r="AD119" s="913"/>
      <c r="AE119" s="914"/>
      <c r="AF119" s="915">
        <v>78365</v>
      </c>
      <c r="AG119" s="913"/>
      <c r="AH119" s="913"/>
      <c r="AI119" s="913"/>
      <c r="AJ119" s="914"/>
      <c r="AK119" s="915">
        <v>78417</v>
      </c>
      <c r="AL119" s="913"/>
      <c r="AM119" s="913"/>
      <c r="AN119" s="913"/>
      <c r="AO119" s="914"/>
      <c r="AP119" s="916">
        <v>0.1</v>
      </c>
      <c r="AQ119" s="917"/>
      <c r="AR119" s="917"/>
      <c r="AS119" s="917"/>
      <c r="AT119" s="918"/>
      <c r="AU119" s="923"/>
      <c r="AV119" s="924"/>
      <c r="AW119" s="924"/>
      <c r="AX119" s="924"/>
      <c r="AY119" s="924"/>
      <c r="AZ119" s="247" t="s">
        <v>184</v>
      </c>
      <c r="BA119" s="247"/>
      <c r="BB119" s="247"/>
      <c r="BC119" s="247"/>
      <c r="BD119" s="247"/>
      <c r="BE119" s="247"/>
      <c r="BF119" s="247"/>
      <c r="BG119" s="247"/>
      <c r="BH119" s="247"/>
      <c r="BI119" s="247"/>
      <c r="BJ119" s="247"/>
      <c r="BK119" s="247"/>
      <c r="BL119" s="247"/>
      <c r="BM119" s="247"/>
      <c r="BN119" s="247"/>
      <c r="BO119" s="990" t="s">
        <v>459</v>
      </c>
      <c r="BP119" s="1018"/>
      <c r="BQ119" s="1012">
        <v>147151935</v>
      </c>
      <c r="BR119" s="1013"/>
      <c r="BS119" s="1013"/>
      <c r="BT119" s="1013"/>
      <c r="BU119" s="1013"/>
      <c r="BV119" s="1013">
        <v>150371414</v>
      </c>
      <c r="BW119" s="1013"/>
      <c r="BX119" s="1013"/>
      <c r="BY119" s="1013"/>
      <c r="BZ119" s="1013"/>
      <c r="CA119" s="1013">
        <v>150300473</v>
      </c>
      <c r="CB119" s="1013"/>
      <c r="CC119" s="1013"/>
      <c r="CD119" s="1013"/>
      <c r="CE119" s="1013"/>
      <c r="CF119" s="1014"/>
      <c r="CG119" s="1015"/>
      <c r="CH119" s="1015"/>
      <c r="CI119" s="1015"/>
      <c r="CJ119" s="1016"/>
      <c r="CK119" s="963"/>
      <c r="CL119" s="964"/>
      <c r="CM119" s="986" t="s">
        <v>460</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127</v>
      </c>
      <c r="DH119" s="999"/>
      <c r="DI119" s="999"/>
      <c r="DJ119" s="999"/>
      <c r="DK119" s="1000"/>
      <c r="DL119" s="998" t="s">
        <v>127</v>
      </c>
      <c r="DM119" s="999"/>
      <c r="DN119" s="999"/>
      <c r="DO119" s="999"/>
      <c r="DP119" s="1000"/>
      <c r="DQ119" s="998" t="s">
        <v>386</v>
      </c>
      <c r="DR119" s="999"/>
      <c r="DS119" s="999"/>
      <c r="DT119" s="999"/>
      <c r="DU119" s="1000"/>
      <c r="DV119" s="1001" t="s">
        <v>386</v>
      </c>
      <c r="DW119" s="1002"/>
      <c r="DX119" s="1002"/>
      <c r="DY119" s="1002"/>
      <c r="DZ119" s="1003"/>
    </row>
    <row r="120" spans="1:130" s="224" customFormat="1" ht="26.25" customHeight="1" x14ac:dyDescent="0.15">
      <c r="A120" s="1070"/>
      <c r="B120" s="962"/>
      <c r="C120" s="935" t="s">
        <v>437</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v>32370</v>
      </c>
      <c r="AB120" s="972"/>
      <c r="AC120" s="972"/>
      <c r="AD120" s="972"/>
      <c r="AE120" s="973"/>
      <c r="AF120" s="974">
        <v>15635</v>
      </c>
      <c r="AG120" s="972"/>
      <c r="AH120" s="972"/>
      <c r="AI120" s="972"/>
      <c r="AJ120" s="973"/>
      <c r="AK120" s="974">
        <v>15635</v>
      </c>
      <c r="AL120" s="972"/>
      <c r="AM120" s="972"/>
      <c r="AN120" s="972"/>
      <c r="AO120" s="973"/>
      <c r="AP120" s="975">
        <v>0</v>
      </c>
      <c r="AQ120" s="976"/>
      <c r="AR120" s="976"/>
      <c r="AS120" s="976"/>
      <c r="AT120" s="977"/>
      <c r="AU120" s="1004" t="s">
        <v>461</v>
      </c>
      <c r="AV120" s="1005"/>
      <c r="AW120" s="1005"/>
      <c r="AX120" s="1005"/>
      <c r="AY120" s="1006"/>
      <c r="AZ120" s="942" t="s">
        <v>462</v>
      </c>
      <c r="BA120" s="910"/>
      <c r="BB120" s="910"/>
      <c r="BC120" s="910"/>
      <c r="BD120" s="910"/>
      <c r="BE120" s="910"/>
      <c r="BF120" s="910"/>
      <c r="BG120" s="910"/>
      <c r="BH120" s="910"/>
      <c r="BI120" s="910"/>
      <c r="BJ120" s="910"/>
      <c r="BK120" s="910"/>
      <c r="BL120" s="910"/>
      <c r="BM120" s="910"/>
      <c r="BN120" s="910"/>
      <c r="BO120" s="910"/>
      <c r="BP120" s="911"/>
      <c r="BQ120" s="943">
        <v>20897610</v>
      </c>
      <c r="BR120" s="944"/>
      <c r="BS120" s="944"/>
      <c r="BT120" s="944"/>
      <c r="BU120" s="944"/>
      <c r="BV120" s="944">
        <v>24447026</v>
      </c>
      <c r="BW120" s="944"/>
      <c r="BX120" s="944"/>
      <c r="BY120" s="944"/>
      <c r="BZ120" s="944"/>
      <c r="CA120" s="944">
        <v>29294455</v>
      </c>
      <c r="CB120" s="944"/>
      <c r="CC120" s="944"/>
      <c r="CD120" s="944"/>
      <c r="CE120" s="944"/>
      <c r="CF120" s="957">
        <v>45.4</v>
      </c>
      <c r="CG120" s="958"/>
      <c r="CH120" s="958"/>
      <c r="CI120" s="958"/>
      <c r="CJ120" s="958"/>
      <c r="CK120" s="1019" t="s">
        <v>463</v>
      </c>
      <c r="CL120" s="1020"/>
      <c r="CM120" s="1020"/>
      <c r="CN120" s="1020"/>
      <c r="CO120" s="1021"/>
      <c r="CP120" s="1027" t="s">
        <v>407</v>
      </c>
      <c r="CQ120" s="1028"/>
      <c r="CR120" s="1028"/>
      <c r="CS120" s="1028"/>
      <c r="CT120" s="1028"/>
      <c r="CU120" s="1028"/>
      <c r="CV120" s="1028"/>
      <c r="CW120" s="1028"/>
      <c r="CX120" s="1028"/>
      <c r="CY120" s="1028"/>
      <c r="CZ120" s="1028"/>
      <c r="DA120" s="1028"/>
      <c r="DB120" s="1028"/>
      <c r="DC120" s="1028"/>
      <c r="DD120" s="1028"/>
      <c r="DE120" s="1028"/>
      <c r="DF120" s="1029"/>
      <c r="DG120" s="943">
        <v>6053518</v>
      </c>
      <c r="DH120" s="944"/>
      <c r="DI120" s="944"/>
      <c r="DJ120" s="944"/>
      <c r="DK120" s="944"/>
      <c r="DL120" s="944">
        <v>5600050</v>
      </c>
      <c r="DM120" s="944"/>
      <c r="DN120" s="944"/>
      <c r="DO120" s="944"/>
      <c r="DP120" s="944"/>
      <c r="DQ120" s="944">
        <v>6920262</v>
      </c>
      <c r="DR120" s="944"/>
      <c r="DS120" s="944"/>
      <c r="DT120" s="944"/>
      <c r="DU120" s="944"/>
      <c r="DV120" s="945">
        <v>10.7</v>
      </c>
      <c r="DW120" s="945"/>
      <c r="DX120" s="945"/>
      <c r="DY120" s="945"/>
      <c r="DZ120" s="946"/>
    </row>
    <row r="121" spans="1:130" s="224" customFormat="1" ht="26.25" customHeight="1" x14ac:dyDescent="0.15">
      <c r="A121" s="1070"/>
      <c r="B121" s="962"/>
      <c r="C121" s="987" t="s">
        <v>464</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127</v>
      </c>
      <c r="AB121" s="972"/>
      <c r="AC121" s="972"/>
      <c r="AD121" s="972"/>
      <c r="AE121" s="973"/>
      <c r="AF121" s="974" t="s">
        <v>386</v>
      </c>
      <c r="AG121" s="972"/>
      <c r="AH121" s="972"/>
      <c r="AI121" s="972"/>
      <c r="AJ121" s="973"/>
      <c r="AK121" s="974" t="s">
        <v>127</v>
      </c>
      <c r="AL121" s="972"/>
      <c r="AM121" s="972"/>
      <c r="AN121" s="972"/>
      <c r="AO121" s="973"/>
      <c r="AP121" s="975" t="s">
        <v>127</v>
      </c>
      <c r="AQ121" s="976"/>
      <c r="AR121" s="976"/>
      <c r="AS121" s="976"/>
      <c r="AT121" s="977"/>
      <c r="AU121" s="1007"/>
      <c r="AV121" s="1008"/>
      <c r="AW121" s="1008"/>
      <c r="AX121" s="1008"/>
      <c r="AY121" s="1009"/>
      <c r="AZ121" s="935" t="s">
        <v>465</v>
      </c>
      <c r="BA121" s="936"/>
      <c r="BB121" s="936"/>
      <c r="BC121" s="936"/>
      <c r="BD121" s="936"/>
      <c r="BE121" s="936"/>
      <c r="BF121" s="936"/>
      <c r="BG121" s="936"/>
      <c r="BH121" s="936"/>
      <c r="BI121" s="936"/>
      <c r="BJ121" s="936"/>
      <c r="BK121" s="936"/>
      <c r="BL121" s="936"/>
      <c r="BM121" s="936"/>
      <c r="BN121" s="936"/>
      <c r="BO121" s="936"/>
      <c r="BP121" s="937"/>
      <c r="BQ121" s="938">
        <v>37835014</v>
      </c>
      <c r="BR121" s="939"/>
      <c r="BS121" s="939"/>
      <c r="BT121" s="939"/>
      <c r="BU121" s="939"/>
      <c r="BV121" s="939">
        <v>35914409</v>
      </c>
      <c r="BW121" s="939"/>
      <c r="BX121" s="939"/>
      <c r="BY121" s="939"/>
      <c r="BZ121" s="939"/>
      <c r="CA121" s="939">
        <v>37716577</v>
      </c>
      <c r="CB121" s="939"/>
      <c r="CC121" s="939"/>
      <c r="CD121" s="939"/>
      <c r="CE121" s="939"/>
      <c r="CF121" s="933">
        <v>58.4</v>
      </c>
      <c r="CG121" s="934"/>
      <c r="CH121" s="934"/>
      <c r="CI121" s="934"/>
      <c r="CJ121" s="934"/>
      <c r="CK121" s="1022"/>
      <c r="CL121" s="1023"/>
      <c r="CM121" s="1023"/>
      <c r="CN121" s="1023"/>
      <c r="CO121" s="1024"/>
      <c r="CP121" s="1032" t="s">
        <v>404</v>
      </c>
      <c r="CQ121" s="1033"/>
      <c r="CR121" s="1033"/>
      <c r="CS121" s="1033"/>
      <c r="CT121" s="1033"/>
      <c r="CU121" s="1033"/>
      <c r="CV121" s="1033"/>
      <c r="CW121" s="1033"/>
      <c r="CX121" s="1033"/>
      <c r="CY121" s="1033"/>
      <c r="CZ121" s="1033"/>
      <c r="DA121" s="1033"/>
      <c r="DB121" s="1033"/>
      <c r="DC121" s="1033"/>
      <c r="DD121" s="1033"/>
      <c r="DE121" s="1033"/>
      <c r="DF121" s="1034"/>
      <c r="DG121" s="938">
        <v>382872</v>
      </c>
      <c r="DH121" s="939"/>
      <c r="DI121" s="939"/>
      <c r="DJ121" s="939"/>
      <c r="DK121" s="939"/>
      <c r="DL121" s="939">
        <v>252738</v>
      </c>
      <c r="DM121" s="939"/>
      <c r="DN121" s="939"/>
      <c r="DO121" s="939"/>
      <c r="DP121" s="939"/>
      <c r="DQ121" s="939">
        <v>276886</v>
      </c>
      <c r="DR121" s="939"/>
      <c r="DS121" s="939"/>
      <c r="DT121" s="939"/>
      <c r="DU121" s="939"/>
      <c r="DV121" s="940">
        <v>0.4</v>
      </c>
      <c r="DW121" s="940"/>
      <c r="DX121" s="940"/>
      <c r="DY121" s="940"/>
      <c r="DZ121" s="941"/>
    </row>
    <row r="122" spans="1:130" s="224" customFormat="1" ht="26.25" customHeight="1" x14ac:dyDescent="0.15">
      <c r="A122" s="1070"/>
      <c r="B122" s="962"/>
      <c r="C122" s="935" t="s">
        <v>447</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127</v>
      </c>
      <c r="AB122" s="972"/>
      <c r="AC122" s="972"/>
      <c r="AD122" s="972"/>
      <c r="AE122" s="973"/>
      <c r="AF122" s="974" t="s">
        <v>127</v>
      </c>
      <c r="AG122" s="972"/>
      <c r="AH122" s="972"/>
      <c r="AI122" s="972"/>
      <c r="AJ122" s="973"/>
      <c r="AK122" s="974" t="s">
        <v>127</v>
      </c>
      <c r="AL122" s="972"/>
      <c r="AM122" s="972"/>
      <c r="AN122" s="972"/>
      <c r="AO122" s="973"/>
      <c r="AP122" s="975" t="s">
        <v>127</v>
      </c>
      <c r="AQ122" s="976"/>
      <c r="AR122" s="976"/>
      <c r="AS122" s="976"/>
      <c r="AT122" s="977"/>
      <c r="AU122" s="1007"/>
      <c r="AV122" s="1008"/>
      <c r="AW122" s="1008"/>
      <c r="AX122" s="1008"/>
      <c r="AY122" s="1009"/>
      <c r="AZ122" s="986" t="s">
        <v>466</v>
      </c>
      <c r="BA122" s="978"/>
      <c r="BB122" s="978"/>
      <c r="BC122" s="978"/>
      <c r="BD122" s="978"/>
      <c r="BE122" s="978"/>
      <c r="BF122" s="978"/>
      <c r="BG122" s="978"/>
      <c r="BH122" s="978"/>
      <c r="BI122" s="978"/>
      <c r="BJ122" s="978"/>
      <c r="BK122" s="978"/>
      <c r="BL122" s="978"/>
      <c r="BM122" s="978"/>
      <c r="BN122" s="978"/>
      <c r="BO122" s="978"/>
      <c r="BP122" s="979"/>
      <c r="BQ122" s="1012">
        <v>108875700</v>
      </c>
      <c r="BR122" s="1013"/>
      <c r="BS122" s="1013"/>
      <c r="BT122" s="1013"/>
      <c r="BU122" s="1013"/>
      <c r="BV122" s="1013">
        <v>111802267</v>
      </c>
      <c r="BW122" s="1013"/>
      <c r="BX122" s="1013"/>
      <c r="BY122" s="1013"/>
      <c r="BZ122" s="1013"/>
      <c r="CA122" s="1013">
        <v>109267309</v>
      </c>
      <c r="CB122" s="1013"/>
      <c r="CC122" s="1013"/>
      <c r="CD122" s="1013"/>
      <c r="CE122" s="1013"/>
      <c r="CF122" s="1030">
        <v>169.2</v>
      </c>
      <c r="CG122" s="1031"/>
      <c r="CH122" s="1031"/>
      <c r="CI122" s="1031"/>
      <c r="CJ122" s="1031"/>
      <c r="CK122" s="1022"/>
      <c r="CL122" s="1023"/>
      <c r="CM122" s="1023"/>
      <c r="CN122" s="1023"/>
      <c r="CO122" s="1024"/>
      <c r="CP122" s="1032" t="s">
        <v>406</v>
      </c>
      <c r="CQ122" s="1033"/>
      <c r="CR122" s="1033"/>
      <c r="CS122" s="1033"/>
      <c r="CT122" s="1033"/>
      <c r="CU122" s="1033"/>
      <c r="CV122" s="1033"/>
      <c r="CW122" s="1033"/>
      <c r="CX122" s="1033"/>
      <c r="CY122" s="1033"/>
      <c r="CZ122" s="1033"/>
      <c r="DA122" s="1033"/>
      <c r="DB122" s="1033"/>
      <c r="DC122" s="1033"/>
      <c r="DD122" s="1033"/>
      <c r="DE122" s="1033"/>
      <c r="DF122" s="1034"/>
      <c r="DG122" s="938" t="s">
        <v>386</v>
      </c>
      <c r="DH122" s="939"/>
      <c r="DI122" s="939"/>
      <c r="DJ122" s="939"/>
      <c r="DK122" s="939"/>
      <c r="DL122" s="939" t="s">
        <v>127</v>
      </c>
      <c r="DM122" s="939"/>
      <c r="DN122" s="939"/>
      <c r="DO122" s="939"/>
      <c r="DP122" s="939"/>
      <c r="DQ122" s="939" t="s">
        <v>127</v>
      </c>
      <c r="DR122" s="939"/>
      <c r="DS122" s="939"/>
      <c r="DT122" s="939"/>
      <c r="DU122" s="939"/>
      <c r="DV122" s="940" t="s">
        <v>386</v>
      </c>
      <c r="DW122" s="940"/>
      <c r="DX122" s="940"/>
      <c r="DY122" s="940"/>
      <c r="DZ122" s="941"/>
    </row>
    <row r="123" spans="1:130" s="224" customFormat="1" ht="26.25" customHeight="1" x14ac:dyDescent="0.15">
      <c r="A123" s="1070"/>
      <c r="B123" s="962"/>
      <c r="C123" s="935" t="s">
        <v>453</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127</v>
      </c>
      <c r="AB123" s="972"/>
      <c r="AC123" s="972"/>
      <c r="AD123" s="972"/>
      <c r="AE123" s="973"/>
      <c r="AF123" s="974" t="s">
        <v>127</v>
      </c>
      <c r="AG123" s="972"/>
      <c r="AH123" s="972"/>
      <c r="AI123" s="972"/>
      <c r="AJ123" s="973"/>
      <c r="AK123" s="974" t="s">
        <v>127</v>
      </c>
      <c r="AL123" s="972"/>
      <c r="AM123" s="972"/>
      <c r="AN123" s="972"/>
      <c r="AO123" s="973"/>
      <c r="AP123" s="975" t="s">
        <v>127</v>
      </c>
      <c r="AQ123" s="976"/>
      <c r="AR123" s="976"/>
      <c r="AS123" s="976"/>
      <c r="AT123" s="977"/>
      <c r="AU123" s="1010"/>
      <c r="AV123" s="1011"/>
      <c r="AW123" s="1011"/>
      <c r="AX123" s="1011"/>
      <c r="AY123" s="1011"/>
      <c r="AZ123" s="247" t="s">
        <v>184</v>
      </c>
      <c r="BA123" s="247"/>
      <c r="BB123" s="247"/>
      <c r="BC123" s="247"/>
      <c r="BD123" s="247"/>
      <c r="BE123" s="247"/>
      <c r="BF123" s="247"/>
      <c r="BG123" s="247"/>
      <c r="BH123" s="247"/>
      <c r="BI123" s="247"/>
      <c r="BJ123" s="247"/>
      <c r="BK123" s="247"/>
      <c r="BL123" s="247"/>
      <c r="BM123" s="247"/>
      <c r="BN123" s="247"/>
      <c r="BO123" s="990" t="s">
        <v>467</v>
      </c>
      <c r="BP123" s="1018"/>
      <c r="BQ123" s="1076">
        <v>167608324</v>
      </c>
      <c r="BR123" s="1077"/>
      <c r="BS123" s="1077"/>
      <c r="BT123" s="1077"/>
      <c r="BU123" s="1077"/>
      <c r="BV123" s="1077">
        <v>172163702</v>
      </c>
      <c r="BW123" s="1077"/>
      <c r="BX123" s="1077"/>
      <c r="BY123" s="1077"/>
      <c r="BZ123" s="1077"/>
      <c r="CA123" s="1077">
        <v>176278341</v>
      </c>
      <c r="CB123" s="1077"/>
      <c r="CC123" s="1077"/>
      <c r="CD123" s="1077"/>
      <c r="CE123" s="1077"/>
      <c r="CF123" s="1014"/>
      <c r="CG123" s="1015"/>
      <c r="CH123" s="1015"/>
      <c r="CI123" s="1015"/>
      <c r="CJ123" s="1016"/>
      <c r="CK123" s="1022"/>
      <c r="CL123" s="1023"/>
      <c r="CM123" s="1023"/>
      <c r="CN123" s="1023"/>
      <c r="CO123" s="1024"/>
      <c r="CP123" s="1032" t="s">
        <v>468</v>
      </c>
      <c r="CQ123" s="1033"/>
      <c r="CR123" s="1033"/>
      <c r="CS123" s="1033"/>
      <c r="CT123" s="1033"/>
      <c r="CU123" s="1033"/>
      <c r="CV123" s="1033"/>
      <c r="CW123" s="1033"/>
      <c r="CX123" s="1033"/>
      <c r="CY123" s="1033"/>
      <c r="CZ123" s="1033"/>
      <c r="DA123" s="1033"/>
      <c r="DB123" s="1033"/>
      <c r="DC123" s="1033"/>
      <c r="DD123" s="1033"/>
      <c r="DE123" s="1033"/>
      <c r="DF123" s="1034"/>
      <c r="DG123" s="971" t="s">
        <v>127</v>
      </c>
      <c r="DH123" s="972"/>
      <c r="DI123" s="972"/>
      <c r="DJ123" s="972"/>
      <c r="DK123" s="973"/>
      <c r="DL123" s="974" t="s">
        <v>127</v>
      </c>
      <c r="DM123" s="972"/>
      <c r="DN123" s="972"/>
      <c r="DO123" s="972"/>
      <c r="DP123" s="973"/>
      <c r="DQ123" s="974" t="s">
        <v>127</v>
      </c>
      <c r="DR123" s="972"/>
      <c r="DS123" s="972"/>
      <c r="DT123" s="972"/>
      <c r="DU123" s="973"/>
      <c r="DV123" s="975" t="s">
        <v>127</v>
      </c>
      <c r="DW123" s="976"/>
      <c r="DX123" s="976"/>
      <c r="DY123" s="976"/>
      <c r="DZ123" s="977"/>
    </row>
    <row r="124" spans="1:130" s="224" customFormat="1" ht="26.25" customHeight="1" thickBot="1" x14ac:dyDescent="0.2">
      <c r="A124" s="1070"/>
      <c r="B124" s="962"/>
      <c r="C124" s="935" t="s">
        <v>456</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127</v>
      </c>
      <c r="AB124" s="972"/>
      <c r="AC124" s="972"/>
      <c r="AD124" s="972"/>
      <c r="AE124" s="973"/>
      <c r="AF124" s="974" t="s">
        <v>127</v>
      </c>
      <c r="AG124" s="972"/>
      <c r="AH124" s="972"/>
      <c r="AI124" s="972"/>
      <c r="AJ124" s="973"/>
      <c r="AK124" s="974" t="s">
        <v>386</v>
      </c>
      <c r="AL124" s="972"/>
      <c r="AM124" s="972"/>
      <c r="AN124" s="972"/>
      <c r="AO124" s="973"/>
      <c r="AP124" s="975" t="s">
        <v>127</v>
      </c>
      <c r="AQ124" s="976"/>
      <c r="AR124" s="976"/>
      <c r="AS124" s="976"/>
      <c r="AT124" s="977"/>
      <c r="AU124" s="1072" t="s">
        <v>469</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386</v>
      </c>
      <c r="BR124" s="1040"/>
      <c r="BS124" s="1040"/>
      <c r="BT124" s="1040"/>
      <c r="BU124" s="1040"/>
      <c r="BV124" s="1040" t="s">
        <v>127</v>
      </c>
      <c r="BW124" s="1040"/>
      <c r="BX124" s="1040"/>
      <c r="BY124" s="1040"/>
      <c r="BZ124" s="1040"/>
      <c r="CA124" s="1040" t="s">
        <v>127</v>
      </c>
      <c r="CB124" s="1040"/>
      <c r="CC124" s="1040"/>
      <c r="CD124" s="1040"/>
      <c r="CE124" s="1040"/>
      <c r="CF124" s="1041"/>
      <c r="CG124" s="1042"/>
      <c r="CH124" s="1042"/>
      <c r="CI124" s="1042"/>
      <c r="CJ124" s="1043"/>
      <c r="CK124" s="1025"/>
      <c r="CL124" s="1025"/>
      <c r="CM124" s="1025"/>
      <c r="CN124" s="1025"/>
      <c r="CO124" s="1026"/>
      <c r="CP124" s="1032" t="s">
        <v>470</v>
      </c>
      <c r="CQ124" s="1033"/>
      <c r="CR124" s="1033"/>
      <c r="CS124" s="1033"/>
      <c r="CT124" s="1033"/>
      <c r="CU124" s="1033"/>
      <c r="CV124" s="1033"/>
      <c r="CW124" s="1033"/>
      <c r="CX124" s="1033"/>
      <c r="CY124" s="1033"/>
      <c r="CZ124" s="1033"/>
      <c r="DA124" s="1033"/>
      <c r="DB124" s="1033"/>
      <c r="DC124" s="1033"/>
      <c r="DD124" s="1033"/>
      <c r="DE124" s="1033"/>
      <c r="DF124" s="1034"/>
      <c r="DG124" s="1017" t="s">
        <v>127</v>
      </c>
      <c r="DH124" s="999"/>
      <c r="DI124" s="999"/>
      <c r="DJ124" s="999"/>
      <c r="DK124" s="1000"/>
      <c r="DL124" s="998" t="s">
        <v>127</v>
      </c>
      <c r="DM124" s="999"/>
      <c r="DN124" s="999"/>
      <c r="DO124" s="999"/>
      <c r="DP124" s="1000"/>
      <c r="DQ124" s="998" t="s">
        <v>386</v>
      </c>
      <c r="DR124" s="999"/>
      <c r="DS124" s="999"/>
      <c r="DT124" s="999"/>
      <c r="DU124" s="1000"/>
      <c r="DV124" s="1001" t="s">
        <v>127</v>
      </c>
      <c r="DW124" s="1002"/>
      <c r="DX124" s="1002"/>
      <c r="DY124" s="1002"/>
      <c r="DZ124" s="1003"/>
    </row>
    <row r="125" spans="1:130" s="224" customFormat="1" ht="26.25" customHeight="1" x14ac:dyDescent="0.15">
      <c r="A125" s="1070"/>
      <c r="B125" s="962"/>
      <c r="C125" s="935" t="s">
        <v>458</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127</v>
      </c>
      <c r="AB125" s="972"/>
      <c r="AC125" s="972"/>
      <c r="AD125" s="972"/>
      <c r="AE125" s="973"/>
      <c r="AF125" s="974" t="s">
        <v>386</v>
      </c>
      <c r="AG125" s="972"/>
      <c r="AH125" s="972"/>
      <c r="AI125" s="972"/>
      <c r="AJ125" s="973"/>
      <c r="AK125" s="974" t="s">
        <v>127</v>
      </c>
      <c r="AL125" s="972"/>
      <c r="AM125" s="972"/>
      <c r="AN125" s="972"/>
      <c r="AO125" s="973"/>
      <c r="AP125" s="975" t="s">
        <v>386</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471</v>
      </c>
      <c r="CL125" s="1020"/>
      <c r="CM125" s="1020"/>
      <c r="CN125" s="1020"/>
      <c r="CO125" s="1021"/>
      <c r="CP125" s="942" t="s">
        <v>472</v>
      </c>
      <c r="CQ125" s="910"/>
      <c r="CR125" s="910"/>
      <c r="CS125" s="910"/>
      <c r="CT125" s="910"/>
      <c r="CU125" s="910"/>
      <c r="CV125" s="910"/>
      <c r="CW125" s="910"/>
      <c r="CX125" s="910"/>
      <c r="CY125" s="910"/>
      <c r="CZ125" s="910"/>
      <c r="DA125" s="910"/>
      <c r="DB125" s="910"/>
      <c r="DC125" s="910"/>
      <c r="DD125" s="910"/>
      <c r="DE125" s="910"/>
      <c r="DF125" s="911"/>
      <c r="DG125" s="943" t="s">
        <v>386</v>
      </c>
      <c r="DH125" s="944"/>
      <c r="DI125" s="944"/>
      <c r="DJ125" s="944"/>
      <c r="DK125" s="944"/>
      <c r="DL125" s="944" t="s">
        <v>127</v>
      </c>
      <c r="DM125" s="944"/>
      <c r="DN125" s="944"/>
      <c r="DO125" s="944"/>
      <c r="DP125" s="944"/>
      <c r="DQ125" s="944" t="s">
        <v>127</v>
      </c>
      <c r="DR125" s="944"/>
      <c r="DS125" s="944"/>
      <c r="DT125" s="944"/>
      <c r="DU125" s="944"/>
      <c r="DV125" s="945" t="s">
        <v>386</v>
      </c>
      <c r="DW125" s="945"/>
      <c r="DX125" s="945"/>
      <c r="DY125" s="945"/>
      <c r="DZ125" s="946"/>
    </row>
    <row r="126" spans="1:130" s="224" customFormat="1" ht="26.25" customHeight="1" thickBot="1" x14ac:dyDescent="0.2">
      <c r="A126" s="1070"/>
      <c r="B126" s="962"/>
      <c r="C126" s="935" t="s">
        <v>460</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127</v>
      </c>
      <c r="AB126" s="972"/>
      <c r="AC126" s="972"/>
      <c r="AD126" s="972"/>
      <c r="AE126" s="973"/>
      <c r="AF126" s="974" t="s">
        <v>386</v>
      </c>
      <c r="AG126" s="972"/>
      <c r="AH126" s="972"/>
      <c r="AI126" s="972"/>
      <c r="AJ126" s="973"/>
      <c r="AK126" s="974" t="s">
        <v>386</v>
      </c>
      <c r="AL126" s="972"/>
      <c r="AM126" s="972"/>
      <c r="AN126" s="972"/>
      <c r="AO126" s="973"/>
      <c r="AP126" s="975" t="s">
        <v>127</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473</v>
      </c>
      <c r="CQ126" s="936"/>
      <c r="CR126" s="936"/>
      <c r="CS126" s="936"/>
      <c r="CT126" s="936"/>
      <c r="CU126" s="936"/>
      <c r="CV126" s="936"/>
      <c r="CW126" s="936"/>
      <c r="CX126" s="936"/>
      <c r="CY126" s="936"/>
      <c r="CZ126" s="936"/>
      <c r="DA126" s="936"/>
      <c r="DB126" s="936"/>
      <c r="DC126" s="936"/>
      <c r="DD126" s="936"/>
      <c r="DE126" s="936"/>
      <c r="DF126" s="937"/>
      <c r="DG126" s="938" t="s">
        <v>127</v>
      </c>
      <c r="DH126" s="939"/>
      <c r="DI126" s="939"/>
      <c r="DJ126" s="939"/>
      <c r="DK126" s="939"/>
      <c r="DL126" s="939" t="s">
        <v>474</v>
      </c>
      <c r="DM126" s="939"/>
      <c r="DN126" s="939"/>
      <c r="DO126" s="939"/>
      <c r="DP126" s="939"/>
      <c r="DQ126" s="939" t="s">
        <v>127</v>
      </c>
      <c r="DR126" s="939"/>
      <c r="DS126" s="939"/>
      <c r="DT126" s="939"/>
      <c r="DU126" s="939"/>
      <c r="DV126" s="940" t="s">
        <v>127</v>
      </c>
      <c r="DW126" s="940"/>
      <c r="DX126" s="940"/>
      <c r="DY126" s="940"/>
      <c r="DZ126" s="941"/>
    </row>
    <row r="127" spans="1:130" s="224" customFormat="1" ht="26.25" customHeight="1" x14ac:dyDescent="0.15">
      <c r="A127" s="1071"/>
      <c r="B127" s="964"/>
      <c r="C127" s="986" t="s">
        <v>475</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127</v>
      </c>
      <c r="AB127" s="972"/>
      <c r="AC127" s="972"/>
      <c r="AD127" s="972"/>
      <c r="AE127" s="973"/>
      <c r="AF127" s="974" t="s">
        <v>127</v>
      </c>
      <c r="AG127" s="972"/>
      <c r="AH127" s="972"/>
      <c r="AI127" s="972"/>
      <c r="AJ127" s="973"/>
      <c r="AK127" s="974" t="s">
        <v>127</v>
      </c>
      <c r="AL127" s="972"/>
      <c r="AM127" s="972"/>
      <c r="AN127" s="972"/>
      <c r="AO127" s="973"/>
      <c r="AP127" s="975" t="s">
        <v>127</v>
      </c>
      <c r="AQ127" s="976"/>
      <c r="AR127" s="976"/>
      <c r="AS127" s="976"/>
      <c r="AT127" s="977"/>
      <c r="AU127" s="226"/>
      <c r="AV127" s="226"/>
      <c r="AW127" s="226"/>
      <c r="AX127" s="1044" t="s">
        <v>476</v>
      </c>
      <c r="AY127" s="1045"/>
      <c r="AZ127" s="1045"/>
      <c r="BA127" s="1045"/>
      <c r="BB127" s="1045"/>
      <c r="BC127" s="1045"/>
      <c r="BD127" s="1045"/>
      <c r="BE127" s="1046"/>
      <c r="BF127" s="1047" t="s">
        <v>477</v>
      </c>
      <c r="BG127" s="1045"/>
      <c r="BH127" s="1045"/>
      <c r="BI127" s="1045"/>
      <c r="BJ127" s="1045"/>
      <c r="BK127" s="1045"/>
      <c r="BL127" s="1046"/>
      <c r="BM127" s="1047" t="s">
        <v>478</v>
      </c>
      <c r="BN127" s="1045"/>
      <c r="BO127" s="1045"/>
      <c r="BP127" s="1045"/>
      <c r="BQ127" s="1045"/>
      <c r="BR127" s="1045"/>
      <c r="BS127" s="1046"/>
      <c r="BT127" s="1047" t="s">
        <v>479</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480</v>
      </c>
      <c r="CQ127" s="936"/>
      <c r="CR127" s="936"/>
      <c r="CS127" s="936"/>
      <c r="CT127" s="936"/>
      <c r="CU127" s="936"/>
      <c r="CV127" s="936"/>
      <c r="CW127" s="936"/>
      <c r="CX127" s="936"/>
      <c r="CY127" s="936"/>
      <c r="CZ127" s="936"/>
      <c r="DA127" s="936"/>
      <c r="DB127" s="936"/>
      <c r="DC127" s="936"/>
      <c r="DD127" s="936"/>
      <c r="DE127" s="936"/>
      <c r="DF127" s="937"/>
      <c r="DG127" s="938" t="s">
        <v>127</v>
      </c>
      <c r="DH127" s="939"/>
      <c r="DI127" s="939"/>
      <c r="DJ127" s="939"/>
      <c r="DK127" s="939"/>
      <c r="DL127" s="939" t="s">
        <v>127</v>
      </c>
      <c r="DM127" s="939"/>
      <c r="DN127" s="939"/>
      <c r="DO127" s="939"/>
      <c r="DP127" s="939"/>
      <c r="DQ127" s="939" t="s">
        <v>127</v>
      </c>
      <c r="DR127" s="939"/>
      <c r="DS127" s="939"/>
      <c r="DT127" s="939"/>
      <c r="DU127" s="939"/>
      <c r="DV127" s="940" t="s">
        <v>127</v>
      </c>
      <c r="DW127" s="940"/>
      <c r="DX127" s="940"/>
      <c r="DY127" s="940"/>
      <c r="DZ127" s="941"/>
    </row>
    <row r="128" spans="1:130" s="224" customFormat="1" ht="26.25" customHeight="1" thickBot="1" x14ac:dyDescent="0.2">
      <c r="A128" s="1054" t="s">
        <v>481</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482</v>
      </c>
      <c r="X128" s="1056"/>
      <c r="Y128" s="1056"/>
      <c r="Z128" s="1057"/>
      <c r="AA128" s="1058">
        <v>3160830</v>
      </c>
      <c r="AB128" s="1059"/>
      <c r="AC128" s="1059"/>
      <c r="AD128" s="1059"/>
      <c r="AE128" s="1060"/>
      <c r="AF128" s="1061">
        <v>3772411</v>
      </c>
      <c r="AG128" s="1059"/>
      <c r="AH128" s="1059"/>
      <c r="AI128" s="1059"/>
      <c r="AJ128" s="1060"/>
      <c r="AK128" s="1061">
        <v>4251203</v>
      </c>
      <c r="AL128" s="1059"/>
      <c r="AM128" s="1059"/>
      <c r="AN128" s="1059"/>
      <c r="AO128" s="1060"/>
      <c r="AP128" s="1062"/>
      <c r="AQ128" s="1063"/>
      <c r="AR128" s="1063"/>
      <c r="AS128" s="1063"/>
      <c r="AT128" s="1064"/>
      <c r="AU128" s="226"/>
      <c r="AV128" s="226"/>
      <c r="AW128" s="226"/>
      <c r="AX128" s="909" t="s">
        <v>483</v>
      </c>
      <c r="AY128" s="910"/>
      <c r="AZ128" s="910"/>
      <c r="BA128" s="910"/>
      <c r="BB128" s="910"/>
      <c r="BC128" s="910"/>
      <c r="BD128" s="910"/>
      <c r="BE128" s="911"/>
      <c r="BF128" s="1065" t="s">
        <v>127</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484</v>
      </c>
      <c r="CQ128" s="739"/>
      <c r="CR128" s="739"/>
      <c r="CS128" s="739"/>
      <c r="CT128" s="739"/>
      <c r="CU128" s="739"/>
      <c r="CV128" s="739"/>
      <c r="CW128" s="739"/>
      <c r="CX128" s="739"/>
      <c r="CY128" s="739"/>
      <c r="CZ128" s="739"/>
      <c r="DA128" s="739"/>
      <c r="DB128" s="739"/>
      <c r="DC128" s="739"/>
      <c r="DD128" s="739"/>
      <c r="DE128" s="739"/>
      <c r="DF128" s="1049"/>
      <c r="DG128" s="1050" t="s">
        <v>127</v>
      </c>
      <c r="DH128" s="1051"/>
      <c r="DI128" s="1051"/>
      <c r="DJ128" s="1051"/>
      <c r="DK128" s="1051"/>
      <c r="DL128" s="1051" t="s">
        <v>386</v>
      </c>
      <c r="DM128" s="1051"/>
      <c r="DN128" s="1051"/>
      <c r="DO128" s="1051"/>
      <c r="DP128" s="1051"/>
      <c r="DQ128" s="1051" t="s">
        <v>474</v>
      </c>
      <c r="DR128" s="1051"/>
      <c r="DS128" s="1051"/>
      <c r="DT128" s="1051"/>
      <c r="DU128" s="1051"/>
      <c r="DV128" s="1052" t="s">
        <v>127</v>
      </c>
      <c r="DW128" s="1052"/>
      <c r="DX128" s="1052"/>
      <c r="DY128" s="1052"/>
      <c r="DZ128" s="1053"/>
    </row>
    <row r="129" spans="1:131" s="224" customFormat="1" ht="26.25" customHeight="1" x14ac:dyDescent="0.15">
      <c r="A129" s="947" t="s">
        <v>107</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485</v>
      </c>
      <c r="X129" s="1084"/>
      <c r="Y129" s="1084"/>
      <c r="Z129" s="1085"/>
      <c r="AA129" s="971">
        <v>71420301</v>
      </c>
      <c r="AB129" s="972"/>
      <c r="AC129" s="972"/>
      <c r="AD129" s="972"/>
      <c r="AE129" s="973"/>
      <c r="AF129" s="974">
        <v>74768744</v>
      </c>
      <c r="AG129" s="972"/>
      <c r="AH129" s="972"/>
      <c r="AI129" s="972"/>
      <c r="AJ129" s="973"/>
      <c r="AK129" s="974">
        <v>73295706</v>
      </c>
      <c r="AL129" s="972"/>
      <c r="AM129" s="972"/>
      <c r="AN129" s="972"/>
      <c r="AO129" s="973"/>
      <c r="AP129" s="1086"/>
      <c r="AQ129" s="1087"/>
      <c r="AR129" s="1087"/>
      <c r="AS129" s="1087"/>
      <c r="AT129" s="1088"/>
      <c r="AU129" s="227"/>
      <c r="AV129" s="227"/>
      <c r="AW129" s="227"/>
      <c r="AX129" s="1078" t="s">
        <v>486</v>
      </c>
      <c r="AY129" s="936"/>
      <c r="AZ129" s="936"/>
      <c r="BA129" s="936"/>
      <c r="BB129" s="936"/>
      <c r="BC129" s="936"/>
      <c r="BD129" s="936"/>
      <c r="BE129" s="937"/>
      <c r="BF129" s="1079" t="s">
        <v>127</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47" t="s">
        <v>487</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488</v>
      </c>
      <c r="X130" s="1084"/>
      <c r="Y130" s="1084"/>
      <c r="Z130" s="1085"/>
      <c r="AA130" s="971">
        <v>8930763</v>
      </c>
      <c r="AB130" s="972"/>
      <c r="AC130" s="972"/>
      <c r="AD130" s="972"/>
      <c r="AE130" s="973"/>
      <c r="AF130" s="974">
        <v>8858739</v>
      </c>
      <c r="AG130" s="972"/>
      <c r="AH130" s="972"/>
      <c r="AI130" s="972"/>
      <c r="AJ130" s="973"/>
      <c r="AK130" s="974">
        <v>8717132</v>
      </c>
      <c r="AL130" s="972"/>
      <c r="AM130" s="972"/>
      <c r="AN130" s="972"/>
      <c r="AO130" s="973"/>
      <c r="AP130" s="1086"/>
      <c r="AQ130" s="1087"/>
      <c r="AR130" s="1087"/>
      <c r="AS130" s="1087"/>
      <c r="AT130" s="1088"/>
      <c r="AU130" s="227"/>
      <c r="AV130" s="227"/>
      <c r="AW130" s="227"/>
      <c r="AX130" s="1078" t="s">
        <v>489</v>
      </c>
      <c r="AY130" s="936"/>
      <c r="AZ130" s="936"/>
      <c r="BA130" s="936"/>
      <c r="BB130" s="936"/>
      <c r="BC130" s="936"/>
      <c r="BD130" s="936"/>
      <c r="BE130" s="937"/>
      <c r="BF130" s="1114">
        <v>-0.5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490</v>
      </c>
      <c r="X131" s="1121"/>
      <c r="Y131" s="1121"/>
      <c r="Z131" s="1122"/>
      <c r="AA131" s="1017">
        <v>62489538</v>
      </c>
      <c r="AB131" s="999"/>
      <c r="AC131" s="999"/>
      <c r="AD131" s="999"/>
      <c r="AE131" s="1000"/>
      <c r="AF131" s="998">
        <v>65910005</v>
      </c>
      <c r="AG131" s="999"/>
      <c r="AH131" s="999"/>
      <c r="AI131" s="999"/>
      <c r="AJ131" s="1000"/>
      <c r="AK131" s="998">
        <v>64578574</v>
      </c>
      <c r="AL131" s="999"/>
      <c r="AM131" s="999"/>
      <c r="AN131" s="999"/>
      <c r="AO131" s="1000"/>
      <c r="AP131" s="1123"/>
      <c r="AQ131" s="1124"/>
      <c r="AR131" s="1124"/>
      <c r="AS131" s="1124"/>
      <c r="AT131" s="1125"/>
      <c r="AU131" s="227"/>
      <c r="AV131" s="227"/>
      <c r="AW131" s="227"/>
      <c r="AX131" s="1096" t="s">
        <v>491</v>
      </c>
      <c r="AY131" s="739"/>
      <c r="AZ131" s="739"/>
      <c r="BA131" s="739"/>
      <c r="BB131" s="739"/>
      <c r="BC131" s="739"/>
      <c r="BD131" s="739"/>
      <c r="BE131" s="1049"/>
      <c r="BF131" s="1097" t="s">
        <v>127</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103" t="s">
        <v>492</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493</v>
      </c>
      <c r="W132" s="1107"/>
      <c r="X132" s="1107"/>
      <c r="Y132" s="1107"/>
      <c r="Z132" s="1108"/>
      <c r="AA132" s="1109">
        <v>-0.38948759999999999</v>
      </c>
      <c r="AB132" s="1110"/>
      <c r="AC132" s="1110"/>
      <c r="AD132" s="1110"/>
      <c r="AE132" s="1111"/>
      <c r="AF132" s="1112">
        <v>-0.64109537999999999</v>
      </c>
      <c r="AG132" s="1110"/>
      <c r="AH132" s="1110"/>
      <c r="AI132" s="1110"/>
      <c r="AJ132" s="1111"/>
      <c r="AK132" s="1112">
        <v>-0.51457005</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494</v>
      </c>
      <c r="W133" s="1090"/>
      <c r="X133" s="1090"/>
      <c r="Y133" s="1090"/>
      <c r="Z133" s="1091"/>
      <c r="AA133" s="1092">
        <v>1.7</v>
      </c>
      <c r="AB133" s="1093"/>
      <c r="AC133" s="1093"/>
      <c r="AD133" s="1093"/>
      <c r="AE133" s="1094"/>
      <c r="AF133" s="1092">
        <v>1.4</v>
      </c>
      <c r="AG133" s="1093"/>
      <c r="AH133" s="1093"/>
      <c r="AI133" s="1093"/>
      <c r="AJ133" s="1094"/>
      <c r="AK133" s="1092">
        <v>-0.5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oweQe8/DpnERJ24nQTJNl+fBBZwZmiR/9QhYImB2bnUI2uDO/7Johh6NPfOz4xleoiqWbSI9Qo46XPn3bF4qjQ==" saltValue="jBUhmiPsbysjG7WBdC2O0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70" zoomScale="71" zoomScaleNormal="85" zoomScaleSheetLayoutView="71" workbookViewId="0">
      <selection activeCell="E42" sqref="E42:S42"/>
    </sheetView>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495</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IOC5oPWhO/cnJ2iDn/3wqr2ROE7gsKhkth17KSIgQYOyQvlYQySqKKvSUDKHjiYqU524xc3dULA5WhAsaOcnBw==" saltValue="W4AOSqRYMLCDucOnt0/ua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62" zoomScaleNormal="62" zoomScaleSheetLayoutView="55" workbookViewId="0">
      <selection activeCell="E42" sqref="E42:S42"/>
    </sheetView>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uljeKNRDCRGXO31FK/f2LUJRXTQmqTS6XdZvL9SHHDYdpj8JUMo2qB86dP8fBRLxmPyiHNxBkCxCY8WBrsHSw==" saltValue="XW6e8zLZqzkgObrRanskcQ=="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zoomScale="58" zoomScaleSheetLayoutView="58" workbookViewId="0">
      <selection activeCell="E42" sqref="E42:S42"/>
    </sheetView>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496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497</v>
      </c>
      <c r="AL6" s="260"/>
      <c r="AM6" s="260"/>
      <c r="AN6" s="260"/>
    </row>
    <row r="7" spans="1:46" ht="13.5" customHeight="1" x14ac:dyDescent="0.15">
      <c r="A7" s="259"/>
      <c r="AK7" s="262"/>
      <c r="AL7" s="263"/>
      <c r="AM7" s="263"/>
      <c r="AN7" s="264"/>
      <c r="AO7" s="1127" t="s">
        <v>498</v>
      </c>
      <c r="AP7" s="265"/>
      <c r="AQ7" s="266" t="s">
        <v>499</v>
      </c>
      <c r="AR7" s="267"/>
    </row>
    <row r="8" spans="1:46" x14ac:dyDescent="0.15">
      <c r="A8" s="259"/>
      <c r="AK8" s="268"/>
      <c r="AL8" s="269"/>
      <c r="AM8" s="269"/>
      <c r="AN8" s="270"/>
      <c r="AO8" s="1128"/>
      <c r="AP8" s="271" t="s">
        <v>500</v>
      </c>
      <c r="AQ8" s="272" t="s">
        <v>501</v>
      </c>
      <c r="AR8" s="273" t="s">
        <v>502</v>
      </c>
    </row>
    <row r="9" spans="1:46" x14ac:dyDescent="0.15">
      <c r="A9" s="259"/>
      <c r="AK9" s="1129" t="s">
        <v>503</v>
      </c>
      <c r="AL9" s="1130"/>
      <c r="AM9" s="1130"/>
      <c r="AN9" s="1131"/>
      <c r="AO9" s="274">
        <v>23527914</v>
      </c>
      <c r="AP9" s="274">
        <v>68286</v>
      </c>
      <c r="AQ9" s="275">
        <v>63571</v>
      </c>
      <c r="AR9" s="276">
        <v>7.4</v>
      </c>
    </row>
    <row r="10" spans="1:46" ht="13.5" customHeight="1" x14ac:dyDescent="0.15">
      <c r="A10" s="259"/>
      <c r="AK10" s="1129" t="s">
        <v>504</v>
      </c>
      <c r="AL10" s="1130"/>
      <c r="AM10" s="1130"/>
      <c r="AN10" s="1131"/>
      <c r="AO10" s="277">
        <v>4468</v>
      </c>
      <c r="AP10" s="277">
        <v>13</v>
      </c>
      <c r="AQ10" s="278">
        <v>1690</v>
      </c>
      <c r="AR10" s="279">
        <v>-99.2</v>
      </c>
    </row>
    <row r="11" spans="1:46" ht="13.5" customHeight="1" x14ac:dyDescent="0.15">
      <c r="A11" s="259"/>
      <c r="AK11" s="1129" t="s">
        <v>505</v>
      </c>
      <c r="AL11" s="1130"/>
      <c r="AM11" s="1130"/>
      <c r="AN11" s="1131"/>
      <c r="AO11" s="277">
        <v>32432</v>
      </c>
      <c r="AP11" s="277">
        <v>94</v>
      </c>
      <c r="AQ11" s="278">
        <v>679</v>
      </c>
      <c r="AR11" s="279">
        <v>-86.2</v>
      </c>
    </row>
    <row r="12" spans="1:46" ht="13.5" customHeight="1" x14ac:dyDescent="0.15">
      <c r="A12" s="259"/>
      <c r="AK12" s="1129" t="s">
        <v>506</v>
      </c>
      <c r="AL12" s="1130"/>
      <c r="AM12" s="1130"/>
      <c r="AN12" s="1131"/>
      <c r="AO12" s="277" t="s">
        <v>507</v>
      </c>
      <c r="AP12" s="277" t="s">
        <v>507</v>
      </c>
      <c r="AQ12" s="278">
        <v>23</v>
      </c>
      <c r="AR12" s="279" t="s">
        <v>507</v>
      </c>
    </row>
    <row r="13" spans="1:46" ht="13.5" customHeight="1" x14ac:dyDescent="0.15">
      <c r="A13" s="259"/>
      <c r="AK13" s="1129" t="s">
        <v>508</v>
      </c>
      <c r="AL13" s="1130"/>
      <c r="AM13" s="1130"/>
      <c r="AN13" s="1131"/>
      <c r="AO13" s="277">
        <v>355837</v>
      </c>
      <c r="AP13" s="277">
        <v>1033</v>
      </c>
      <c r="AQ13" s="278">
        <v>1992</v>
      </c>
      <c r="AR13" s="279">
        <v>-48.1</v>
      </c>
    </row>
    <row r="14" spans="1:46" ht="13.5" customHeight="1" x14ac:dyDescent="0.15">
      <c r="A14" s="259"/>
      <c r="AK14" s="1129" t="s">
        <v>509</v>
      </c>
      <c r="AL14" s="1130"/>
      <c r="AM14" s="1130"/>
      <c r="AN14" s="1131"/>
      <c r="AO14" s="277">
        <v>208059</v>
      </c>
      <c r="AP14" s="277">
        <v>604</v>
      </c>
      <c r="AQ14" s="278">
        <v>1254</v>
      </c>
      <c r="AR14" s="279">
        <v>-51.8</v>
      </c>
    </row>
    <row r="15" spans="1:46" ht="13.5" customHeight="1" x14ac:dyDescent="0.15">
      <c r="A15" s="259"/>
      <c r="AK15" s="1132" t="s">
        <v>510</v>
      </c>
      <c r="AL15" s="1133"/>
      <c r="AM15" s="1133"/>
      <c r="AN15" s="1134"/>
      <c r="AO15" s="277">
        <v>-1268269</v>
      </c>
      <c r="AP15" s="277">
        <v>-3681</v>
      </c>
      <c r="AQ15" s="278">
        <v>-3845</v>
      </c>
      <c r="AR15" s="279">
        <v>-4.3</v>
      </c>
    </row>
    <row r="16" spans="1:46" x14ac:dyDescent="0.15">
      <c r="A16" s="259"/>
      <c r="AK16" s="1132" t="s">
        <v>184</v>
      </c>
      <c r="AL16" s="1133"/>
      <c r="AM16" s="1133"/>
      <c r="AN16" s="1134"/>
      <c r="AO16" s="277">
        <v>22860441</v>
      </c>
      <c r="AP16" s="277">
        <v>66348</v>
      </c>
      <c r="AQ16" s="278">
        <v>65365</v>
      </c>
      <c r="AR16" s="279">
        <v>1.5</v>
      </c>
    </row>
    <row r="17" spans="1:46" x14ac:dyDescent="0.15">
      <c r="A17" s="259"/>
    </row>
    <row r="18" spans="1:46" x14ac:dyDescent="0.15">
      <c r="A18" s="259"/>
      <c r="AQ18" s="280"/>
      <c r="AR18" s="280"/>
    </row>
    <row r="19" spans="1:46" x14ac:dyDescent="0.15">
      <c r="A19" s="259"/>
      <c r="AK19" s="255" t="s">
        <v>511</v>
      </c>
    </row>
    <row r="20" spans="1:46" x14ac:dyDescent="0.15">
      <c r="A20" s="259"/>
      <c r="AK20" s="281"/>
      <c r="AL20" s="282"/>
      <c r="AM20" s="282"/>
      <c r="AN20" s="283"/>
      <c r="AO20" s="284" t="s">
        <v>512</v>
      </c>
      <c r="AP20" s="285" t="s">
        <v>513</v>
      </c>
      <c r="AQ20" s="286" t="s">
        <v>514</v>
      </c>
      <c r="AR20" s="287"/>
    </row>
    <row r="21" spans="1:46" s="260" customFormat="1" x14ac:dyDescent="0.15">
      <c r="A21" s="288"/>
      <c r="AK21" s="1135" t="s">
        <v>515</v>
      </c>
      <c r="AL21" s="1136"/>
      <c r="AM21" s="1136"/>
      <c r="AN21" s="1137"/>
      <c r="AO21" s="289">
        <v>6.29</v>
      </c>
      <c r="AP21" s="290">
        <v>6.46</v>
      </c>
      <c r="AQ21" s="291">
        <v>-0.17</v>
      </c>
      <c r="AS21" s="292"/>
      <c r="AT21" s="288"/>
    </row>
    <row r="22" spans="1:46" s="260" customFormat="1" x14ac:dyDescent="0.15">
      <c r="A22" s="288"/>
      <c r="AK22" s="1135" t="s">
        <v>516</v>
      </c>
      <c r="AL22" s="1136"/>
      <c r="AM22" s="1136"/>
      <c r="AN22" s="1137"/>
      <c r="AO22" s="293">
        <v>99.9</v>
      </c>
      <c r="AP22" s="294">
        <v>99.4</v>
      </c>
      <c r="AQ22" s="295">
        <v>0.5</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26" t="s">
        <v>517</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x14ac:dyDescent="0.15">
      <c r="A27" s="300"/>
      <c r="AS27" s="255"/>
      <c r="AT27" s="255"/>
    </row>
    <row r="28" spans="1:46" ht="17.25" x14ac:dyDescent="0.15">
      <c r="A28" s="256" t="s">
        <v>518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519</v>
      </c>
      <c r="AL29" s="260"/>
      <c r="AM29" s="260"/>
      <c r="AN29" s="260"/>
      <c r="AS29" s="302"/>
    </row>
    <row r="30" spans="1:46" ht="13.5" customHeight="1" x14ac:dyDescent="0.15">
      <c r="A30" s="259"/>
      <c r="AK30" s="262"/>
      <c r="AL30" s="263"/>
      <c r="AM30" s="263"/>
      <c r="AN30" s="264"/>
      <c r="AO30" s="1127" t="s">
        <v>498</v>
      </c>
      <c r="AP30" s="265"/>
      <c r="AQ30" s="266" t="s">
        <v>499</v>
      </c>
      <c r="AR30" s="267"/>
    </row>
    <row r="31" spans="1:46" x14ac:dyDescent="0.15">
      <c r="A31" s="259"/>
      <c r="AK31" s="268"/>
      <c r="AL31" s="269"/>
      <c r="AM31" s="269"/>
      <c r="AN31" s="270"/>
      <c r="AO31" s="1128"/>
      <c r="AP31" s="271" t="s">
        <v>500</v>
      </c>
      <c r="AQ31" s="272" t="s">
        <v>501</v>
      </c>
      <c r="AR31" s="273" t="s">
        <v>502</v>
      </c>
    </row>
    <row r="32" spans="1:46" ht="27" customHeight="1" x14ac:dyDescent="0.15">
      <c r="A32" s="259"/>
      <c r="AK32" s="1143" t="s">
        <v>520</v>
      </c>
      <c r="AL32" s="1144"/>
      <c r="AM32" s="1144"/>
      <c r="AN32" s="1145"/>
      <c r="AO32" s="303">
        <v>11307308</v>
      </c>
      <c r="AP32" s="303">
        <v>32817</v>
      </c>
      <c r="AQ32" s="304">
        <v>37452</v>
      </c>
      <c r="AR32" s="305">
        <v>-12.4</v>
      </c>
    </row>
    <row r="33" spans="1:46" ht="13.5" customHeight="1" x14ac:dyDescent="0.15">
      <c r="A33" s="259"/>
      <c r="AK33" s="1143" t="s">
        <v>521</v>
      </c>
      <c r="AL33" s="1144"/>
      <c r="AM33" s="1144"/>
      <c r="AN33" s="1145"/>
      <c r="AO33" s="303" t="s">
        <v>507</v>
      </c>
      <c r="AP33" s="303" t="s">
        <v>507</v>
      </c>
      <c r="AQ33" s="304" t="s">
        <v>507</v>
      </c>
      <c r="AR33" s="305" t="s">
        <v>507</v>
      </c>
    </row>
    <row r="34" spans="1:46" ht="27" customHeight="1" x14ac:dyDescent="0.15">
      <c r="A34" s="259"/>
      <c r="AK34" s="1143" t="s">
        <v>522</v>
      </c>
      <c r="AL34" s="1144"/>
      <c r="AM34" s="1144"/>
      <c r="AN34" s="1145"/>
      <c r="AO34" s="303" t="s">
        <v>507</v>
      </c>
      <c r="AP34" s="303" t="s">
        <v>507</v>
      </c>
      <c r="AQ34" s="304">
        <v>45</v>
      </c>
      <c r="AR34" s="305" t="s">
        <v>507</v>
      </c>
    </row>
    <row r="35" spans="1:46" ht="27" customHeight="1" x14ac:dyDescent="0.15">
      <c r="A35" s="259"/>
      <c r="AK35" s="1143" t="s">
        <v>523</v>
      </c>
      <c r="AL35" s="1144"/>
      <c r="AM35" s="1144"/>
      <c r="AN35" s="1145"/>
      <c r="AO35" s="303">
        <v>1234616</v>
      </c>
      <c r="AP35" s="303">
        <v>3583</v>
      </c>
      <c r="AQ35" s="304">
        <v>8356</v>
      </c>
      <c r="AR35" s="305">
        <v>-57.1</v>
      </c>
    </row>
    <row r="36" spans="1:46" ht="27" customHeight="1" x14ac:dyDescent="0.15">
      <c r="A36" s="259"/>
      <c r="AK36" s="1143" t="s">
        <v>524</v>
      </c>
      <c r="AL36" s="1144"/>
      <c r="AM36" s="1144"/>
      <c r="AN36" s="1145"/>
      <c r="AO36" s="303" t="s">
        <v>507</v>
      </c>
      <c r="AP36" s="303" t="s">
        <v>507</v>
      </c>
      <c r="AQ36" s="304">
        <v>443</v>
      </c>
      <c r="AR36" s="305" t="s">
        <v>507</v>
      </c>
    </row>
    <row r="37" spans="1:46" ht="13.5" customHeight="1" x14ac:dyDescent="0.15">
      <c r="A37" s="259"/>
      <c r="AK37" s="1143" t="s">
        <v>525</v>
      </c>
      <c r="AL37" s="1144"/>
      <c r="AM37" s="1144"/>
      <c r="AN37" s="1145"/>
      <c r="AO37" s="303">
        <v>94052</v>
      </c>
      <c r="AP37" s="303">
        <v>273</v>
      </c>
      <c r="AQ37" s="304">
        <v>649</v>
      </c>
      <c r="AR37" s="305">
        <v>-57.9</v>
      </c>
    </row>
    <row r="38" spans="1:46" ht="27" customHeight="1" x14ac:dyDescent="0.15">
      <c r="A38" s="259"/>
      <c r="AK38" s="1146" t="s">
        <v>526</v>
      </c>
      <c r="AL38" s="1147"/>
      <c r="AM38" s="1147"/>
      <c r="AN38" s="1148"/>
      <c r="AO38" s="306">
        <v>57</v>
      </c>
      <c r="AP38" s="306">
        <v>0</v>
      </c>
      <c r="AQ38" s="307">
        <v>1</v>
      </c>
      <c r="AR38" s="295">
        <v>-100</v>
      </c>
      <c r="AS38" s="302"/>
    </row>
    <row r="39" spans="1:46" x14ac:dyDescent="0.15">
      <c r="A39" s="259"/>
      <c r="AK39" s="1146" t="s">
        <v>527</v>
      </c>
      <c r="AL39" s="1147"/>
      <c r="AM39" s="1147"/>
      <c r="AN39" s="1148"/>
      <c r="AO39" s="303">
        <v>-4251203</v>
      </c>
      <c r="AP39" s="303">
        <v>-12338</v>
      </c>
      <c r="AQ39" s="304">
        <v>-7867</v>
      </c>
      <c r="AR39" s="305">
        <v>56.8</v>
      </c>
      <c r="AS39" s="302"/>
    </row>
    <row r="40" spans="1:46" ht="27" customHeight="1" x14ac:dyDescent="0.15">
      <c r="A40" s="259"/>
      <c r="AK40" s="1143" t="s">
        <v>528</v>
      </c>
      <c r="AL40" s="1144"/>
      <c r="AM40" s="1144"/>
      <c r="AN40" s="1145"/>
      <c r="AO40" s="303">
        <v>-8717132</v>
      </c>
      <c r="AP40" s="303">
        <v>-25300</v>
      </c>
      <c r="AQ40" s="304">
        <v>-28343</v>
      </c>
      <c r="AR40" s="305">
        <v>-10.7</v>
      </c>
      <c r="AS40" s="302"/>
    </row>
    <row r="41" spans="1:46" x14ac:dyDescent="0.15">
      <c r="A41" s="259"/>
      <c r="AK41" s="1149" t="s">
        <v>295</v>
      </c>
      <c r="AL41" s="1150"/>
      <c r="AM41" s="1150"/>
      <c r="AN41" s="1151"/>
      <c r="AO41" s="303">
        <v>-332302</v>
      </c>
      <c r="AP41" s="303">
        <v>-964</v>
      </c>
      <c r="AQ41" s="304">
        <v>10736</v>
      </c>
      <c r="AR41" s="305">
        <v>-109</v>
      </c>
      <c r="AS41" s="302"/>
    </row>
    <row r="42" spans="1:46" x14ac:dyDescent="0.15">
      <c r="A42" s="259"/>
      <c r="AK42" s="308" t="s">
        <v>529</v>
      </c>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530</v>
      </c>
    </row>
    <row r="48" spans="1:46" x14ac:dyDescent="0.15">
      <c r="A48" s="259"/>
      <c r="AK48" s="313" t="s">
        <v>531</v>
      </c>
      <c r="AL48" s="313"/>
      <c r="AM48" s="313"/>
      <c r="AN48" s="313"/>
      <c r="AO48" s="313"/>
      <c r="AP48" s="313"/>
      <c r="AQ48" s="314"/>
      <c r="AR48" s="313"/>
    </row>
    <row r="49" spans="1:44" ht="13.5" customHeight="1" x14ac:dyDescent="0.15">
      <c r="A49" s="259"/>
      <c r="AK49" s="315"/>
      <c r="AL49" s="316"/>
      <c r="AM49" s="1138" t="s">
        <v>498</v>
      </c>
      <c r="AN49" s="1140" t="s">
        <v>532</v>
      </c>
      <c r="AO49" s="1141"/>
      <c r="AP49" s="1141"/>
      <c r="AQ49" s="1141"/>
      <c r="AR49" s="1142"/>
    </row>
    <row r="50" spans="1:44" x14ac:dyDescent="0.15">
      <c r="A50" s="259"/>
      <c r="AK50" s="317"/>
      <c r="AL50" s="318"/>
      <c r="AM50" s="1139"/>
      <c r="AN50" s="319" t="s">
        <v>533</v>
      </c>
      <c r="AO50" s="320" t="s">
        <v>534</v>
      </c>
      <c r="AP50" s="321" t="s">
        <v>535</v>
      </c>
      <c r="AQ50" s="322" t="s">
        <v>536</v>
      </c>
      <c r="AR50" s="323" t="s">
        <v>537</v>
      </c>
    </row>
    <row r="51" spans="1:44" x14ac:dyDescent="0.15">
      <c r="A51" s="259"/>
      <c r="AK51" s="315" t="s">
        <v>538</v>
      </c>
      <c r="AL51" s="316"/>
      <c r="AM51" s="324">
        <v>13281110</v>
      </c>
      <c r="AN51" s="325">
        <v>38726</v>
      </c>
      <c r="AO51" s="326">
        <v>23.8</v>
      </c>
      <c r="AP51" s="327">
        <v>46457</v>
      </c>
      <c r="AQ51" s="328">
        <v>-3.4</v>
      </c>
      <c r="AR51" s="329">
        <v>27.2</v>
      </c>
    </row>
    <row r="52" spans="1:44" x14ac:dyDescent="0.15">
      <c r="A52" s="259"/>
      <c r="AK52" s="330"/>
      <c r="AL52" s="331" t="s">
        <v>539</v>
      </c>
      <c r="AM52" s="332">
        <v>4022716</v>
      </c>
      <c r="AN52" s="333">
        <v>11730</v>
      </c>
      <c r="AO52" s="334">
        <v>-31</v>
      </c>
      <c r="AP52" s="335">
        <v>24020</v>
      </c>
      <c r="AQ52" s="336">
        <v>-4.5999999999999996</v>
      </c>
      <c r="AR52" s="337">
        <v>-26.4</v>
      </c>
    </row>
    <row r="53" spans="1:44" x14ac:dyDescent="0.15">
      <c r="A53" s="259"/>
      <c r="AK53" s="315" t="s">
        <v>540</v>
      </c>
      <c r="AL53" s="316"/>
      <c r="AM53" s="324">
        <v>15973400</v>
      </c>
      <c r="AN53" s="325">
        <v>46459</v>
      </c>
      <c r="AO53" s="326">
        <v>20</v>
      </c>
      <c r="AP53" s="327">
        <v>51849</v>
      </c>
      <c r="AQ53" s="328">
        <v>11.6</v>
      </c>
      <c r="AR53" s="329">
        <v>8.4</v>
      </c>
    </row>
    <row r="54" spans="1:44" x14ac:dyDescent="0.15">
      <c r="A54" s="259"/>
      <c r="AK54" s="330"/>
      <c r="AL54" s="331" t="s">
        <v>539</v>
      </c>
      <c r="AM54" s="332">
        <v>5348675</v>
      </c>
      <c r="AN54" s="333">
        <v>15557</v>
      </c>
      <c r="AO54" s="334">
        <v>32.6</v>
      </c>
      <c r="AP54" s="335">
        <v>26326</v>
      </c>
      <c r="AQ54" s="336">
        <v>9.6</v>
      </c>
      <c r="AR54" s="337">
        <v>23</v>
      </c>
    </row>
    <row r="55" spans="1:44" x14ac:dyDescent="0.15">
      <c r="A55" s="259"/>
      <c r="AK55" s="315" t="s">
        <v>541</v>
      </c>
      <c r="AL55" s="316"/>
      <c r="AM55" s="324">
        <v>16766718</v>
      </c>
      <c r="AN55" s="325">
        <v>48710</v>
      </c>
      <c r="AO55" s="326">
        <v>4.8</v>
      </c>
      <c r="AP55" s="327">
        <v>52191</v>
      </c>
      <c r="AQ55" s="328">
        <v>0.7</v>
      </c>
      <c r="AR55" s="329">
        <v>4.0999999999999996</v>
      </c>
    </row>
    <row r="56" spans="1:44" x14ac:dyDescent="0.15">
      <c r="A56" s="259"/>
      <c r="AK56" s="330"/>
      <c r="AL56" s="331" t="s">
        <v>539</v>
      </c>
      <c r="AM56" s="332">
        <v>4516917</v>
      </c>
      <c r="AN56" s="333">
        <v>13122</v>
      </c>
      <c r="AO56" s="334">
        <v>-15.7</v>
      </c>
      <c r="AP56" s="335">
        <v>26807</v>
      </c>
      <c r="AQ56" s="336">
        <v>1.8</v>
      </c>
      <c r="AR56" s="337">
        <v>-17.5</v>
      </c>
    </row>
    <row r="57" spans="1:44" x14ac:dyDescent="0.15">
      <c r="A57" s="259"/>
      <c r="AK57" s="315" t="s">
        <v>542</v>
      </c>
      <c r="AL57" s="316"/>
      <c r="AM57" s="324">
        <v>16343196</v>
      </c>
      <c r="AN57" s="325">
        <v>47475</v>
      </c>
      <c r="AO57" s="326">
        <v>-2.5</v>
      </c>
      <c r="AP57" s="327">
        <v>48105</v>
      </c>
      <c r="AQ57" s="328">
        <v>-7.8</v>
      </c>
      <c r="AR57" s="329">
        <v>5.3</v>
      </c>
    </row>
    <row r="58" spans="1:44" x14ac:dyDescent="0.15">
      <c r="A58" s="259"/>
      <c r="AK58" s="330"/>
      <c r="AL58" s="331" t="s">
        <v>539</v>
      </c>
      <c r="AM58" s="332">
        <v>4131501</v>
      </c>
      <c r="AN58" s="333">
        <v>12002</v>
      </c>
      <c r="AO58" s="334">
        <v>-8.5</v>
      </c>
      <c r="AP58" s="335">
        <v>24072</v>
      </c>
      <c r="AQ58" s="336">
        <v>-10.199999999999999</v>
      </c>
      <c r="AR58" s="337">
        <v>1.7</v>
      </c>
    </row>
    <row r="59" spans="1:44" x14ac:dyDescent="0.15">
      <c r="A59" s="259"/>
      <c r="AK59" s="315" t="s">
        <v>543</v>
      </c>
      <c r="AL59" s="316"/>
      <c r="AM59" s="324">
        <v>12534752</v>
      </c>
      <c r="AN59" s="325">
        <v>36380</v>
      </c>
      <c r="AO59" s="326">
        <v>-23.4</v>
      </c>
      <c r="AP59" s="327">
        <v>47446</v>
      </c>
      <c r="AQ59" s="328">
        <v>-1.4</v>
      </c>
      <c r="AR59" s="329">
        <v>-22</v>
      </c>
    </row>
    <row r="60" spans="1:44" x14ac:dyDescent="0.15">
      <c r="A60" s="259"/>
      <c r="AK60" s="330"/>
      <c r="AL60" s="331" t="s">
        <v>539</v>
      </c>
      <c r="AM60" s="332">
        <v>5969484</v>
      </c>
      <c r="AN60" s="333">
        <v>17325</v>
      </c>
      <c r="AO60" s="334">
        <v>44.4</v>
      </c>
      <c r="AP60" s="335">
        <v>24371</v>
      </c>
      <c r="AQ60" s="336">
        <v>1.2</v>
      </c>
      <c r="AR60" s="337">
        <v>43.2</v>
      </c>
    </row>
    <row r="61" spans="1:44" x14ac:dyDescent="0.15">
      <c r="A61" s="259"/>
      <c r="AK61" s="315" t="s">
        <v>544</v>
      </c>
      <c r="AL61" s="338"/>
      <c r="AM61" s="324">
        <v>14979835</v>
      </c>
      <c r="AN61" s="325">
        <v>43550</v>
      </c>
      <c r="AO61" s="326">
        <v>4.5</v>
      </c>
      <c r="AP61" s="327">
        <v>49210</v>
      </c>
      <c r="AQ61" s="339">
        <v>-0.1</v>
      </c>
      <c r="AR61" s="329">
        <v>4.5999999999999996</v>
      </c>
    </row>
    <row r="62" spans="1:44" x14ac:dyDescent="0.15">
      <c r="A62" s="259"/>
      <c r="AK62" s="330"/>
      <c r="AL62" s="331" t="s">
        <v>539</v>
      </c>
      <c r="AM62" s="332">
        <v>4797859</v>
      </c>
      <c r="AN62" s="333">
        <v>13947</v>
      </c>
      <c r="AO62" s="334">
        <v>4.4000000000000004</v>
      </c>
      <c r="AP62" s="335">
        <v>25119</v>
      </c>
      <c r="AQ62" s="336">
        <v>-0.4</v>
      </c>
      <c r="AR62" s="337">
        <v>4.8</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sheetData>
  <sheetProtection algorithmName="SHA-512" hashValue="+NSlVSYQ8DMSLuexZSukokmIyrfoew0bxiHIfnA0XTPs6bDgjZMFzdj1jn0ur+XCXZa3wMYiTnQEB9WmoYwL+A==" saltValue="FfXTQK75Gums4IvlHxMaZ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5" zoomScale="51" zoomScaleNormal="51" zoomScaleSheetLayoutView="55" workbookViewId="0">
      <selection activeCell="E42" sqref="E42:S42"/>
    </sheetView>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546</v>
      </c>
    </row>
    <row r="121" spans="125:125" ht="13.5" hidden="1" customHeight="1" x14ac:dyDescent="0.15">
      <c r="DU121" s="253"/>
    </row>
  </sheetData>
  <sheetProtection algorithmName="SHA-512" hashValue="tdj42SNzEIHUMeis0/+pFKSbXyfhra9eyH1isGFBt4aVa8womPoP3EFpu+V4mxPmcEphGZVBHf2ZetVdlClfqg==" saltValue="qQsKqz8v7O+ZFq1NIWznrA=="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3" zoomScale="52" zoomScaleNormal="52" zoomScaleSheetLayoutView="55" workbookViewId="0">
      <selection activeCell="E42" sqref="E42:S42"/>
    </sheetView>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547</v>
      </c>
    </row>
  </sheetData>
  <sheetProtection algorithmName="SHA-512" hashValue="e93mva/9U13weXWLH8nBZAZJT0dneS4smmOqeaACQSS3lwBEFZnWazoZmcCEH1B02kYtAaosoiZ/bHeiz+iSKg==" saltValue="TgLfoGZlk6nrLwSy7Bcjxg=="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8" zoomScale="53" zoomScaleNormal="53" zoomScaleSheetLayoutView="100" workbookViewId="0">
      <selection activeCell="E42" sqref="E42:S4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152" t="s">
        <v>3</v>
      </c>
      <c r="D47" s="1152"/>
      <c r="E47" s="1153"/>
      <c r="F47" s="11">
        <v>4.8600000000000003</v>
      </c>
      <c r="G47" s="12">
        <v>7.18</v>
      </c>
      <c r="H47" s="12">
        <v>9.27</v>
      </c>
      <c r="I47" s="12">
        <v>10.57</v>
      </c>
      <c r="J47" s="13">
        <v>13.26</v>
      </c>
    </row>
    <row r="48" spans="2:10" ht="57.75" customHeight="1" x14ac:dyDescent="0.15">
      <c r="B48" s="14"/>
      <c r="C48" s="1154" t="s">
        <v>4</v>
      </c>
      <c r="D48" s="1154"/>
      <c r="E48" s="1155"/>
      <c r="F48" s="15">
        <v>1.89</v>
      </c>
      <c r="G48" s="16">
        <v>3.94</v>
      </c>
      <c r="H48" s="16">
        <v>4.5999999999999996</v>
      </c>
      <c r="I48" s="16">
        <v>6.2</v>
      </c>
      <c r="J48" s="17">
        <v>5.04</v>
      </c>
    </row>
    <row r="49" spans="2:10" ht="57.75" customHeight="1" thickBot="1" x14ac:dyDescent="0.2">
      <c r="B49" s="18"/>
      <c r="C49" s="1156" t="s">
        <v>5</v>
      </c>
      <c r="D49" s="1156"/>
      <c r="E49" s="1157"/>
      <c r="F49" s="19">
        <v>3.3</v>
      </c>
      <c r="G49" s="20">
        <v>4.3899999999999997</v>
      </c>
      <c r="H49" s="20">
        <v>3.06</v>
      </c>
      <c r="I49" s="20">
        <v>3.52</v>
      </c>
      <c r="J49" s="21">
        <v>1.88</v>
      </c>
    </row>
    <row r="50" spans="2:10" x14ac:dyDescent="0.15"/>
  </sheetData>
  <sheetProtection algorithmName="SHA-512" hashValue="EdNYkJK+PvBBLeF2dqcKM5rqn9ATpX2VPGofMr3k7y1gjeQvxqDJtkHsnGHrCF63LIUs2pU60vJAnkzs/pijBQ==" saltValue="jSnrBoiaRWq/VNqNqjqtS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2024-09-20T04:06:05Z</cp:lastPrinted>
  <dcterms:created xsi:type="dcterms:W3CDTF">2024-02-05T02:01:15Z</dcterms:created>
  <dcterms:modified xsi:type="dcterms:W3CDTF">2024-10-17T04:56:10Z</dcterms:modified>
  <cp:category/>
</cp:coreProperties>
</file>