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301A_総括\13各種通知・調査・照会\県からの各種通知・調査・照会\財政状況資料集\R07（R05決算）\2回目（9月）\提出用\修正分\"/>
    </mc:Choice>
  </mc:AlternateContent>
  <bookViews>
    <workbookView xWindow="-120" yWindow="-120" windowWidth="20730" windowHeight="11160" tabRatio="828" firstSheet="12"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BE34" i="10"/>
  <c r="U34" i="10"/>
  <c r="C34" i="10"/>
  <c r="U35" i="10" l="1"/>
  <c r="U36" i="10" s="1"/>
  <c r="AM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5" i="10" l="1"/>
  <c r="BW34" i="10" s="1"/>
  <c r="BW35" i="10" l="1"/>
  <c r="BW36" i="10" s="1"/>
  <c r="BW37" i="10" s="1"/>
  <c r="BW38" i="10" s="1"/>
  <c r="BW39" i="10" s="1"/>
  <c r="BW40" i="10" s="1"/>
  <c r="BW41" i="10" s="1"/>
  <c r="BW42" i="10" s="1"/>
  <c r="CO34" i="10" l="1"/>
</calcChain>
</file>

<file path=xl/sharedStrings.xml><?xml version="1.0" encoding="utf-8"?>
<sst xmlns="http://schemas.openxmlformats.org/spreadsheetml/2006/main" count="1125" uniqueCount="574">
  <si>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</si>
  <si>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</si>
  <si>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</si>
  <si>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</si>
  <si>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</si>
  <si>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</si>
  <si>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</si>
  <si>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</si>
  <si>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</si>
  <si>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</si>
  <si>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</si>
  <si>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</si>
  <si>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</si>
  <si>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</si>
  <si>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</si>
  <si>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</si>
  <si>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</si>
  <si>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</si>
  <si>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</si>
  <si>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</si>
  <si>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</si>
  <si>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</si>
  <si>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</si>
  <si>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</si>
  <si>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</si>
  <si>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</si>
  <si>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</si>
  <si>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</si>
  <si>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</si>
  <si>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</si>
  <si>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</si>
  <si>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</si>
  <si>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</si>
  <si>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</si>
  <si>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</si>
  <si>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</si>
  <si>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</si>
  <si>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</si>
  <si>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</si>
  <si>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</si>
  <si>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</si>
  <si>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</si>
  <si>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</si>
  <si>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</si>
  <si>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</si>
  <si>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</si>
  <si>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</si>
  <si>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</si>
  <si>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</si>
  <si>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</si>
  <si>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</si>
  <si>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</si>
  <si>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</si>
  <si>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</si>
  <si>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</si>
  <si>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</si>
  <si>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</si>
  <si>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</si>
  <si>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</si>
  <si>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</si>
  <si>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</si>
  <si>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</si>
  <si>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</si>
  <si>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</si>
  <si>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</si>
  <si>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</si>
  <si>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</si>
  <si>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</si>
  <si>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</si>
  <si>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</si>
  <si>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</si>
  <si>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</si>
  <si>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</si>
  <si>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</si>
  <si>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</si>
  <si>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</si>
  <si>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</si>
  <si>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</si>
  <si>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</si>
  <si>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</si>
  <si>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</si>
  <si>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Ⅴ－１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</si>
  <si>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</si>
  <si>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</si>
  <si>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</si>
  <si>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</si>
  <si>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</si>
  <si>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</si>
  <si>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</si>
  <si>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</si>
  <si>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</si>
  <si>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</si>
  <si>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</si>
  <si>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</si>
  <si>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日野町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</si>
  <si>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</si>
  <si>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</si>
  <si>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</si>
  <si>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</si>
  <si>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</si>
  <si>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</si>
  <si>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</si>
  <si>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</si>
  <si>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</si>
  <si>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</si>
  <si>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</si>
  <si>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</si>
  <si>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</si>
  <si>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</si>
  <si>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</si>
  <si>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</si>
  <si>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</si>
  <si>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</si>
  <si>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</si>
  <si>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</si>
  <si>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</si>
  <si>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</si>
  <si>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</si>
  <si>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</si>
  <si>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</si>
  <si>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</si>
  <si>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</si>
  <si>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</si>
  <si>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</si>
  <si>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</si>
  <si>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</si>
  <si>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</si>
  <si>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</si>
  <si>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</si>
  <si>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</si>
  <si>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</si>
  <si>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</si>
  <si>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</si>
  <si>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</si>
  <si>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</si>
  <si>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</si>
  <si>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</si>
  <si>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</si>
  <si>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</si>
  <si>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</si>
  <si>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</si>
  <si>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</si>
  <si>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6"/>
  </si>
  <si>
    <t>うち日本人(％)</t>
    <phoneticPr fontId="5"/>
  </si>
  <si>
    <t>-1.0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</si>
  <si>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</si>
  <si>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</si>
  <si>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</si>
  <si>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</si>
  <si>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</si>
  <si>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</si>
  <si>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</si>
  <si>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</si>
  <si>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</si>
  <si>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</si>
  <si>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</si>
  <si>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</si>
  <si>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</si>
  <si>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</si>
  <si>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</si>
  <si>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</si>
  <si>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</si>
  <si>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</si>
  <si>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</si>
  <si>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</si>
  <si>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</si>
  <si>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</si>
  <si>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</si>
  <si>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</si>
  <si>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</si>
  <si>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</si>
  <si>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</si>
  <si>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</si>
  <si>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</si>
  <si>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</si>
  <si>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</si>
  <si>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</si>
  <si>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</si>
  <si>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</si>
  <si>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</si>
  <si>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</si>
  <si>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</si>
  <si>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</si>
  <si>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</si>
  <si>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</si>
  <si>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</si>
  <si>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</si>
  <si>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</si>
  <si>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</si>
  <si>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</si>
  <si>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</si>
  <si>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</si>
  <si>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</si>
  <si>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</si>
  <si>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</si>
  <si>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</si>
  <si>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</si>
  <si>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</si>
  <si>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</si>
  <si>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</si>
  <si>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</si>
  <si>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</si>
  <si>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</si>
  <si>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滋賀県日野町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</si>
  <si>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</si>
  <si>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</si>
  <si>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</si>
  <si>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</si>
  <si>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</si>
  <si>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</si>
  <si>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</si>
  <si>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</si>
  <si>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</si>
  <si>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</si>
  <si>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</si>
  <si>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</si>
  <si>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</si>
  <si>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</si>
  <si>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</si>
  <si>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</si>
  <si>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</si>
  <si>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</si>
  <si>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</si>
  <si>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</si>
  <si>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</si>
  <si>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</si>
  <si>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</si>
  <si>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</si>
  <si>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</si>
  <si>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</si>
  <si>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</si>
  <si>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</si>
  <si>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</si>
  <si>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</si>
  <si>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</si>
  <si>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</si>
  <si>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</si>
  <si>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</si>
  <si>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</si>
  <si>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</si>
  <si>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</si>
  <si>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</si>
  <si>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</si>
  <si>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</si>
  <si>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</si>
  <si>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</si>
  <si>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</si>
  <si>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</si>
  <si>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</si>
  <si>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</si>
  <si>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</si>
  <si>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</si>
  <si>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</si>
  <si>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</si>
  <si>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</si>
  <si>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</si>
  <si>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</si>
  <si>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</si>
  <si>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</si>
  <si>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</si>
  <si>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</si>
  <si>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</si>
  <si>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</si>
  <si>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</si>
  <si>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</si>
  <si>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</si>
  <si>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</si>
  <si>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</si>
  <si>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</si>
  <si>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</si>
  <si>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</si>
  <si>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</si>
  <si>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</si>
  <si>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</si>
  <si>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</si>
  <si>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</si>
  <si>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</si>
  <si>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</si>
  <si>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</si>
  <si>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</si>
  <si>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</si>
  <si>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</si>
  <si>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</si>
  <si>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</si>
  <si>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</si>
  <si>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</si>
  <si>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</si>
  <si>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</si>
  <si>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</si>
  <si>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</si>
  <si>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</si>
  <si>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</si>
  <si>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</si>
  <si>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</si>
  <si>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</si>
  <si>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</si>
  <si>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</si>
  <si>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</si>
  <si>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</si>
  <si>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</si>
  <si>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</si>
  <si>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</si>
  <si>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</si>
  <si>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</si>
  <si>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</si>
  <si>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</si>
  <si>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</si>
  <si>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</si>
  <si>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</si>
  <si>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</si>
  <si>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</si>
  <si>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</si>
  <si>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</si>
  <si>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</si>
  <si>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</si>
  <si>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</si>
  <si>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</si>
  <si>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</si>
  <si>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</si>
  <si>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</si>
  <si>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</si>
  <si>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</si>
  <si>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</si>
  <si>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</si>
  <si>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</si>
  <si>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</si>
  <si>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</si>
  <si>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</si>
  <si>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</si>
  <si>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</si>
  <si>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</si>
  <si>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</si>
  <si>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</si>
  <si>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</si>
  <si>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</si>
  <si>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</si>
  <si>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</si>
  <si>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</si>
  <si>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</si>
  <si>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</si>
  <si>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</si>
  <si>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</si>
  <si>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</si>
  <si>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</si>
  <si>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</si>
  <si>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</si>
  <si>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</si>
  <si>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</si>
  <si>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</si>
  <si>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</si>
  <si>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</si>
  <si>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</si>
  <si>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</si>
  <si>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</si>
  <si>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滋賀県日野町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</si>
  <si>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</si>
  <si>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</si>
  <si>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</si>
  <si>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</si>
  <si>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</si>
  <si>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</si>
  <si>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</si>
  <si>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</si>
  <si>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</si>
  <si>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</si>
  <si>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</si>
  <si>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</si>
  <si>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</si>
  <si>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</si>
  <si>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</si>
  <si>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</si>
  <si>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</si>
  <si>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</si>
  <si>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</si>
  <si>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</si>
  <si>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</si>
  <si>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</si>
  <si>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</si>
  <si>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</si>
  <si>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</si>
  <si>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</si>
  <si>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</si>
  <si>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</si>
  <si>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</si>
  <si>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</si>
  <si>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</si>
  <si>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</si>
  <si>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</si>
  <si>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</si>
  <si>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</si>
  <si>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</si>
  <si>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</si>
  <si>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</si>
  <si>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</si>
  <si>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</si>
  <si>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</si>
  <si>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</si>
  <si>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</si>
  <si>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</si>
  <si>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</si>
  <si>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</si>
  <si>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</si>
  <si>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</si>
  <si>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</si>
  <si>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</si>
  <si>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</si>
  <si>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</si>
  <si>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</si>
  <si>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</si>
  <si>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</si>
  <si>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</si>
  <si>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</si>
  <si>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</si>
  <si>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</si>
  <si>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</si>
  <si>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</si>
  <si>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</si>
  <si>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</si>
  <si>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</si>
  <si>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</si>
  <si>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</si>
  <si>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</si>
  <si>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</si>
  <si>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</si>
  <si>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</si>
  <si>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</si>
  <si>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</si>
  <si>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</si>
  <si>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</si>
  <si>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</si>
  <si>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</si>
  <si>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</si>
  <si>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</si>
  <si>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</si>
  <si>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</si>
  <si>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</si>
  <si>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</si>
  <si>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</si>
  <si>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</si>
  <si>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</si>
  <si>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</si>
  <si>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</si>
  <si>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</si>
  <si>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</si>
  <si>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</si>
  <si>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</si>
  <si>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</si>
  <si>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</si>
  <si>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</si>
  <si>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</si>
  <si>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</si>
  <si>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</si>
  <si>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</si>
  <si>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</si>
  <si>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</si>
  <si>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</si>
  <si>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</si>
  <si>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</si>
  <si>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</si>
  <si>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</si>
  <si>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</si>
  <si>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</si>
  <si>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</si>
  <si>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</si>
  <si>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</si>
  <si>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</si>
  <si>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</si>
  <si>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</si>
  <si>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</si>
  <si>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</si>
  <si>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</si>
  <si>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</si>
  <si>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</si>
  <si>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</si>
  <si>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</si>
  <si>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</si>
  <si>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</si>
  <si>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</si>
  <si>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</si>
  <si>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</si>
  <si>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</si>
  <si>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</si>
  <si>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</si>
  <si>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</si>
  <si>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</si>
  <si>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</si>
  <si>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</si>
  <si>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</si>
  <si>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</si>
  <si>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</si>
  <si>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</si>
  <si>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</si>
  <si>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</si>
  <si>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</si>
  <si>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</si>
  <si>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</si>
  <si>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</si>
  <si>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</si>
  <si>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</si>
  <si>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</si>
  <si>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</si>
  <si>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</si>
  <si>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</si>
  <si>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</si>
  <si>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</si>
  <si>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</si>
  <si>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</si>
  <si>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</si>
  <si>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</si>
  <si>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</si>
  <si>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</si>
  <si>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</si>
  <si>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</si>
  <si>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</si>
  <si>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</si>
  <si>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</si>
  <si>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</si>
  <si>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</si>
  <si>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</si>
  <si>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</si>
  <si>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</si>
  <si>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</si>
  <si>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</si>
  <si>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</si>
  <si>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</si>
  <si>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</si>
  <si>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</si>
  <si>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</si>
  <si>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</si>
  <si>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1.10</t>
  </si>
  <si>
    <t>▲ 3.12</t>
  </si>
  <si>
    <t>水道事業会計</t>
  </si>
  <si>
    <t>一般会計</t>
  </si>
  <si>
    <t>下水道事業会計</t>
  </si>
  <si>
    <t>介護保険特別会計</t>
  </si>
  <si>
    <t>国民健康保険特別会計</t>
  </si>
  <si>
    <t>後期高齢者医療特別会計</t>
  </si>
  <si>
    <t>その他会計（赤字）</t>
  </si>
  <si>
    <t>その他会計（黒字）</t>
  </si>
  <si>
    <t>R01</t>
    <phoneticPr fontId="5"/>
  </si>
  <si>
    <t>R02</t>
    <phoneticPr fontId="5"/>
  </si>
  <si>
    <t>R03</t>
    <phoneticPr fontId="5"/>
  </si>
  <si>
    <t>R04</t>
    <phoneticPr fontId="5"/>
  </si>
  <si>
    <t>R05</t>
    <phoneticPr fontId="5"/>
  </si>
  <si>
    <t>‐</t>
  </si>
  <si>
    <t>中部清掃組合</t>
    <rPh sb="0" eb="2">
      <t>チュウブ</t>
    </rPh>
    <rPh sb="2" eb="4">
      <t>セイソウ</t>
    </rPh>
    <rPh sb="4" eb="6">
      <t>クミアイ</t>
    </rPh>
    <phoneticPr fontId="2"/>
  </si>
  <si>
    <t>東近江行政組合（一般会計）</t>
    <rPh sb="0" eb="3">
      <t>ヒガシオウミ</t>
    </rPh>
    <rPh sb="3" eb="5">
      <t>ギョウセイ</t>
    </rPh>
    <rPh sb="5" eb="7">
      <t>クミアイ</t>
    </rPh>
    <rPh sb="8" eb="10">
      <t>イッパン</t>
    </rPh>
    <rPh sb="10" eb="12">
      <t>カイケイ</t>
    </rPh>
    <phoneticPr fontId="2"/>
  </si>
  <si>
    <t>東近江行政組合（救急医療特別会計）</t>
    <rPh sb="0" eb="3">
      <t>ヒガシオウミ</t>
    </rPh>
    <rPh sb="3" eb="5">
      <t>ギョウセイ</t>
    </rPh>
    <rPh sb="5" eb="7">
      <t>クミアイ</t>
    </rPh>
    <rPh sb="8" eb="10">
      <t>キュウキュウ</t>
    </rPh>
    <rPh sb="10" eb="12">
      <t>イリョウ</t>
    </rPh>
    <rPh sb="12" eb="14">
      <t>トクベツ</t>
    </rPh>
    <rPh sb="14" eb="16">
      <t>カイケイ</t>
    </rPh>
    <phoneticPr fontId="2"/>
  </si>
  <si>
    <t>八日市布引ライフ組合</t>
    <rPh sb="0" eb="3">
      <t>ヨウカイチ</t>
    </rPh>
    <rPh sb="3" eb="5">
      <t>ヌノビキ</t>
    </rPh>
    <rPh sb="8" eb="10">
      <t>クミアイ</t>
    </rPh>
    <phoneticPr fontId="2"/>
  </si>
  <si>
    <t>滋賀県市町村職員研修センター</t>
    <rPh sb="0" eb="3">
      <t>シガケン</t>
    </rPh>
    <rPh sb="3" eb="6">
      <t>シチョウソン</t>
    </rPh>
    <rPh sb="6" eb="8">
      <t>ショクイン</t>
    </rPh>
    <rPh sb="8" eb="10">
      <t>ケンシュウ</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</si>
  <si>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</si>
  <si>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</si>
  <si>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</si>
  <si>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</si>
  <si>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公益財団法人日野町文化振興事業団</t>
    <rPh sb="0" eb="2">
      <t>コウエキ</t>
    </rPh>
    <rPh sb="2" eb="4">
      <t>ザイダン</t>
    </rPh>
    <rPh sb="4" eb="6">
      <t>ホウジン</t>
    </rPh>
    <rPh sb="6" eb="9">
      <t>ヒノチョウ</t>
    </rPh>
    <rPh sb="9" eb="11">
      <t>ブンカ</t>
    </rPh>
    <rPh sb="11" eb="13">
      <t>シンコウ</t>
    </rPh>
    <rPh sb="13" eb="16">
      <t>ジギョウダン</t>
    </rPh>
    <phoneticPr fontId="2"/>
  </si>
  <si>
    <t>教育施設整備資金積立基金</t>
    <phoneticPr fontId="2"/>
  </si>
  <si>
    <t>町営住宅建設整備基金</t>
    <phoneticPr fontId="2"/>
  </si>
  <si>
    <t>子育て未来基金</t>
    <phoneticPr fontId="2"/>
  </si>
  <si>
    <t>情報システム整備基金</t>
    <phoneticPr fontId="2"/>
  </si>
  <si>
    <t>まちづくり応援基金</t>
    <phoneticPr fontId="2"/>
  </si>
  <si>
    <t>-</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</si>
  <si>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</si>
  <si>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</si>
  <si>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</si>
  <si>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</si>
  <si>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</si>
  <si>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</si>
  <si>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</si>
  <si>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</si>
  <si>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</si>
  <si>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</si>
  <si>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</si>
  <si>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類似団体と比較し、高い数値を示す状況にある。主な要因としては、他の類似団体と比べ充当可能基金が少ない一方で、地方債等の将来負担額が大きいことが挙げられる。なお、令和５年度は、基金の積立を行ったこと、地方債の新規借入を抑制し償還を着実に進めたことから、将来負担比率は大きく改善することとなった。有形固定資産減価償却率についても、人口規模に対し、所有する公共施設が多く、改修等に充てる財源が十分に確保できていない状況から、類似団体と比較して高い値を示す状況にあると考えられる。
　将来負担比率および有形固定資産減価償却率のどちらも高い数値を示す状況にあることから、今後については、公共施設等総合管理計画に基づく個別施設計画により、計画的な管理を行っていく。併せて、改修等の費用の平準化を図り、充当可能基金等の適切な積立および地方債の新規発行の抑制等により、将来負担の軽減を図る。</t>
    <rPh sb="1" eb="3">
      <t>ショウライ</t>
    </rPh>
    <rPh sb="3" eb="5">
      <t>フタン</t>
    </rPh>
    <rPh sb="5" eb="7">
      <t>ヒリツ</t>
    </rPh>
    <rPh sb="9" eb="11">
      <t>ルイジ</t>
    </rPh>
    <rPh sb="11" eb="13">
      <t>ダンタイ</t>
    </rPh>
    <rPh sb="14" eb="16">
      <t>ヒカク</t>
    </rPh>
    <rPh sb="18" eb="19">
      <t>タカ</t>
    </rPh>
    <rPh sb="20" eb="22">
      <t>スウチ</t>
    </rPh>
    <rPh sb="23" eb="24">
      <t>シメ</t>
    </rPh>
    <rPh sb="25" eb="27">
      <t>ジョウキョウ</t>
    </rPh>
    <rPh sb="31" eb="32">
      <t>オモ</t>
    </rPh>
    <rPh sb="33" eb="35">
      <t>ヨウイン</t>
    </rPh>
    <rPh sb="40" eb="41">
      <t>タ</t>
    </rPh>
    <rPh sb="42" eb="44">
      <t>ルイジ</t>
    </rPh>
    <rPh sb="44" eb="46">
      <t>ダンタイ</t>
    </rPh>
    <rPh sb="47" eb="48">
      <t>クラ</t>
    </rPh>
    <rPh sb="49" eb="51">
      <t>ジュウトウ</t>
    </rPh>
    <rPh sb="51" eb="53">
      <t>カノウ</t>
    </rPh>
    <rPh sb="53" eb="55">
      <t>キキン</t>
    </rPh>
    <rPh sb="56" eb="57">
      <t>スク</t>
    </rPh>
    <rPh sb="59" eb="61">
      <t>イッポウ</t>
    </rPh>
    <rPh sb="63" eb="66">
      <t>チホウサイ</t>
    </rPh>
    <rPh sb="66" eb="67">
      <t>トウ</t>
    </rPh>
    <rPh sb="68" eb="70">
      <t>ショウライ</t>
    </rPh>
    <rPh sb="70" eb="72">
      <t>フタン</t>
    </rPh>
    <rPh sb="72" eb="73">
      <t>ガク</t>
    </rPh>
    <rPh sb="74" eb="75">
      <t>オオ</t>
    </rPh>
    <rPh sb="80" eb="81">
      <t>ア</t>
    </rPh>
    <rPh sb="89" eb="91">
      <t>レイワ</t>
    </rPh>
    <rPh sb="92" eb="94">
      <t>ネンド</t>
    </rPh>
    <rPh sb="96" eb="98">
      <t>キキン</t>
    </rPh>
    <rPh sb="99" eb="101">
      <t>ツミタテ</t>
    </rPh>
    <rPh sb="102" eb="103">
      <t>オコナ</t>
    </rPh>
    <rPh sb="108" eb="111">
      <t>チホウサイ</t>
    </rPh>
    <rPh sb="112" eb="114">
      <t>シンキ</t>
    </rPh>
    <rPh sb="114" eb="115">
      <t>カ</t>
    </rPh>
    <rPh sb="115" eb="116">
      <t>イ</t>
    </rPh>
    <rPh sb="117" eb="119">
      <t>ヨクセイ</t>
    </rPh>
    <rPh sb="120" eb="122">
      <t>ショウカン</t>
    </rPh>
    <rPh sb="123" eb="125">
      <t>チャクジツ</t>
    </rPh>
    <rPh sb="126" eb="127">
      <t>スス</t>
    </rPh>
    <rPh sb="134" eb="136">
      <t>ショウライ</t>
    </rPh>
    <rPh sb="136" eb="138">
      <t>フタン</t>
    </rPh>
    <rPh sb="138" eb="140">
      <t>ヒリツ</t>
    </rPh>
    <rPh sb="141" eb="142">
      <t>オオ</t>
    </rPh>
    <rPh sb="144" eb="146">
      <t>カイゼン</t>
    </rPh>
    <rPh sb="155" eb="157">
      <t>ユウケイ</t>
    </rPh>
    <rPh sb="157" eb="159">
      <t>コテイ</t>
    </rPh>
    <rPh sb="159" eb="161">
      <t>シサン</t>
    </rPh>
    <rPh sb="161" eb="163">
      <t>ゲンカ</t>
    </rPh>
    <rPh sb="163" eb="165">
      <t>ショウキャク</t>
    </rPh>
    <rPh sb="165" eb="166">
      <t>リツ</t>
    </rPh>
    <rPh sb="172" eb="174">
      <t>ジンコウ</t>
    </rPh>
    <rPh sb="174" eb="176">
      <t>キボ</t>
    </rPh>
    <rPh sb="177" eb="178">
      <t>タイ</t>
    </rPh>
    <rPh sb="180" eb="182">
      <t>ショユウ</t>
    </rPh>
    <rPh sb="184" eb="186">
      <t>コウキョウ</t>
    </rPh>
    <rPh sb="186" eb="188">
      <t>シセツ</t>
    </rPh>
    <rPh sb="189" eb="190">
      <t>オオ</t>
    </rPh>
    <rPh sb="192" eb="194">
      <t>カイシュウ</t>
    </rPh>
    <rPh sb="194" eb="195">
      <t>トウ</t>
    </rPh>
    <rPh sb="196" eb="197">
      <t>ア</t>
    </rPh>
    <rPh sb="199" eb="201">
      <t>ザイゲン</t>
    </rPh>
    <rPh sb="202" eb="204">
      <t>ジュウブン</t>
    </rPh>
    <rPh sb="205" eb="207">
      <t>カクホ</t>
    </rPh>
    <rPh sb="213" eb="215">
      <t>ジョウキョウ</t>
    </rPh>
    <rPh sb="218" eb="220">
      <t>ルイジ</t>
    </rPh>
    <rPh sb="220" eb="222">
      <t>ダンタイ</t>
    </rPh>
    <rPh sb="223" eb="225">
      <t>ヒカク</t>
    </rPh>
    <rPh sb="227" eb="228">
      <t>タカ</t>
    </rPh>
    <rPh sb="229" eb="230">
      <t>アタイ</t>
    </rPh>
    <rPh sb="231" eb="232">
      <t>シメ</t>
    </rPh>
    <rPh sb="233" eb="235">
      <t>ジョウキョウ</t>
    </rPh>
    <rPh sb="239" eb="240">
      <t>カンガ</t>
    </rPh>
    <rPh sb="247" eb="249">
      <t>ショウライ</t>
    </rPh>
    <rPh sb="249" eb="253">
      <t>フタンヒリツ</t>
    </rPh>
    <rPh sb="256" eb="262">
      <t>ユウケイコテイシサン</t>
    </rPh>
    <rPh sb="262" eb="264">
      <t>ゲンカ</t>
    </rPh>
    <rPh sb="264" eb="266">
      <t>ショウキャク</t>
    </rPh>
    <rPh sb="266" eb="267">
      <t>リツ</t>
    </rPh>
    <rPh sb="272" eb="273">
      <t>タカ</t>
    </rPh>
    <rPh sb="274" eb="276">
      <t>スウチ</t>
    </rPh>
    <rPh sb="277" eb="278">
      <t>シメ</t>
    </rPh>
    <rPh sb="279" eb="281">
      <t>ジョウキョウ</t>
    </rPh>
    <rPh sb="289" eb="291">
      <t>コンゴ</t>
    </rPh>
    <rPh sb="297" eb="299">
      <t>コウキョウ</t>
    </rPh>
    <rPh sb="299" eb="301">
      <t>シセツ</t>
    </rPh>
    <rPh sb="301" eb="302">
      <t>トウ</t>
    </rPh>
    <rPh sb="302" eb="304">
      <t>ソウゴウ</t>
    </rPh>
    <rPh sb="304" eb="306">
      <t>カンリ</t>
    </rPh>
    <rPh sb="306" eb="308">
      <t>ケイカク</t>
    </rPh>
    <rPh sb="309" eb="310">
      <t>モト</t>
    </rPh>
    <rPh sb="312" eb="314">
      <t>コベツ</t>
    </rPh>
    <rPh sb="314" eb="316">
      <t>シセツ</t>
    </rPh>
    <rPh sb="316" eb="318">
      <t>ケイカク</t>
    </rPh>
    <rPh sb="322" eb="324">
      <t>ケイカク</t>
    </rPh>
    <rPh sb="324" eb="325">
      <t>テキ</t>
    </rPh>
    <rPh sb="326" eb="328">
      <t>カンリ</t>
    </rPh>
    <rPh sb="329" eb="330">
      <t>オコナ</t>
    </rPh>
    <rPh sb="335" eb="336">
      <t>アワ</t>
    </rPh>
    <rPh sb="339" eb="341">
      <t>カイシュウ</t>
    </rPh>
    <rPh sb="341" eb="342">
      <t>トウ</t>
    </rPh>
    <rPh sb="343" eb="345">
      <t>ヒヨウ</t>
    </rPh>
    <rPh sb="346" eb="349">
      <t>ヘイジュンカ</t>
    </rPh>
    <rPh sb="350" eb="351">
      <t>ハカ</t>
    </rPh>
    <rPh sb="353" eb="355">
      <t>ジュウトウ</t>
    </rPh>
    <rPh sb="355" eb="357">
      <t>カノウ</t>
    </rPh>
    <rPh sb="357" eb="359">
      <t>キキン</t>
    </rPh>
    <rPh sb="359" eb="360">
      <t>トウ</t>
    </rPh>
    <rPh sb="361" eb="363">
      <t>テキセツ</t>
    </rPh>
    <rPh sb="364" eb="366">
      <t>ツミタテ</t>
    </rPh>
    <rPh sb="369" eb="372">
      <t>チホウサイ</t>
    </rPh>
    <rPh sb="373" eb="375">
      <t>シンキ</t>
    </rPh>
    <rPh sb="375" eb="377">
      <t>ハッコウ</t>
    </rPh>
    <rPh sb="378" eb="380">
      <t>ヨクセイ</t>
    </rPh>
    <rPh sb="380" eb="381">
      <t>トウ</t>
    </rPh>
    <rPh sb="385" eb="387">
      <t>ショウライ</t>
    </rPh>
    <rPh sb="387" eb="389">
      <t>フタン</t>
    </rPh>
    <rPh sb="390" eb="392">
      <t>ケイゲン</t>
    </rPh>
    <rPh sb="393" eb="394">
      <t>ハカ</t>
    </rPh>
    <phoneticPr fontId="10"/>
  </si>
  <si>
    <t>　将来負担比率は、地方債等の将来負担額が大きいことや類似団体と比べ充当可能基金が少ないこと等の影響により、類似団体と比較し高い数値を示す状況にある。また、実質公債費比率については、庁舎等の耐震改修および町立図書館の整備等にかかる償還が終了したことから、地方債の元利償還金は減少しているものの、公営企業の地方債の償還財源の繰入金や一部事務組合等の地方債への負担金は増加している。一方、標準財政規模は令和4年度より増加していることから、単年度で比較すると数値は改善している。しかしながら、これまで令和2年度の数値が低かったものの、三か年平均の算出からは除外されたことから、最終的には三か年平均の数値は0.2ポイント悪化することとなった。今後については、地方債の新規発行の抑制を図り、適切な運用に努めることで、比率の抑制に努める。また、将来負担比率における充当可能基金の保有額は、類似団体と比較して少ない状況にあることから、計画的な積立を行っていく。</t>
    <rPh sb="45" eb="46">
      <t>トウ</t>
    </rPh>
    <rPh sb="47" eb="49">
      <t>エイキョウ</t>
    </rPh>
    <rPh sb="53" eb="55">
      <t>ルイジ</t>
    </rPh>
    <rPh sb="55" eb="57">
      <t>ダンタイ</t>
    </rPh>
    <rPh sb="58" eb="60">
      <t>ヒカク</t>
    </rPh>
    <rPh sb="61" eb="62">
      <t>タカ</t>
    </rPh>
    <rPh sb="63" eb="65">
      <t>スウチ</t>
    </rPh>
    <rPh sb="66" eb="67">
      <t>シメ</t>
    </rPh>
    <rPh sb="68" eb="70">
      <t>ジョウキョウ</t>
    </rPh>
    <rPh sb="77" eb="79">
      <t>ジッシツ</t>
    </rPh>
    <rPh sb="79" eb="82">
      <t>コウサイヒ</t>
    </rPh>
    <rPh sb="82" eb="84">
      <t>ヒリツ</t>
    </rPh>
    <rPh sb="90" eb="92">
      <t>チョウシャ</t>
    </rPh>
    <rPh sb="92" eb="93">
      <t>トウ</t>
    </rPh>
    <rPh sb="94" eb="96">
      <t>タイシン</t>
    </rPh>
    <rPh sb="96" eb="98">
      <t>カイシュウ</t>
    </rPh>
    <rPh sb="101" eb="103">
      <t>チョウリツ</t>
    </rPh>
    <rPh sb="103" eb="106">
      <t>トショカン</t>
    </rPh>
    <rPh sb="107" eb="109">
      <t>セイビ</t>
    </rPh>
    <rPh sb="109" eb="110">
      <t>トウ</t>
    </rPh>
    <rPh sb="114" eb="116">
      <t>ショウカン</t>
    </rPh>
    <rPh sb="117" eb="119">
      <t>シュウリョウ</t>
    </rPh>
    <rPh sb="126" eb="129">
      <t>チホウサイ</t>
    </rPh>
    <rPh sb="130" eb="132">
      <t>ガンリ</t>
    </rPh>
    <rPh sb="132" eb="135">
      <t>ショウカンキン</t>
    </rPh>
    <rPh sb="136" eb="137">
      <t>ゲン</t>
    </rPh>
    <rPh sb="137" eb="138">
      <t>ショウ</t>
    </rPh>
    <rPh sb="146" eb="148">
      <t>コウエイ</t>
    </rPh>
    <rPh sb="148" eb="150">
      <t>キギョウ</t>
    </rPh>
    <rPh sb="151" eb="154">
      <t>チホウサイ</t>
    </rPh>
    <rPh sb="155" eb="157">
      <t>ショウカン</t>
    </rPh>
    <rPh sb="157" eb="159">
      <t>ザイゲン</t>
    </rPh>
    <rPh sb="160" eb="162">
      <t>クリイレ</t>
    </rPh>
    <rPh sb="162" eb="163">
      <t>キン</t>
    </rPh>
    <rPh sb="164" eb="166">
      <t>イチブ</t>
    </rPh>
    <rPh sb="166" eb="168">
      <t>ジム</t>
    </rPh>
    <rPh sb="168" eb="170">
      <t>クミアイ</t>
    </rPh>
    <rPh sb="170" eb="171">
      <t>トウ</t>
    </rPh>
    <rPh sb="172" eb="175">
      <t>チホウサイ</t>
    </rPh>
    <rPh sb="177" eb="180">
      <t>フタンキン</t>
    </rPh>
    <rPh sb="181" eb="183">
      <t>ゾウカ</t>
    </rPh>
    <rPh sb="188" eb="190">
      <t>イッポウ</t>
    </rPh>
    <rPh sb="191" eb="193">
      <t>ヒョウジュン</t>
    </rPh>
    <rPh sb="193" eb="195">
      <t>ザイセイ</t>
    </rPh>
    <rPh sb="195" eb="197">
      <t>キボ</t>
    </rPh>
    <rPh sb="198" eb="200">
      <t>レイワ</t>
    </rPh>
    <rPh sb="201" eb="203">
      <t>ネンド</t>
    </rPh>
    <rPh sb="205" eb="207">
      <t>ゾウカ</t>
    </rPh>
    <rPh sb="216" eb="219">
      <t>タンネンド</t>
    </rPh>
    <rPh sb="220" eb="222">
      <t>ヒカク</t>
    </rPh>
    <rPh sb="225" eb="227">
      <t>スウチ</t>
    </rPh>
    <rPh sb="228" eb="230">
      <t>カイゼン</t>
    </rPh>
    <rPh sb="246" eb="248">
      <t>レイワ</t>
    </rPh>
    <rPh sb="249" eb="251">
      <t>ネンド</t>
    </rPh>
    <rPh sb="252" eb="254">
      <t>スウチ</t>
    </rPh>
    <rPh sb="255" eb="256">
      <t>ヒク</t>
    </rPh>
    <rPh sb="263" eb="264">
      <t>サン</t>
    </rPh>
    <rPh sb="265" eb="266">
      <t>ネン</t>
    </rPh>
    <rPh sb="266" eb="268">
      <t>ヘイキン</t>
    </rPh>
    <rPh sb="269" eb="271">
      <t>サンシュツ</t>
    </rPh>
    <rPh sb="274" eb="276">
      <t>ジョガイ</t>
    </rPh>
    <rPh sb="284" eb="287">
      <t>サイシュウテキ</t>
    </rPh>
    <rPh sb="289" eb="290">
      <t>サン</t>
    </rPh>
    <rPh sb="291" eb="292">
      <t>ネン</t>
    </rPh>
    <rPh sb="292" eb="294">
      <t>ヘイキン</t>
    </rPh>
    <rPh sb="295" eb="297">
      <t>スウチ</t>
    </rPh>
    <rPh sb="305" eb="307">
      <t>アッカ</t>
    </rPh>
    <rPh sb="316" eb="318">
      <t>コンゴ</t>
    </rPh>
    <rPh sb="324" eb="327">
      <t>チホウサイ</t>
    </rPh>
    <rPh sb="328" eb="330">
      <t>シンキ</t>
    </rPh>
    <rPh sb="330" eb="332">
      <t>ハッコウ</t>
    </rPh>
    <rPh sb="333" eb="335">
      <t>ヨクセイ</t>
    </rPh>
    <rPh sb="336" eb="337">
      <t>ハカ</t>
    </rPh>
    <rPh sb="339" eb="341">
      <t>テキセツ</t>
    </rPh>
    <rPh sb="342" eb="344">
      <t>ウンヨウ</t>
    </rPh>
    <rPh sb="345" eb="346">
      <t>ツト</t>
    </rPh>
    <rPh sb="352" eb="354">
      <t>ヒリツ</t>
    </rPh>
    <rPh sb="355" eb="357">
      <t>ヨクセイ</t>
    </rPh>
    <rPh sb="358" eb="359">
      <t>ツト</t>
    </rPh>
    <rPh sb="365" eb="367">
      <t>ショウライ</t>
    </rPh>
    <rPh sb="367" eb="369">
      <t>フタン</t>
    </rPh>
    <rPh sb="369" eb="371">
      <t>ヒリツ</t>
    </rPh>
    <rPh sb="375" eb="377">
      <t>ジュウトウ</t>
    </rPh>
    <rPh sb="377" eb="379">
      <t>カノウ</t>
    </rPh>
    <rPh sb="379" eb="381">
      <t>キキン</t>
    </rPh>
    <rPh sb="382" eb="384">
      <t>ホユウ</t>
    </rPh>
    <rPh sb="384" eb="385">
      <t>ガク</t>
    </rPh>
    <rPh sb="387" eb="389">
      <t>ルイジ</t>
    </rPh>
    <rPh sb="389" eb="391">
      <t>ダンタイ</t>
    </rPh>
    <rPh sb="392" eb="394">
      <t>ヒカク</t>
    </rPh>
    <rPh sb="396" eb="397">
      <t>スク</t>
    </rPh>
    <rPh sb="399" eb="401">
      <t>ジョウキョウ</t>
    </rPh>
    <rPh sb="409" eb="411">
      <t>ケイカク</t>
    </rPh>
    <rPh sb="411" eb="412">
      <t>テキ</t>
    </rPh>
    <rPh sb="413" eb="415">
      <t>ツミタテ</t>
    </rPh>
    <rPh sb="416" eb="417">
      <t>オコナ</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</si>
</sst>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59119</c:v>
                </c:pt>
                <c:pt idx="1">
                  <c:v>53895</c:v>
                </c:pt>
                <c:pt idx="2">
                  <c:v>56181</c:v>
                </c:pt>
                <c:pt idx="3">
                  <c:v>47730</c:v>
                </c:pt>
                <c:pt idx="4">
                  <c:v>61921</c:v>
                </c:pt>
              </c:numCache>
            </c:numRef>
          </c:val>
          <c:smooth val="0"/>
          <c:extLst>
            <c:ext xmlns:c16="http://schemas.microsoft.com/office/drawing/2014/chart" uri="{C3380CC4-5D6E-409C-BE32-E72D297353CC}">
              <c16:uniqueId val="{00000000-760A-4BFD-BF07-8DA88442258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58589</c:v>
                </c:pt>
                <c:pt idx="1">
                  <c:v>51200</c:v>
                </c:pt>
                <c:pt idx="2">
                  <c:v>46610</c:v>
                </c:pt>
                <c:pt idx="3">
                  <c:v>44368</c:v>
                </c:pt>
                <c:pt idx="4">
                  <c:v>45184</c:v>
                </c:pt>
              </c:numCache>
            </c:numRef>
          </c:val>
          <c:smooth val="0"/>
          <c:extLst>
            <c:ext xmlns:c16="http://schemas.microsoft.com/office/drawing/2014/chart" uri="{C3380CC4-5D6E-409C-BE32-E72D297353CC}">
              <c16:uniqueId val="{00000001-760A-4BFD-BF07-8DA88442258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8.1300000000000008</c:v>
                </c:pt>
                <c:pt idx="1">
                  <c:v>7.08</c:v>
                </c:pt>
                <c:pt idx="2">
                  <c:v>11.09</c:v>
                </c:pt>
                <c:pt idx="3">
                  <c:v>13.07</c:v>
                </c:pt>
                <c:pt idx="4">
                  <c:v>9.8800000000000008</c:v>
                </c:pt>
              </c:numCache>
            </c:numRef>
          </c:val>
          <c:extLst>
            <c:ext xmlns:c16="http://schemas.microsoft.com/office/drawing/2014/chart" uri="{C3380CC4-5D6E-409C-BE32-E72D297353CC}">
              <c16:uniqueId val="{00000000-1663-4DC0-8853-29055D27C9C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17.68</c:v>
                </c:pt>
                <c:pt idx="1">
                  <c:v>16.02</c:v>
                </c:pt>
                <c:pt idx="2">
                  <c:v>18.86</c:v>
                </c:pt>
                <c:pt idx="3">
                  <c:v>19.309999999999999</c:v>
                </c:pt>
                <c:pt idx="4">
                  <c:v>19.22</c:v>
                </c:pt>
              </c:numCache>
            </c:numRef>
          </c:val>
          <c:extLst>
            <c:ext xmlns:c16="http://schemas.microsoft.com/office/drawing/2014/chart" uri="{C3380CC4-5D6E-409C-BE32-E72D297353CC}">
              <c16:uniqueId val="{00000001-1663-4DC0-8853-29055D27C9C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2.17</c:v>
                </c:pt>
                <c:pt idx="1">
                  <c:v>-1.1000000000000001</c:v>
                </c:pt>
                <c:pt idx="2">
                  <c:v>7.17</c:v>
                </c:pt>
                <c:pt idx="3">
                  <c:v>1.72</c:v>
                </c:pt>
                <c:pt idx="4">
                  <c:v>-3.12</c:v>
                </c:pt>
              </c:numCache>
            </c:numRef>
          </c:val>
          <c:smooth val="0"/>
          <c:extLst>
            <c:ext xmlns:c16="http://schemas.microsoft.com/office/drawing/2014/chart" uri="{C3380CC4-5D6E-409C-BE32-E72D297353CC}">
              <c16:uniqueId val="{00000002-1663-4DC0-8853-29055D27C9C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1.1100000000000001</c:v>
                </c:pt>
                <c:pt idx="2">
                  <c:v>#N/A</c:v>
                </c:pt>
                <c:pt idx="3">
                  <c:v>7.0000000000000007E-2</c:v>
                </c:pt>
                <c:pt idx="4">
                  <c:v>#N/A</c:v>
                </c:pt>
                <c:pt idx="5">
                  <c:v>0.16</c:v>
                </c:pt>
                <c:pt idx="6">
                  <c:v>#N/A</c:v>
                </c:pt>
                <c:pt idx="7">
                  <c:v>0.36</c:v>
                </c:pt>
                <c:pt idx="8">
                  <c:v>0</c:v>
                </c:pt>
                <c:pt idx="9">
                  <c:v>0</c:v>
                </c:pt>
              </c:numCache>
            </c:numRef>
          </c:val>
          <c:extLst>
            <c:ext xmlns:c16="http://schemas.microsoft.com/office/drawing/2014/chart" uri="{C3380CC4-5D6E-409C-BE32-E72D297353CC}">
              <c16:uniqueId val="{00000000-8993-47F9-8780-21C31CFD840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993-47F9-8780-21C31CFD840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993-47F9-8780-21C31CFD840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993-47F9-8780-21C31CFD840E}"/>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0.06</c:v>
                </c:pt>
                <c:pt idx="2">
                  <c:v>#N/A</c:v>
                </c:pt>
                <c:pt idx="3">
                  <c:v>0.05</c:v>
                </c:pt>
                <c:pt idx="4">
                  <c:v>#N/A</c:v>
                </c:pt>
                <c:pt idx="5">
                  <c:v>0.06</c:v>
                </c:pt>
                <c:pt idx="6">
                  <c:v>#N/A</c:v>
                </c:pt>
                <c:pt idx="7">
                  <c:v>0.06</c:v>
                </c:pt>
                <c:pt idx="8">
                  <c:v>#N/A</c:v>
                </c:pt>
                <c:pt idx="9">
                  <c:v>7.0000000000000007E-2</c:v>
                </c:pt>
              </c:numCache>
            </c:numRef>
          </c:val>
          <c:extLst>
            <c:ext xmlns:c16="http://schemas.microsoft.com/office/drawing/2014/chart" uri="{C3380CC4-5D6E-409C-BE32-E72D297353CC}">
              <c16:uniqueId val="{00000004-8993-47F9-8780-21C31CFD840E}"/>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0.14000000000000001</c:v>
                </c:pt>
                <c:pt idx="2">
                  <c:v>#N/A</c:v>
                </c:pt>
                <c:pt idx="3">
                  <c:v>0.3</c:v>
                </c:pt>
                <c:pt idx="4">
                  <c:v>#N/A</c:v>
                </c:pt>
                <c:pt idx="5">
                  <c:v>0.53</c:v>
                </c:pt>
                <c:pt idx="6">
                  <c:v>#N/A</c:v>
                </c:pt>
                <c:pt idx="7">
                  <c:v>0.15</c:v>
                </c:pt>
                <c:pt idx="8">
                  <c:v>#N/A</c:v>
                </c:pt>
                <c:pt idx="9">
                  <c:v>0.17</c:v>
                </c:pt>
              </c:numCache>
            </c:numRef>
          </c:val>
          <c:extLst>
            <c:ext xmlns:c16="http://schemas.microsoft.com/office/drawing/2014/chart" uri="{C3380CC4-5D6E-409C-BE32-E72D297353CC}">
              <c16:uniqueId val="{00000005-8993-47F9-8780-21C31CFD840E}"/>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1.95</c:v>
                </c:pt>
                <c:pt idx="2">
                  <c:v>#N/A</c:v>
                </c:pt>
                <c:pt idx="3">
                  <c:v>1.6</c:v>
                </c:pt>
                <c:pt idx="4">
                  <c:v>#N/A</c:v>
                </c:pt>
                <c:pt idx="5">
                  <c:v>1.93</c:v>
                </c:pt>
                <c:pt idx="6">
                  <c:v>#N/A</c:v>
                </c:pt>
                <c:pt idx="7">
                  <c:v>2.97</c:v>
                </c:pt>
                <c:pt idx="8">
                  <c:v>#N/A</c:v>
                </c:pt>
                <c:pt idx="9">
                  <c:v>2.37</c:v>
                </c:pt>
              </c:numCache>
            </c:numRef>
          </c:val>
          <c:extLst>
            <c:ext xmlns:c16="http://schemas.microsoft.com/office/drawing/2014/chart" uri="{C3380CC4-5D6E-409C-BE32-E72D297353CC}">
              <c16:uniqueId val="{00000006-8993-47F9-8780-21C31CFD840E}"/>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0</c:v>
                </c:pt>
                <c:pt idx="1">
                  <c:v>0</c:v>
                </c:pt>
                <c:pt idx="2">
                  <c:v>#N/A</c:v>
                </c:pt>
                <c:pt idx="3">
                  <c:v>1.0900000000000001</c:v>
                </c:pt>
                <c:pt idx="4">
                  <c:v>#N/A</c:v>
                </c:pt>
                <c:pt idx="5">
                  <c:v>1.84</c:v>
                </c:pt>
                <c:pt idx="6">
                  <c:v>#N/A</c:v>
                </c:pt>
                <c:pt idx="7">
                  <c:v>1.2</c:v>
                </c:pt>
                <c:pt idx="8">
                  <c:v>#N/A</c:v>
                </c:pt>
                <c:pt idx="9">
                  <c:v>2.77</c:v>
                </c:pt>
              </c:numCache>
            </c:numRef>
          </c:val>
          <c:extLst>
            <c:ext xmlns:c16="http://schemas.microsoft.com/office/drawing/2014/chart" uri="{C3380CC4-5D6E-409C-BE32-E72D297353CC}">
              <c16:uniqueId val="{00000007-8993-47F9-8780-21C31CFD840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8.1199999999999992</c:v>
                </c:pt>
                <c:pt idx="2">
                  <c:v>#N/A</c:v>
                </c:pt>
                <c:pt idx="3">
                  <c:v>7.07</c:v>
                </c:pt>
                <c:pt idx="4">
                  <c:v>#N/A</c:v>
                </c:pt>
                <c:pt idx="5">
                  <c:v>11.08</c:v>
                </c:pt>
                <c:pt idx="6">
                  <c:v>#N/A</c:v>
                </c:pt>
                <c:pt idx="7">
                  <c:v>13.06</c:v>
                </c:pt>
                <c:pt idx="8">
                  <c:v>#N/A</c:v>
                </c:pt>
                <c:pt idx="9">
                  <c:v>9.8800000000000008</c:v>
                </c:pt>
              </c:numCache>
            </c:numRef>
          </c:val>
          <c:extLst>
            <c:ext xmlns:c16="http://schemas.microsoft.com/office/drawing/2014/chart" uri="{C3380CC4-5D6E-409C-BE32-E72D297353CC}">
              <c16:uniqueId val="{00000008-8993-47F9-8780-21C31CFD840E}"/>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19.3</c:v>
                </c:pt>
                <c:pt idx="2">
                  <c:v>#N/A</c:v>
                </c:pt>
                <c:pt idx="3">
                  <c:v>15.56</c:v>
                </c:pt>
                <c:pt idx="4">
                  <c:v>#N/A</c:v>
                </c:pt>
                <c:pt idx="5">
                  <c:v>16.25</c:v>
                </c:pt>
                <c:pt idx="6">
                  <c:v>#N/A</c:v>
                </c:pt>
                <c:pt idx="7">
                  <c:v>17.02</c:v>
                </c:pt>
                <c:pt idx="8">
                  <c:v>#N/A</c:v>
                </c:pt>
                <c:pt idx="9">
                  <c:v>18.25</c:v>
                </c:pt>
              </c:numCache>
            </c:numRef>
          </c:val>
          <c:extLst>
            <c:ext xmlns:c16="http://schemas.microsoft.com/office/drawing/2014/chart" uri="{C3380CC4-5D6E-409C-BE32-E72D297353CC}">
              <c16:uniqueId val="{00000009-8993-47F9-8780-21C31CFD840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873</c:v>
                </c:pt>
                <c:pt idx="5">
                  <c:v>887</c:v>
                </c:pt>
                <c:pt idx="8">
                  <c:v>838</c:v>
                </c:pt>
                <c:pt idx="11">
                  <c:v>834</c:v>
                </c:pt>
                <c:pt idx="14">
                  <c:v>799</c:v>
                </c:pt>
              </c:numCache>
            </c:numRef>
          </c:val>
          <c:extLst>
            <c:ext xmlns:c16="http://schemas.microsoft.com/office/drawing/2014/chart" uri="{C3380CC4-5D6E-409C-BE32-E72D297353CC}">
              <c16:uniqueId val="{00000000-6D29-4752-96EE-5C6AEC395BC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D29-4752-96EE-5C6AEC395BC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61</c:v>
                </c:pt>
                <c:pt idx="12">
                  <c:v>9</c:v>
                </c:pt>
              </c:numCache>
            </c:numRef>
          </c:val>
          <c:extLst>
            <c:ext xmlns:c16="http://schemas.microsoft.com/office/drawing/2014/chart" uri="{C3380CC4-5D6E-409C-BE32-E72D297353CC}">
              <c16:uniqueId val="{00000002-6D29-4752-96EE-5C6AEC395BC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109</c:v>
                </c:pt>
                <c:pt idx="3">
                  <c:v>108</c:v>
                </c:pt>
                <c:pt idx="6">
                  <c:v>71</c:v>
                </c:pt>
                <c:pt idx="9">
                  <c:v>19</c:v>
                </c:pt>
                <c:pt idx="12">
                  <c:v>19</c:v>
                </c:pt>
              </c:numCache>
            </c:numRef>
          </c:val>
          <c:extLst>
            <c:ext xmlns:c16="http://schemas.microsoft.com/office/drawing/2014/chart" uri="{C3380CC4-5D6E-409C-BE32-E72D297353CC}">
              <c16:uniqueId val="{00000003-6D29-4752-96EE-5C6AEC395BC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404</c:v>
                </c:pt>
                <c:pt idx="3">
                  <c:v>350</c:v>
                </c:pt>
                <c:pt idx="6">
                  <c:v>341</c:v>
                </c:pt>
                <c:pt idx="9">
                  <c:v>345</c:v>
                </c:pt>
                <c:pt idx="12">
                  <c:v>371</c:v>
                </c:pt>
              </c:numCache>
            </c:numRef>
          </c:val>
          <c:extLst>
            <c:ext xmlns:c16="http://schemas.microsoft.com/office/drawing/2014/chart" uri="{C3380CC4-5D6E-409C-BE32-E72D297353CC}">
              <c16:uniqueId val="{00000004-6D29-4752-96EE-5C6AEC395BC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D29-4752-96EE-5C6AEC395BC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D29-4752-96EE-5C6AEC395BC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747</c:v>
                </c:pt>
                <c:pt idx="3">
                  <c:v>753</c:v>
                </c:pt>
                <c:pt idx="6">
                  <c:v>774</c:v>
                </c:pt>
                <c:pt idx="9">
                  <c:v>786</c:v>
                </c:pt>
                <c:pt idx="12">
                  <c:v>759</c:v>
                </c:pt>
              </c:numCache>
            </c:numRef>
          </c:val>
          <c:extLst>
            <c:ext xmlns:c16="http://schemas.microsoft.com/office/drawing/2014/chart" uri="{C3380CC4-5D6E-409C-BE32-E72D297353CC}">
              <c16:uniqueId val="{00000007-6D29-4752-96EE-5C6AEC395BC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387</c:v>
                </c:pt>
                <c:pt idx="2">
                  <c:v>#N/A</c:v>
                </c:pt>
                <c:pt idx="3">
                  <c:v>#N/A</c:v>
                </c:pt>
                <c:pt idx="4">
                  <c:v>324</c:v>
                </c:pt>
                <c:pt idx="5">
                  <c:v>#N/A</c:v>
                </c:pt>
                <c:pt idx="6">
                  <c:v>#N/A</c:v>
                </c:pt>
                <c:pt idx="7">
                  <c:v>348</c:v>
                </c:pt>
                <c:pt idx="8">
                  <c:v>#N/A</c:v>
                </c:pt>
                <c:pt idx="9">
                  <c:v>#N/A</c:v>
                </c:pt>
                <c:pt idx="10">
                  <c:v>377</c:v>
                </c:pt>
                <c:pt idx="11">
                  <c:v>#N/A</c:v>
                </c:pt>
                <c:pt idx="12">
                  <c:v>#N/A</c:v>
                </c:pt>
                <c:pt idx="13">
                  <c:v>359</c:v>
                </c:pt>
                <c:pt idx="14">
                  <c:v>#N/A</c:v>
                </c:pt>
              </c:numCache>
            </c:numRef>
          </c:val>
          <c:smooth val="0"/>
          <c:extLst>
            <c:ext xmlns:c16="http://schemas.microsoft.com/office/drawing/2014/chart" uri="{C3380CC4-5D6E-409C-BE32-E72D297353CC}">
              <c16:uniqueId val="{00000008-6D29-4752-96EE-5C6AEC395BC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9866</c:v>
                </c:pt>
                <c:pt idx="5">
                  <c:v>9789</c:v>
                </c:pt>
                <c:pt idx="8">
                  <c:v>9663</c:v>
                </c:pt>
                <c:pt idx="11">
                  <c:v>9195</c:v>
                </c:pt>
                <c:pt idx="14">
                  <c:v>8685</c:v>
                </c:pt>
              </c:numCache>
            </c:numRef>
          </c:val>
          <c:extLst>
            <c:ext xmlns:c16="http://schemas.microsoft.com/office/drawing/2014/chart" uri="{C3380CC4-5D6E-409C-BE32-E72D297353CC}">
              <c16:uniqueId val="{00000000-DBE3-463C-8159-5C2B3319E83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DBE3-463C-8159-5C2B3319E83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2692</c:v>
                </c:pt>
                <c:pt idx="5">
                  <c:v>2678</c:v>
                </c:pt>
                <c:pt idx="8">
                  <c:v>3227</c:v>
                </c:pt>
                <c:pt idx="11">
                  <c:v>3408</c:v>
                </c:pt>
                <c:pt idx="14">
                  <c:v>3694</c:v>
                </c:pt>
              </c:numCache>
            </c:numRef>
          </c:val>
          <c:extLst>
            <c:ext xmlns:c16="http://schemas.microsoft.com/office/drawing/2014/chart" uri="{C3380CC4-5D6E-409C-BE32-E72D297353CC}">
              <c16:uniqueId val="{00000002-DBE3-463C-8159-5C2B3319E83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BE3-463C-8159-5C2B3319E83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BE3-463C-8159-5C2B3319E83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BE3-463C-8159-5C2B3319E83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1802</c:v>
                </c:pt>
                <c:pt idx="3">
                  <c:v>1753</c:v>
                </c:pt>
                <c:pt idx="6">
                  <c:v>1696</c:v>
                </c:pt>
                <c:pt idx="9">
                  <c:v>1704</c:v>
                </c:pt>
                <c:pt idx="12">
                  <c:v>1758</c:v>
                </c:pt>
              </c:numCache>
            </c:numRef>
          </c:val>
          <c:extLst>
            <c:ext xmlns:c16="http://schemas.microsoft.com/office/drawing/2014/chart" uri="{C3380CC4-5D6E-409C-BE32-E72D297353CC}">
              <c16:uniqueId val="{00000006-DBE3-463C-8159-5C2B3319E83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287</c:v>
                </c:pt>
                <c:pt idx="3">
                  <c:v>190</c:v>
                </c:pt>
                <c:pt idx="6">
                  <c:v>132</c:v>
                </c:pt>
                <c:pt idx="9">
                  <c:v>112</c:v>
                </c:pt>
                <c:pt idx="12">
                  <c:v>113</c:v>
                </c:pt>
              </c:numCache>
            </c:numRef>
          </c:val>
          <c:extLst>
            <c:ext xmlns:c16="http://schemas.microsoft.com/office/drawing/2014/chart" uri="{C3380CC4-5D6E-409C-BE32-E72D297353CC}">
              <c16:uniqueId val="{00000007-DBE3-463C-8159-5C2B3319E83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4953</c:v>
                </c:pt>
                <c:pt idx="3">
                  <c:v>4762</c:v>
                </c:pt>
                <c:pt idx="6">
                  <c:v>4435</c:v>
                </c:pt>
                <c:pt idx="9">
                  <c:v>3989</c:v>
                </c:pt>
                <c:pt idx="12">
                  <c:v>3918</c:v>
                </c:pt>
              </c:numCache>
            </c:numRef>
          </c:val>
          <c:extLst>
            <c:ext xmlns:c16="http://schemas.microsoft.com/office/drawing/2014/chart" uri="{C3380CC4-5D6E-409C-BE32-E72D297353CC}">
              <c16:uniqueId val="{00000008-DBE3-463C-8159-5C2B3319E83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268</c:v>
                </c:pt>
                <c:pt idx="3">
                  <c:v>297</c:v>
                </c:pt>
                <c:pt idx="6">
                  <c:v>297</c:v>
                </c:pt>
                <c:pt idx="9">
                  <c:v>236</c:v>
                </c:pt>
                <c:pt idx="12">
                  <c:v>108</c:v>
                </c:pt>
              </c:numCache>
            </c:numRef>
          </c:val>
          <c:extLst>
            <c:ext xmlns:c16="http://schemas.microsoft.com/office/drawing/2014/chart" uri="{C3380CC4-5D6E-409C-BE32-E72D297353CC}">
              <c16:uniqueId val="{00000009-DBE3-463C-8159-5C2B3319E83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8429</c:v>
                </c:pt>
                <c:pt idx="3">
                  <c:v>8510</c:v>
                </c:pt>
                <c:pt idx="6">
                  <c:v>8602</c:v>
                </c:pt>
                <c:pt idx="9">
                  <c:v>8211</c:v>
                </c:pt>
                <c:pt idx="12">
                  <c:v>7740</c:v>
                </c:pt>
              </c:numCache>
            </c:numRef>
          </c:val>
          <c:extLst>
            <c:ext xmlns:c16="http://schemas.microsoft.com/office/drawing/2014/chart" uri="{C3380CC4-5D6E-409C-BE32-E72D297353CC}">
              <c16:uniqueId val="{0000000A-DBE3-463C-8159-5C2B3319E83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3181</c:v>
                </c:pt>
                <c:pt idx="2">
                  <c:v>#N/A</c:v>
                </c:pt>
                <c:pt idx="3">
                  <c:v>#N/A</c:v>
                </c:pt>
                <c:pt idx="4">
                  <c:v>3044</c:v>
                </c:pt>
                <c:pt idx="5">
                  <c:v>#N/A</c:v>
                </c:pt>
                <c:pt idx="6">
                  <c:v>#N/A</c:v>
                </c:pt>
                <c:pt idx="7">
                  <c:v>2272</c:v>
                </c:pt>
                <c:pt idx="8">
                  <c:v>#N/A</c:v>
                </c:pt>
                <c:pt idx="9">
                  <c:v>#N/A</c:v>
                </c:pt>
                <c:pt idx="10">
                  <c:v>1650</c:v>
                </c:pt>
                <c:pt idx="11">
                  <c:v>#N/A</c:v>
                </c:pt>
                <c:pt idx="12">
                  <c:v>#N/A</c:v>
                </c:pt>
                <c:pt idx="13">
                  <c:v>1258</c:v>
                </c:pt>
                <c:pt idx="14">
                  <c:v>#N/A</c:v>
                </c:pt>
              </c:numCache>
            </c:numRef>
          </c:val>
          <c:smooth val="0"/>
          <c:extLst>
            <c:ext xmlns:c16="http://schemas.microsoft.com/office/drawing/2014/chart" uri="{C3380CC4-5D6E-409C-BE32-E72D297353CC}">
              <c16:uniqueId val="{0000000B-DBE3-463C-8159-5C2B3319E83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1214</c:v>
                </c:pt>
                <c:pt idx="1">
                  <c:v>1214</c:v>
                </c:pt>
                <c:pt idx="2">
                  <c:v>1214</c:v>
                </c:pt>
              </c:numCache>
            </c:numRef>
          </c:val>
          <c:extLst>
            <c:ext xmlns:c16="http://schemas.microsoft.com/office/drawing/2014/chart" uri="{C3380CC4-5D6E-409C-BE32-E72D297353CC}">
              <c16:uniqueId val="{00000000-5F2E-47D7-934F-E6450833D6E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474</c:v>
                </c:pt>
                <c:pt idx="1">
                  <c:v>474</c:v>
                </c:pt>
                <c:pt idx="2">
                  <c:v>474</c:v>
                </c:pt>
              </c:numCache>
            </c:numRef>
          </c:val>
          <c:extLst>
            <c:ext xmlns:c16="http://schemas.microsoft.com/office/drawing/2014/chart" uri="{C3380CC4-5D6E-409C-BE32-E72D297353CC}">
              <c16:uniqueId val="{00000001-5F2E-47D7-934F-E6450833D6E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1080</c:v>
                </c:pt>
                <c:pt idx="1">
                  <c:v>1175</c:v>
                </c:pt>
                <c:pt idx="2">
                  <c:v>1422</c:v>
                </c:pt>
              </c:numCache>
            </c:numRef>
          </c:val>
          <c:extLst>
            <c:ext xmlns:c16="http://schemas.microsoft.com/office/drawing/2014/chart" uri="{C3380CC4-5D6E-409C-BE32-E72D297353CC}">
              <c16:uniqueId val="{00000002-5F2E-47D7-934F-E6450833D6E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{6A46C972-2532-417F-B734-703FD362A9C2}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9000-44C0-8E2A-919800B2F7A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{6A00E7A0-2EE9-47F5-9562-82A9625054D6}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000-44C0-8E2A-919800B2F7A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{34A0C2F0-314F-4AD8-93C6-3591F7C5A491}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000-44C0-8E2A-919800B2F7A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{F4977E26-C5DD-4696-AC99-A0DC4FAC2856}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000-44C0-8E2A-919800B2F7A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{52088E23-44F8-4117-8E9C-39C014F589FC}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000-44C0-8E2A-919800B2F7A0}"/>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{44FD9C58-17EF-4602-820A-06CD22DA424B}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9000-44C0-8E2A-919800B2F7A0}"/>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{89A9A0C1-3807-4D67-BE75-F39A90E8086E}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9000-44C0-8E2A-919800B2F7A0}"/>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{CB0DC8CE-F386-4AD1-BE18-90307174D844}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9000-44C0-8E2A-919800B2F7A0}"/>
                </c:ext>
              </c:extLst>
            </c:dLbl>
            <c:dLbl>
              <c:idx val="32"/>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{68C4463B-3355-4912-B3C7-144BB2593E1D}</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9000-44C0-8E2A-919800B2F7A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70.8</c:v>
                </c:pt>
                <c:pt idx="8">
                  <c:v>72.3</c:v>
                </c:pt>
                <c:pt idx="16">
                  <c:v>73.400000000000006</c:v>
                </c:pt>
                <c:pt idx="24">
                  <c:v>74.8</c:v>
                </c:pt>
                <c:pt idx="32">
                  <c:v>76.099999999999994</c:v>
                </c:pt>
              </c:numCache>
            </c:numRef>
          </c:xVal>
          <c:yVal>
            <c:numRef>
              <c:f>公会計指標分析・財政指標組合せ分析表!$BP$51:$DC$51</c:f>
              <c:numCache>
                <c:formatCode>#,##0.0;"▲ "#,##0.0</c:formatCode>
                <c:ptCount val="40"/>
                <c:pt idx="0">
                  <c:v>62.6</c:v>
                </c:pt>
                <c:pt idx="8">
                  <c:v>55.7</c:v>
                </c:pt>
                <c:pt idx="16">
                  <c:v>40.5</c:v>
                </c:pt>
                <c:pt idx="24">
                  <c:v>30.2</c:v>
                </c:pt>
                <c:pt idx="32">
                  <c:v>22.8</c:v>
                </c:pt>
              </c:numCache>
            </c:numRef>
          </c:yVal>
          <c:smooth val="0"/>
          <c:extLst>
            <c:ext xmlns:c16="http://schemas.microsoft.com/office/drawing/2014/chart" uri="{C3380CC4-5D6E-409C-BE32-E72D297353CC}">
              <c16:uniqueId val="{00000009-9000-44C0-8E2A-919800B2F7A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3.1359255137876435E-2"/>
                  <c:y val="-8.2198282032673417E-2"/>
                </c:manualLayout>
              </c:layout>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{6FEFA5D1-75EF-4729-8FB4-9EA54F46D2FC}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9000-44C0-8E2A-919800B2F7A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{2933ED44-ED99-4D7F-BA4D-8526B91E5774}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000-44C0-8E2A-919800B2F7A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{8943F451-82F4-45DA-BBEB-B535247F6EB0}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000-44C0-8E2A-919800B2F7A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{E6631B27-8142-4313-9337-5033C4B2372F}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000-44C0-8E2A-919800B2F7A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{EE80D3FB-8C98-4E68-BF06-4DA307B86CA6}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000-44C0-8E2A-919800B2F7A0}"/>
                </c:ext>
              </c:extLst>
            </c:dLbl>
            <c:dLbl>
              <c:idx val="8"/>
              <c:layout>
                <c:manualLayout>
                  <c:x val="-3.2672246162591886E-2"/>
                  <c:y val="-4.7279802179056939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{3073D548-F993-42AB-A644-F1664B0A1905}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9000-44C0-8E2A-919800B2F7A0}"/>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{B5567C11-5A01-4CF0-A633-FE4E4050A71C}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9000-44C0-8E2A-919800B2F7A0}"/>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{FE1137DF-7566-48A4-A9C1-ADD60A09796B}</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9000-44C0-8E2A-919800B2F7A0}"/>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{6859AC0A-EA23-480A-8A6A-AE278C04D058}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9000-44C0-8E2A-919800B2F7A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61.3</c:v>
                </c:pt>
                <c:pt idx="8">
                  <c:v>62.2</c:v>
                </c:pt>
                <c:pt idx="16">
                  <c:v>63.6</c:v>
                </c:pt>
                <c:pt idx="24">
                  <c:v>64.7</c:v>
                </c:pt>
                <c:pt idx="32">
                  <c:v>66.3</c:v>
                </c:pt>
              </c:numCache>
            </c:numRef>
          </c:xVal>
          <c:yVal>
            <c:numRef>
              <c:f>公会計指標分析・財政指標組合せ分析表!$BP$55:$DC$55</c:f>
              <c:numCache>
                <c:formatCode>#,##0.0;"▲ "#,##0.0</c:formatCode>
                <c:ptCount val="40"/>
                <c:pt idx="0">
                  <c:v>10.4</c:v>
                </c:pt>
                <c:pt idx="8">
                  <c:v>10.9</c:v>
                </c:pt>
                <c:pt idx="16">
                  <c:v>6.5</c:v>
                </c:pt>
                <c:pt idx="24">
                  <c:v>0</c:v>
                </c:pt>
                <c:pt idx="32">
                  <c:v>0</c:v>
                </c:pt>
              </c:numCache>
            </c:numRef>
          </c:yVal>
          <c:smooth val="0"/>
          <c:extLst>
            <c:ext xmlns:c16="http://schemas.microsoft.com/office/drawing/2014/chart" uri="{C3380CC4-5D6E-409C-BE32-E72D297353CC}">
              <c16:uniqueId val="{00000013-9000-44C0-8E2A-919800B2F7A0}"/>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{AB28D5AF-AEDC-480C-B4CB-6C7B44C1921D}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7937-4691-898E-CF0C4EB127A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{495B6F58-5722-4714-8A36-232E7CA46068}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937-4691-898E-CF0C4EB127A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{094204B0-3CA2-4A5D-B303-345027D786F3}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937-4691-898E-CF0C4EB127A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{B6458FC5-82A9-416A-BFA5-E3785A01542B}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937-4691-898E-CF0C4EB127A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{A0855CD9-CDC8-40E2-8326-0D8993E2782C}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937-4691-898E-CF0C4EB127A0}"/>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{A01D3748-9F3D-4F27-9DAB-0C500A37D373}</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7937-4691-898E-CF0C4EB127A0}"/>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{ED5C2957-0D76-43D9-B95B-2F048DFEF673}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7937-4691-898E-CF0C4EB127A0}"/>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{2CD72C84-CE82-4192-94B4-42C3EA3E9126}</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7937-4691-898E-CF0C4EB127A0}"/>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{41866DC1-3427-49E5-A16E-008513BD2184}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7937-4691-898E-CF0C4EB127A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6.3</c:v>
                </c:pt>
                <c:pt idx="8">
                  <c:v>6.5</c:v>
                </c:pt>
                <c:pt idx="16">
                  <c:v>6.5</c:v>
                </c:pt>
                <c:pt idx="24">
                  <c:v>6.3</c:v>
                </c:pt>
                <c:pt idx="32">
                  <c:v>6.5</c:v>
                </c:pt>
              </c:numCache>
            </c:numRef>
          </c:xVal>
          <c:yVal>
            <c:numRef>
              <c:f>公会計指標分析・財政指標組合せ分析表!$BP$73:$DC$73</c:f>
              <c:numCache>
                <c:formatCode>#,##0.0;"▲ "#,##0.0</c:formatCode>
                <c:ptCount val="40"/>
                <c:pt idx="0">
                  <c:v>62.6</c:v>
                </c:pt>
                <c:pt idx="8">
                  <c:v>55.7</c:v>
                </c:pt>
                <c:pt idx="16">
                  <c:v>40.5</c:v>
                </c:pt>
                <c:pt idx="24">
                  <c:v>30.2</c:v>
                </c:pt>
                <c:pt idx="32">
                  <c:v>22.8</c:v>
                </c:pt>
              </c:numCache>
            </c:numRef>
          </c:yVal>
          <c:smooth val="0"/>
          <c:extLst>
            <c:ext xmlns:c16="http://schemas.microsoft.com/office/drawing/2014/chart" uri="{C3380CC4-5D6E-409C-BE32-E72D297353CC}">
              <c16:uniqueId val="{00000009-7937-4691-898E-CF0C4EB127A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{D5645423-4091-4E71-AE55-49F54359A9AE}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7937-4691-898E-CF0C4EB127A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{F5F590DD-8D2F-4B53-ABAE-2D8DDD5E9669}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937-4691-898E-CF0C4EB127A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{DDBA3ACF-569D-48FE-97BF-1FED8E74D609}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937-4691-898E-CF0C4EB127A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{E9922B7A-B114-40F7-8514-FD1EC42F077D}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937-4691-898E-CF0C4EB127A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{DE6134EA-01D4-42A5-9B56-AF2C39352132}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937-4691-898E-CF0C4EB127A0}"/>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{359174F4-19FA-4ECF-AABB-9EB8C244AFA1}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7937-4691-898E-CF0C4EB127A0}"/>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{A5CF6F43-79B6-4874-8E98-35FBFE11081A}</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7937-4691-898E-CF0C4EB127A0}"/>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{6760A663-3D89-409C-AD3B-81BF8B5B442D}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7937-4691-898E-CF0C4EB127A0}"/>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{5D6845DF-C86F-4C16-8A3A-8D9A3B296239}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7937-4691-898E-CF0C4EB127A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5.9</c:v>
                </c:pt>
                <c:pt idx="16">
                  <c:v>5.9</c:v>
                </c:pt>
                <c:pt idx="24">
                  <c:v>6.1</c:v>
                </c:pt>
                <c:pt idx="32">
                  <c:v>6.5</c:v>
                </c:pt>
              </c:numCache>
            </c:numRef>
          </c:xVal>
          <c:yVal>
            <c:numRef>
              <c:f>公会計指標分析・財政指標組合せ分析表!$BP$77:$DC$77</c:f>
              <c:numCache>
                <c:formatCode>#,##0.0;"▲ "#,##0.0</c:formatCode>
                <c:ptCount val="40"/>
                <c:pt idx="0">
                  <c:v>10.4</c:v>
                </c:pt>
                <c:pt idx="8">
                  <c:v>10.9</c:v>
                </c:pt>
                <c:pt idx="16">
                  <c:v>6.5</c:v>
                </c:pt>
                <c:pt idx="24">
                  <c:v>0</c:v>
                </c:pt>
                <c:pt idx="32">
                  <c:v>0</c:v>
                </c:pt>
              </c:numCache>
            </c:numRef>
          </c:yVal>
          <c:smooth val="0"/>
          <c:extLst>
            <c:ext xmlns:c16="http://schemas.microsoft.com/office/drawing/2014/chart" uri="{C3380CC4-5D6E-409C-BE32-E72D297353CC}">
              <c16:uniqueId val="{00000013-7937-4691-898E-CF0C4EB127A0}"/>
            </c:ext>
          </c:extLst>
        </c:ser>
        <c:dLbls>
          <c:showLegendKey val="0"/>
          <c:showVal val="1"/>
          <c:showCatName val="0"/>
          <c:showSerName val="0"/>
          <c:showPercent val="0"/>
          <c:showBubbleSize val="0"/>
        </c:dLbls>
        <c:axId val="84219776"/>
        <c:axId val="84234240"/>
      </c:scatterChart>
      <c:valAx>
        <c:axId val="84219776"/>
        <c:scaling>
          <c:orientation val="maxMin"/>
          <c:max val="6.6999999999999993"/>
          <c:min val="5.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元利償還金については、過去の公共工事に伴う町債や、臨時財政対策債の償還により、令和元年度から引き続き高い水準となっているものの、減少傾向にある。</a:t>
          </a:r>
        </a:p>
        <a:p>
          <a:r>
            <a:rPr kumimoji="1" lang="ja-JP" altLang="en-US" sz="1200">
              <a:latin typeface="ＭＳ ゴシック" pitchFamily="49" charset="-128"/>
              <a:ea typeface="ＭＳ ゴシック" pitchFamily="49" charset="-128"/>
            </a:rPr>
            <a:t>　一方、公営企業債の元利償還金に対する繰入金については減少傾向にあったものの、令和５年度より増加となった。</a:t>
          </a:r>
        </a:p>
        <a:p>
          <a:r>
            <a:rPr kumimoji="1" lang="ja-JP" altLang="en-US" sz="1200">
              <a:latin typeface="ＭＳ ゴシック" pitchFamily="49" charset="-128"/>
              <a:ea typeface="ＭＳ ゴシック" pitchFamily="49" charset="-128"/>
            </a:rPr>
            <a:t>　組合等が起こした地方債の元利償還金に対する負担金等は、中部清掃組合の起債償還が終了したため令和４年度以降大幅に減少している。</a:t>
          </a:r>
        </a:p>
        <a:p>
          <a:r>
            <a:rPr kumimoji="1" lang="ja-JP" altLang="en-US" sz="1200">
              <a:latin typeface="ＭＳ ゴシック" pitchFamily="49" charset="-128"/>
              <a:ea typeface="ＭＳ ゴシック" pitchFamily="49" charset="-128"/>
            </a:rPr>
            <a:t>　算入公債費等の大部分は、臨時財政対策債となっており、また、臨時財政対策債以外の町債についても、元利償還金が後年度の基準財政需要額に算入される地方債を借り入れており、引き続き財政的に有利な起債の確保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該当なし</a:t>
          </a:r>
          <a:endParaRPr kumimoji="1" lang="en-US" altLang="ja-JP" sz="12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令和５年度の将来負担比率は、前年度比で改善している。</a:t>
          </a:r>
        </a:p>
        <a:p>
          <a:r>
            <a:rPr kumimoji="1" lang="ja-JP" altLang="en-US" sz="1400">
              <a:latin typeface="ＭＳ ゴシック" pitchFamily="49" charset="-128"/>
              <a:ea typeface="ＭＳ ゴシック" pitchFamily="49" charset="-128"/>
            </a:rPr>
            <a:t>　主な要因は、基金の積立額の増加、公営企業等で起債償還が進んでいることによる公営企業債等繰入見込額の減少、債務負担行為に基づく支出予定額の減少、全体的に地方債の償還を進めつつ、新規発行を抑制したことにより地方債残高が大きく減少したことなどがあげられる。</a:t>
          </a:r>
        </a:p>
        <a:p>
          <a:r>
            <a:rPr kumimoji="1" lang="ja-JP" altLang="en-US" sz="1400">
              <a:latin typeface="ＭＳ ゴシック" pitchFamily="49" charset="-128"/>
              <a:ea typeface="ＭＳ ゴシック" pitchFamily="49" charset="-128"/>
            </a:rPr>
            <a:t>　今後についても、地方債の新規発行を抑制するとともに、事務事業等の見直しなどにより、経費削減に努め、計画的に充当可能基金を積み立てるよう努める。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滋賀県日野町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令和５年度においては、地方交付税や繰越金が増加したことから、今後の財源不足に対応するため「子育て未来基金」に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百万円、「情報システム整備基金」に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百万円、「教育施設整備資金積立基金」に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百万円それぞれ積み立てたことなどから、基金全体としては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人件費や扶助費の増、頻発する自然災害への対応、今後の情報システムの運用への対応、子育て施策に備えた対応、および公共施設の老朽化に伴う改修経費や施設の集約化に伴う統廃合など、それに伴う公債費への償還財源が増加すると考えており、一般財源のひっ迫は避けられない。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そのような中であっても、基金により一定の財源を確保することにより、必要な住民サービスを継続的に提供することが可能となる。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積み立てのための財源については、各事務事業の効率化・合理化に努め、公共施設にあっては、公共施設総合管理計画によるトータルコストを意識した上での計画的・効率的な長寿命化を図りつつ、積極的な特性財源の確保により財源を確保し、さらなる基金の積み増しを行い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教育施設整備資金積立基金：教育施設の整備の財源に充てる。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町営住宅建設整備基金：町営住宅または共同施設の建設、修繕または改良に要する財源に充てる。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情報システム整備基金：情報システムの安定的な運用を図るための財源に充てる。</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子育て未来基金：子育て支援にかかる施設の計画的な整備および子どもを安心して育てることができる施策の充実を図るための財源に充てる。</a:t>
          </a: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教育施設整備資金積立基金：小学校等の老朽化に備えるため、</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百万円を積み増したことから、基金は大幅に増加した。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情報システム整備基金：令和３年度に新設しており、令和５年度においても引き続き、今後の情報システムの安定的な運用に備えて、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百万円を積み増したことから、基金は大幅に増加した。</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子育て未来基金：令和３年度に新設しており、令和５年度においても引き続き、幼保施設における計画的な整備および子どもを安心して育てることができる施策の充実を図るため、</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53</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百万円を積み増したことから、基金は大幅に増加した。</a:t>
          </a:r>
        </a:p>
        <a:p>
          <a:endPar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教育施設に関しては、公共施設等総合管理計画に基づき個別計画を策定しており、計画および施設の現況にあわせて適切な管理を行っていく。基金積立は、主にその際の財源不足に対応するために積立を継続する。積立金額については、施設の老朽化等の程度に基づき設定していく。</a:t>
          </a: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情報システム整備基金：今後、行政システム標準化への対応、６町クラウドシステム更新、</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GIGA</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スクール構想の推進、町内</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PC</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の設備更新等に備え、引き続き積み立てを行い、住民の利便性を高め効率的で最適な自治体</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DX</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を推進するための財源としたい。</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子育て未来基金：幼保施設の一体的な整備として、施設の集約化を予定していることから、引き続き積み立てを行い、子どもを安心して育てることができる施策の充実を図るための財源としたい。</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は、結果として財政調整基金の取崩しはなかったものの、限られた財源の中で、今後の財政見通し等を勘案し、「子育て未来基金」と「情報システム整備基金」、「教育施設整備資金積立基金」等に重点的に積立を行ったことから、財政調整基金へは、基金利子以外の新たな積み増しは行ってい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財政調整基金の目標積立額は、第６次日野町総合計画において、標準財政規模の約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％を目安とした約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が設定されており、それに応じて積立を行っている。ただし、人件費や社会保障関係経費の増加による財政の硬直化が懸念される中、これまでのように残高を確保していくことが困難になることが見込まれるため、中長期的な見通しを踏まえ、歳入歳出改革に努め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令和元年度から令和５年度までは、基金利子を積立てたのみであり、基金残高に大きな変動はない。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第６次日野町総合計画において、約６億円を目標額として積立てに取り組んでいるところである。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また、老朽化が進む公共施設の長寿命化対応の財源として、地方債の新規発行を見込んでおり、後年度の元利償還に対応するためにも基金は必要である。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健全な財政運営に努めることで、基金積み立てのための財源を確保し、目標に向け基金積み立てに努めたい。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5D5E6FB4-4AC6-41C1-8973-C62EFB72B3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184EA70-6FA3-4DD4-A42A-E2AAEA73F9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9712304F-416C-4915-8DF4-782B4AFB412E}"/>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60CAF56F-3631-474C-A9C0-5BB3CF6A9F3C}"/>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15342795-0E09-4CFC-905A-8F237CA75906}"/>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6135950F-B581-4987-8AB6-3C869943243A}"/>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5CD5B4C6-47AF-4FED-A0C8-CE648D8B73AF}"/>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668C6F2F-62DC-4FAB-8837-4B95C403C83D}"/>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AF0E1C34-65A8-4713-BD27-0799AAD5C96C}"/>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FA4F78B1-1F9B-433E-8B90-539508E14AEC}"/>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A4824A9E-CA9D-4A98-BF9B-8CF69CBC6639}"/>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CC44C4CF-8C65-4266-90CD-70D0737C4D75}"/>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20,861
19,961
117.60
10,740,079
10,088,358
624,324
6,317,163
7,739,522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17E5ED50-0C10-4FCA-BFAA-64A3BC6C3827}"/>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30B03246-F241-43CE-B66B-8BE224FD1693}"/>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6504A453-B2CD-41AF-8093-3656C981AAF1}"/>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22.8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16AA8648-081B-4E4F-8AB7-9BF3A9D1EC0E}"/>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29DF2AB-E429-4EF2-9724-F72F8703F857}"/>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9B4509DE-3798-4ACD-AD95-9F321BF7E535}"/>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1197748-E741-4707-A77C-013503D4DBA8}"/>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4893DE5E-D187-40A9-9FB6-203D384810A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A821CD8F-4542-48D7-8929-C81F02BF8D2D}"/>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F8DEC4C0-425D-4689-81AE-03692F72884F}"/>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97A6C96D-46FB-4B3A-9A2F-017FC2AE0BA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BAC04FE-B31C-4433-B4E4-D1AC94AA6A11}"/>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C8E823A3-B83F-4BF5-8968-5225ED0F1396}"/>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B260A2E9-9B97-4974-99B5-6530670D3A58}"/>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25298096-79FA-4E48-8F72-D266B132230F}"/>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629EEF66-13AD-4A37-909A-169DE2352FF4}"/>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1AC4AD9E-7441-4397-AE22-5FDA3BCDD8D5}"/>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B72DF76D-6E2F-4136-A89D-C1769CB12C61}"/>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AAA4D8F7-B2D9-40D2-AF16-B9BC29404A67}"/>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1CF71EC0-2D5D-4310-B42E-6BF138380A5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B09D5AAB-BECA-4753-A55C-35EC1BB5115E}"/>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430AC65F-A79E-408F-8F3B-9275F1A37336}"/>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B06BF3C0-6B5B-4B34-AD01-F5ABFA920448}"/>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371C7DC9-F3E6-491F-9994-B0C812456013}"/>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9C75689E-99FC-457A-BDD4-7E9995B6AEE4}"/>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[ 76.1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48011E3D-B872-4779-AA46-DDC6E736A2D7}"/>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A00CE6EB-AE52-4693-8301-81481231822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C8962B4B-5E46-46D4-9A25-BAB5605A892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D51563B8-8C64-4695-B273-9B8FE51C181A}"/>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8B3C59E0-67EA-4062-BA27-12E86B4C66EA}"/>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924BB13D-6588-4CEA-B66C-A4B5892618C5}"/>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E4E45C3D-82B1-4C51-B2DC-2CAA52A29FB5}"/>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DF37F707-FC90-440D-BC9B-108F68D221E6}"/>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7BCBA707-A1EE-4CEC-A86A-F02AC34E582F}"/>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EF753B4-7B8A-487E-8356-B89038B32173}"/>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当町においては、類似団体と比較して高い数値を示す状況にある。これは、昭和</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年代前半から平成</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年頃にかけて整備された資産が多いことが要因として挙げられ、整備から</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年以上経過している公共建築物は全体の約</a:t>
          </a:r>
          <a:r>
            <a:rPr kumimoji="1" lang="en-US" altLang="ja-JP" sz="1100">
              <a:latin typeface="ＭＳ Ｐゴシック" panose="020B0600070205080204" pitchFamily="50" charset="-128"/>
              <a:ea typeface="ＭＳ Ｐゴシック" panose="020B0600070205080204" pitchFamily="50" charset="-128"/>
            </a:rPr>
            <a:t>60</a:t>
          </a:r>
          <a:r>
            <a:rPr kumimoji="1" lang="ja-JP" altLang="en-US" sz="1100">
              <a:latin typeface="ＭＳ Ｐゴシック" panose="020B0600070205080204" pitchFamily="50" charset="-128"/>
              <a:ea typeface="ＭＳ Ｐゴシック" panose="020B0600070205080204" pitchFamily="50" charset="-128"/>
            </a:rPr>
            <a:t>％を占めている。また、前年度より高い数値となっているが、有形固定資産の減価償却額が新規取得額を上回ったことによるものである。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これを踏まえ、公共施設等総合管理計画に基づき、老朽化した施設について、点検・診断や計画的な長寿命化を進めていくなど、公共施設等の適正管理に努める。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618BC1B4-CDF2-4DFD-9A6D-3E7C0056BC65}"/>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E607DD4D-87EF-4C35-82E0-190E77EB7839}"/>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03815CB5-C6ED-47D6-B4AC-B7918138A211}"/>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F04C45A6-03C5-422A-9FFD-820C011B4D5E}"/>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FCE2B2BB-A8D5-43A4-A587-D76ED6CE25B3}"/>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4E029207-0717-4D5E-9707-BC1D63C8A2C9}"/>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DCF480CC-A6F5-4B8A-9BCD-CCEDE1BB9E47}"/>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71443D4F-BEA6-4BCA-ADAE-DEE63B99C352}"/>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370C5D9C-7EA6-44AE-8B10-BC778F6142E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F5A0B17D-EE01-41F7-AB07-1EBDB578DA33}"/>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9325AB42-E8E8-4235-8BC8-F56CB5E618DF}"/>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2801063D-CCA2-41BB-B64E-C18D915A08B1}"/>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5E560141-9522-4DA0-AF9D-03CA2061C676}"/>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351D172F-38C8-4F8E-AE14-5D69DB1AE247}"/>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AEE0F31D-792B-40A0-8524-8AE0AFC0C855}"/>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B4495509-E275-48BA-8290-1E7A116931FA}"/>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59690</xdr:rowOff>
    </xdr:from>
    <xdr:to>
      <xdr:col>23</xdr:col>
      <xdr:colOff>85090</xdr:colOff>
      <xdr:row>33</xdr:row>
      <xdr:rowOff>70908</xdr:rowOff>
    </xdr:to>
    <xdr:cxnSp macro="">
      <xdr:nvCxnSpPr>
        <xdr:cNvPr id="65" name="直線コネクタ 64">
          <a:extLst>
            <a:ext uri="{FF2B5EF4-FFF2-40B4-BE49-F238E27FC236}">
              <a16:creationId xmlns:a16="http://schemas.microsoft.com/office/drawing/2014/main" id="{9E3F5721-BFB1-48A7-AA6F-1229FB2D7F7D}"/>
            </a:ext>
          </a:extLst>
        </xdr:cNvPr>
        <xdr:cNvCxnSpPr/>
      </xdr:nvCxnSpPr>
      <xdr:spPr>
        <a:xfrm flipV="1">
          <a:off x="4760595" y="5460365"/>
          <a:ext cx="1270" cy="1039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74735</xdr:rowOff>
    </xdr:from>
    <xdr:ext cx="405111" cy="259045"/>
    <xdr:sp macro="" textlink="">
      <xdr:nvSpPr>
        <xdr:cNvPr id="66" name="有形固定資産減価償却率最小値テキスト">
          <a:extLst>
            <a:ext uri="{FF2B5EF4-FFF2-40B4-BE49-F238E27FC236}">
              <a16:creationId xmlns:a16="http://schemas.microsoft.com/office/drawing/2014/main" id="{51C0F588-E2C9-402B-9586-823CFE0240D6}"/>
            </a:ext>
          </a:extLst>
        </xdr:cNvPr>
        <xdr:cNvSpPr txBox="1"/>
      </xdr:nvSpPr>
      <xdr:spPr>
        <a:xfrm>
          <a:off x="4813300" y="6504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70908</xdr:rowOff>
    </xdr:from>
    <xdr:to>
      <xdr:col>23</xdr:col>
      <xdr:colOff>174625</xdr:colOff>
      <xdr:row>33</xdr:row>
      <xdr:rowOff>70908</xdr:rowOff>
    </xdr:to>
    <xdr:cxnSp macro="">
      <xdr:nvCxnSpPr>
        <xdr:cNvPr id="67" name="直線コネクタ 66">
          <a:extLst>
            <a:ext uri="{FF2B5EF4-FFF2-40B4-BE49-F238E27FC236}">
              <a16:creationId xmlns:a16="http://schemas.microsoft.com/office/drawing/2014/main" id="{B4CB47CE-5FD6-4249-8508-5F955E189693}"/>
            </a:ext>
          </a:extLst>
        </xdr:cNvPr>
        <xdr:cNvCxnSpPr/>
      </xdr:nvCxnSpPr>
      <xdr:spPr>
        <a:xfrm>
          <a:off x="4673600" y="6500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6367</xdr:rowOff>
    </xdr:from>
    <xdr:ext cx="405111" cy="259045"/>
    <xdr:sp macro="" textlink="">
      <xdr:nvSpPr>
        <xdr:cNvPr id="68" name="有形固定資産減価償却率最大値テキスト">
          <a:extLst>
            <a:ext uri="{FF2B5EF4-FFF2-40B4-BE49-F238E27FC236}">
              <a16:creationId xmlns:a16="http://schemas.microsoft.com/office/drawing/2014/main" id="{46EDF9A6-9D31-4FF7-BDA9-DCEEE50DDFCA}"/>
            </a:ext>
          </a:extLst>
        </xdr:cNvPr>
        <xdr:cNvSpPr txBox="1"/>
      </xdr:nvSpPr>
      <xdr:spPr>
        <a:xfrm>
          <a:off x="4813300" y="523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59690</xdr:rowOff>
    </xdr:from>
    <xdr:to>
      <xdr:col>23</xdr:col>
      <xdr:colOff>174625</xdr:colOff>
      <xdr:row>27</xdr:row>
      <xdr:rowOff>59690</xdr:rowOff>
    </xdr:to>
    <xdr:cxnSp macro="">
      <xdr:nvCxnSpPr>
        <xdr:cNvPr id="69" name="直線コネクタ 68">
          <a:extLst>
            <a:ext uri="{FF2B5EF4-FFF2-40B4-BE49-F238E27FC236}">
              <a16:creationId xmlns:a16="http://schemas.microsoft.com/office/drawing/2014/main" id="{6428F470-7168-4F61-9AA3-ABD28EB26A1E}"/>
            </a:ext>
          </a:extLst>
        </xdr:cNvPr>
        <xdr:cNvCxnSpPr/>
      </xdr:nvCxnSpPr>
      <xdr:spPr>
        <a:xfrm>
          <a:off x="4673600" y="5460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127864</xdr:rowOff>
    </xdr:from>
    <xdr:ext cx="405111" cy="259045"/>
    <xdr:sp macro="" textlink="">
      <xdr:nvSpPr>
        <xdr:cNvPr id="70" name="有形固定資産減価償却率平均値テキスト">
          <a:extLst>
            <a:ext uri="{FF2B5EF4-FFF2-40B4-BE49-F238E27FC236}">
              <a16:creationId xmlns:a16="http://schemas.microsoft.com/office/drawing/2014/main" id="{91B5BB51-C67A-447F-8DFA-5351751ADF9A}"/>
            </a:ext>
          </a:extLst>
        </xdr:cNvPr>
        <xdr:cNvSpPr txBox="1"/>
      </xdr:nvSpPr>
      <xdr:spPr>
        <a:xfrm>
          <a:off x="4813300" y="56999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104987</xdr:rowOff>
    </xdr:from>
    <xdr:to>
      <xdr:col>23</xdr:col>
      <xdr:colOff>136525</xdr:colOff>
      <xdr:row>30</xdr:row>
      <xdr:rowOff>35137</xdr:rowOff>
    </xdr:to>
    <xdr:sp macro="" textlink="">
      <xdr:nvSpPr>
        <xdr:cNvPr id="71" name="フローチャート: 判断 70">
          <a:extLst>
            <a:ext uri="{FF2B5EF4-FFF2-40B4-BE49-F238E27FC236}">
              <a16:creationId xmlns:a16="http://schemas.microsoft.com/office/drawing/2014/main" id="{52995D4A-2E35-45A6-A729-8CC6717D70D0}"/>
            </a:ext>
          </a:extLst>
        </xdr:cNvPr>
        <xdr:cNvSpPr/>
      </xdr:nvSpPr>
      <xdr:spPr>
        <a:xfrm>
          <a:off x="4711700" y="584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47413</xdr:rowOff>
    </xdr:from>
    <xdr:to>
      <xdr:col>19</xdr:col>
      <xdr:colOff>187325</xdr:colOff>
      <xdr:row>29</xdr:row>
      <xdr:rowOff>149013</xdr:rowOff>
    </xdr:to>
    <xdr:sp macro="" textlink="">
      <xdr:nvSpPr>
        <xdr:cNvPr id="72" name="フローチャート: 判断 71">
          <a:extLst>
            <a:ext uri="{FF2B5EF4-FFF2-40B4-BE49-F238E27FC236}">
              <a16:creationId xmlns:a16="http://schemas.microsoft.com/office/drawing/2014/main" id="{F7297D2C-EE07-4124-96F7-AADD9A95F429}"/>
            </a:ext>
          </a:extLst>
        </xdr:cNvPr>
        <xdr:cNvSpPr/>
      </xdr:nvSpPr>
      <xdr:spPr>
        <a:xfrm>
          <a:off x="4000500" y="579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7832</xdr:rowOff>
    </xdr:from>
    <xdr:to>
      <xdr:col>15</xdr:col>
      <xdr:colOff>187325</xdr:colOff>
      <xdr:row>29</xdr:row>
      <xdr:rowOff>109432</xdr:rowOff>
    </xdr:to>
    <xdr:sp macro="" textlink="">
      <xdr:nvSpPr>
        <xdr:cNvPr id="73" name="フローチャート: 判断 72">
          <a:extLst>
            <a:ext uri="{FF2B5EF4-FFF2-40B4-BE49-F238E27FC236}">
              <a16:creationId xmlns:a16="http://schemas.microsoft.com/office/drawing/2014/main" id="{50D2B154-62EF-4285-9F4E-5F905B26BBD3}"/>
            </a:ext>
          </a:extLst>
        </xdr:cNvPr>
        <xdr:cNvSpPr/>
      </xdr:nvSpPr>
      <xdr:spPr>
        <a:xfrm>
          <a:off x="3238500" y="575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128905</xdr:rowOff>
    </xdr:from>
    <xdr:to>
      <xdr:col>11</xdr:col>
      <xdr:colOff>187325</xdr:colOff>
      <xdr:row>29</xdr:row>
      <xdr:rowOff>59055</xdr:rowOff>
    </xdr:to>
    <xdr:sp macro="" textlink="">
      <xdr:nvSpPr>
        <xdr:cNvPr id="74" name="フローチャート: 判断 73">
          <a:extLst>
            <a:ext uri="{FF2B5EF4-FFF2-40B4-BE49-F238E27FC236}">
              <a16:creationId xmlns:a16="http://schemas.microsoft.com/office/drawing/2014/main" id="{BB9DCE5C-2E52-4F9D-99BB-108D33DF3B78}"/>
            </a:ext>
          </a:extLst>
        </xdr:cNvPr>
        <xdr:cNvSpPr/>
      </xdr:nvSpPr>
      <xdr:spPr>
        <a:xfrm>
          <a:off x="2476500" y="57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96520</xdr:rowOff>
    </xdr:from>
    <xdr:to>
      <xdr:col>7</xdr:col>
      <xdr:colOff>187325</xdr:colOff>
      <xdr:row>29</xdr:row>
      <xdr:rowOff>26670</xdr:rowOff>
    </xdr:to>
    <xdr:sp macro="" textlink="">
      <xdr:nvSpPr>
        <xdr:cNvPr id="75" name="フローチャート: 判断 74">
          <a:extLst>
            <a:ext uri="{FF2B5EF4-FFF2-40B4-BE49-F238E27FC236}">
              <a16:creationId xmlns:a16="http://schemas.microsoft.com/office/drawing/2014/main" id="{C5C04A9B-9C38-4B21-B626-2ED28F1D3267}"/>
            </a:ext>
          </a:extLst>
        </xdr:cNvPr>
        <xdr:cNvSpPr/>
      </xdr:nvSpPr>
      <xdr:spPr>
        <a:xfrm>
          <a:off x="1714500" y="5668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FA6D6C0A-E006-4B81-91BA-FF1C62B4B3CA}"/>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CB362C43-08D9-458C-97D3-0301C6D63BD1}"/>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C3DA9A84-7C49-46FD-9C51-629A2CC9F904}"/>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E37CFE75-6A3F-44F7-A011-9001E7591C1C}"/>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B218183A-B738-4856-A978-5FE1DD9871FD}"/>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114723</xdr:rowOff>
    </xdr:from>
    <xdr:to>
      <xdr:col>23</xdr:col>
      <xdr:colOff>136525</xdr:colOff>
      <xdr:row>32</xdr:row>
      <xdr:rowOff>44873</xdr:rowOff>
    </xdr:to>
    <xdr:sp macro="" textlink="">
      <xdr:nvSpPr>
        <xdr:cNvPr id="81" name="楕円 80">
          <a:extLst>
            <a:ext uri="{FF2B5EF4-FFF2-40B4-BE49-F238E27FC236}">
              <a16:creationId xmlns:a16="http://schemas.microsoft.com/office/drawing/2014/main" id="{42893A6C-0CC1-4B0C-81CC-4614C4B36E15}"/>
            </a:ext>
          </a:extLst>
        </xdr:cNvPr>
        <xdr:cNvSpPr/>
      </xdr:nvSpPr>
      <xdr:spPr>
        <a:xfrm>
          <a:off x="4711700" y="620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93150</xdr:rowOff>
    </xdr:from>
    <xdr:ext cx="405111" cy="259045"/>
    <xdr:sp macro="" textlink="">
      <xdr:nvSpPr>
        <xdr:cNvPr id="82" name="有形固定資産減価償却率該当値テキスト">
          <a:extLst>
            <a:ext uri="{FF2B5EF4-FFF2-40B4-BE49-F238E27FC236}">
              <a16:creationId xmlns:a16="http://schemas.microsoft.com/office/drawing/2014/main" id="{9E89EB98-EFC9-4412-BA0E-1B0397AAAE51}"/>
            </a:ext>
          </a:extLst>
        </xdr:cNvPr>
        <xdr:cNvSpPr txBox="1"/>
      </xdr:nvSpPr>
      <xdr:spPr>
        <a:xfrm>
          <a:off x="4813300" y="6179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67945</xdr:rowOff>
    </xdr:from>
    <xdr:to>
      <xdr:col>19</xdr:col>
      <xdr:colOff>187325</xdr:colOff>
      <xdr:row>31</xdr:row>
      <xdr:rowOff>169545</xdr:rowOff>
    </xdr:to>
    <xdr:sp macro="" textlink="">
      <xdr:nvSpPr>
        <xdr:cNvPr id="83" name="楕円 82">
          <a:extLst>
            <a:ext uri="{FF2B5EF4-FFF2-40B4-BE49-F238E27FC236}">
              <a16:creationId xmlns:a16="http://schemas.microsoft.com/office/drawing/2014/main" id="{ED1F9CAA-6BF4-443D-8989-6EB17B70373E}"/>
            </a:ext>
          </a:extLst>
        </xdr:cNvPr>
        <xdr:cNvSpPr/>
      </xdr:nvSpPr>
      <xdr:spPr>
        <a:xfrm>
          <a:off x="4000500" y="615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118745</xdr:rowOff>
    </xdr:from>
    <xdr:to>
      <xdr:col>23</xdr:col>
      <xdr:colOff>85725</xdr:colOff>
      <xdr:row>31</xdr:row>
      <xdr:rowOff>165523</xdr:rowOff>
    </xdr:to>
    <xdr:cxnSp macro="">
      <xdr:nvCxnSpPr>
        <xdr:cNvPr id="84" name="直線コネクタ 83">
          <a:extLst>
            <a:ext uri="{FF2B5EF4-FFF2-40B4-BE49-F238E27FC236}">
              <a16:creationId xmlns:a16="http://schemas.microsoft.com/office/drawing/2014/main" id="{1FB73C01-1BAA-4AD3-A955-E408231B9C27}"/>
            </a:ext>
          </a:extLst>
        </xdr:cNvPr>
        <xdr:cNvCxnSpPr/>
      </xdr:nvCxnSpPr>
      <xdr:spPr>
        <a:xfrm>
          <a:off x="4051300" y="6205220"/>
          <a:ext cx="7112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17568</xdr:rowOff>
    </xdr:from>
    <xdr:to>
      <xdr:col>15</xdr:col>
      <xdr:colOff>187325</xdr:colOff>
      <xdr:row>31</xdr:row>
      <xdr:rowOff>119168</xdr:rowOff>
    </xdr:to>
    <xdr:sp macro="" textlink="">
      <xdr:nvSpPr>
        <xdr:cNvPr id="85" name="楕円 84">
          <a:extLst>
            <a:ext uri="{FF2B5EF4-FFF2-40B4-BE49-F238E27FC236}">
              <a16:creationId xmlns:a16="http://schemas.microsoft.com/office/drawing/2014/main" id="{E0B832F7-557F-488C-A654-9F4AE1F56A36}"/>
            </a:ext>
          </a:extLst>
        </xdr:cNvPr>
        <xdr:cNvSpPr/>
      </xdr:nvSpPr>
      <xdr:spPr>
        <a:xfrm>
          <a:off x="3238500" y="6104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68368</xdr:rowOff>
    </xdr:from>
    <xdr:to>
      <xdr:col>19</xdr:col>
      <xdr:colOff>136525</xdr:colOff>
      <xdr:row>31</xdr:row>
      <xdr:rowOff>118745</xdr:rowOff>
    </xdr:to>
    <xdr:cxnSp macro="">
      <xdr:nvCxnSpPr>
        <xdr:cNvPr id="86" name="直線コネクタ 85">
          <a:extLst>
            <a:ext uri="{FF2B5EF4-FFF2-40B4-BE49-F238E27FC236}">
              <a16:creationId xmlns:a16="http://schemas.microsoft.com/office/drawing/2014/main" id="{C47341A0-6E9C-4C8C-8CB0-60E7BBB8C3D1}"/>
            </a:ext>
          </a:extLst>
        </xdr:cNvPr>
        <xdr:cNvCxnSpPr/>
      </xdr:nvCxnSpPr>
      <xdr:spPr>
        <a:xfrm>
          <a:off x="3289300" y="6154843"/>
          <a:ext cx="7620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149437</xdr:rowOff>
    </xdr:from>
    <xdr:to>
      <xdr:col>11</xdr:col>
      <xdr:colOff>187325</xdr:colOff>
      <xdr:row>31</xdr:row>
      <xdr:rowOff>79587</xdr:rowOff>
    </xdr:to>
    <xdr:sp macro="" textlink="">
      <xdr:nvSpPr>
        <xdr:cNvPr id="87" name="楕円 86">
          <a:extLst>
            <a:ext uri="{FF2B5EF4-FFF2-40B4-BE49-F238E27FC236}">
              <a16:creationId xmlns:a16="http://schemas.microsoft.com/office/drawing/2014/main" id="{109F4681-3944-498B-8D51-8C55DA321820}"/>
            </a:ext>
          </a:extLst>
        </xdr:cNvPr>
        <xdr:cNvSpPr/>
      </xdr:nvSpPr>
      <xdr:spPr>
        <a:xfrm>
          <a:off x="2476500" y="6064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28787</xdr:rowOff>
    </xdr:from>
    <xdr:to>
      <xdr:col>15</xdr:col>
      <xdr:colOff>136525</xdr:colOff>
      <xdr:row>31</xdr:row>
      <xdr:rowOff>68368</xdr:rowOff>
    </xdr:to>
    <xdr:cxnSp macro="">
      <xdr:nvCxnSpPr>
        <xdr:cNvPr id="88" name="直線コネクタ 87">
          <a:extLst>
            <a:ext uri="{FF2B5EF4-FFF2-40B4-BE49-F238E27FC236}">
              <a16:creationId xmlns:a16="http://schemas.microsoft.com/office/drawing/2014/main" id="{CC7D2CAB-3224-4CC6-894D-5D55B4D2EDAB}"/>
            </a:ext>
          </a:extLst>
        </xdr:cNvPr>
        <xdr:cNvCxnSpPr/>
      </xdr:nvCxnSpPr>
      <xdr:spPr>
        <a:xfrm>
          <a:off x="2527300" y="6115262"/>
          <a:ext cx="762000" cy="3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95462</xdr:rowOff>
    </xdr:from>
    <xdr:to>
      <xdr:col>7</xdr:col>
      <xdr:colOff>187325</xdr:colOff>
      <xdr:row>31</xdr:row>
      <xdr:rowOff>25612</xdr:rowOff>
    </xdr:to>
    <xdr:sp macro="" textlink="">
      <xdr:nvSpPr>
        <xdr:cNvPr id="89" name="楕円 88">
          <a:extLst>
            <a:ext uri="{FF2B5EF4-FFF2-40B4-BE49-F238E27FC236}">
              <a16:creationId xmlns:a16="http://schemas.microsoft.com/office/drawing/2014/main" id="{AF855EE2-0D20-4028-9DE4-680FD4EDB0C9}"/>
            </a:ext>
          </a:extLst>
        </xdr:cNvPr>
        <xdr:cNvSpPr/>
      </xdr:nvSpPr>
      <xdr:spPr>
        <a:xfrm>
          <a:off x="1714500" y="601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146262</xdr:rowOff>
    </xdr:from>
    <xdr:to>
      <xdr:col>11</xdr:col>
      <xdr:colOff>136525</xdr:colOff>
      <xdr:row>31</xdr:row>
      <xdr:rowOff>28787</xdr:rowOff>
    </xdr:to>
    <xdr:cxnSp macro="">
      <xdr:nvCxnSpPr>
        <xdr:cNvPr id="90" name="直線コネクタ 89">
          <a:extLst>
            <a:ext uri="{FF2B5EF4-FFF2-40B4-BE49-F238E27FC236}">
              <a16:creationId xmlns:a16="http://schemas.microsoft.com/office/drawing/2014/main" id="{F30E798E-C44E-4F29-895F-BCEF60810F22}"/>
            </a:ext>
          </a:extLst>
        </xdr:cNvPr>
        <xdr:cNvCxnSpPr/>
      </xdr:nvCxnSpPr>
      <xdr:spPr>
        <a:xfrm>
          <a:off x="1765300" y="6061287"/>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27</xdr:row>
      <xdr:rowOff>165540</xdr:rowOff>
    </xdr:from>
    <xdr:ext cx="405111" cy="259045"/>
    <xdr:sp macro="" textlink="">
      <xdr:nvSpPr>
        <xdr:cNvPr id="91" name="n_1aveValue有形固定資産減価償却率">
          <a:extLst>
            <a:ext uri="{FF2B5EF4-FFF2-40B4-BE49-F238E27FC236}">
              <a16:creationId xmlns:a16="http://schemas.microsoft.com/office/drawing/2014/main" id="{4A7F4133-B242-42B9-9071-F592581A7CDA}"/>
            </a:ext>
          </a:extLst>
        </xdr:cNvPr>
        <xdr:cNvSpPr txBox="1"/>
      </xdr:nvSpPr>
      <xdr:spPr>
        <a:xfrm>
          <a:off x="3836044" y="5566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125959</xdr:rowOff>
    </xdr:from>
    <xdr:ext cx="405111" cy="259045"/>
    <xdr:sp macro="" textlink="">
      <xdr:nvSpPr>
        <xdr:cNvPr id="92" name="n_2aveValue有形固定資産減価償却率">
          <a:extLst>
            <a:ext uri="{FF2B5EF4-FFF2-40B4-BE49-F238E27FC236}">
              <a16:creationId xmlns:a16="http://schemas.microsoft.com/office/drawing/2014/main" id="{6F0779BA-4CD5-471D-B806-BABE58213629}"/>
            </a:ext>
          </a:extLst>
        </xdr:cNvPr>
        <xdr:cNvSpPr txBox="1"/>
      </xdr:nvSpPr>
      <xdr:spPr>
        <a:xfrm>
          <a:off x="3086744" y="5526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75582</xdr:rowOff>
    </xdr:from>
    <xdr:ext cx="405111" cy="259045"/>
    <xdr:sp macro="" textlink="">
      <xdr:nvSpPr>
        <xdr:cNvPr id="93" name="n_3aveValue有形固定資産減価償却率">
          <a:extLst>
            <a:ext uri="{FF2B5EF4-FFF2-40B4-BE49-F238E27FC236}">
              <a16:creationId xmlns:a16="http://schemas.microsoft.com/office/drawing/2014/main" id="{DF0F2748-F58A-4F6F-A6F7-DADFBDF24015}"/>
            </a:ext>
          </a:extLst>
        </xdr:cNvPr>
        <xdr:cNvSpPr txBox="1"/>
      </xdr:nvSpPr>
      <xdr:spPr>
        <a:xfrm>
          <a:off x="2324744" y="5476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43197</xdr:rowOff>
    </xdr:from>
    <xdr:ext cx="405111" cy="259045"/>
    <xdr:sp macro="" textlink="">
      <xdr:nvSpPr>
        <xdr:cNvPr id="94" name="n_4aveValue有形固定資産減価償却率">
          <a:extLst>
            <a:ext uri="{FF2B5EF4-FFF2-40B4-BE49-F238E27FC236}">
              <a16:creationId xmlns:a16="http://schemas.microsoft.com/office/drawing/2014/main" id="{C6EA59F1-E693-4446-B473-DD02680F80D3}"/>
            </a:ext>
          </a:extLst>
        </xdr:cNvPr>
        <xdr:cNvSpPr txBox="1"/>
      </xdr:nvSpPr>
      <xdr:spPr>
        <a:xfrm>
          <a:off x="1562744" y="5443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160672</xdr:rowOff>
    </xdr:from>
    <xdr:ext cx="405111" cy="259045"/>
    <xdr:sp macro="" textlink="">
      <xdr:nvSpPr>
        <xdr:cNvPr id="95" name="n_1mainValue有形固定資産減価償却率">
          <a:extLst>
            <a:ext uri="{FF2B5EF4-FFF2-40B4-BE49-F238E27FC236}">
              <a16:creationId xmlns:a16="http://schemas.microsoft.com/office/drawing/2014/main" id="{5A13F810-A4F7-4F71-B1B9-964B1F9712E2}"/>
            </a:ext>
          </a:extLst>
        </xdr:cNvPr>
        <xdr:cNvSpPr txBox="1"/>
      </xdr:nvSpPr>
      <xdr:spPr>
        <a:xfrm>
          <a:off x="38360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110295</xdr:rowOff>
    </xdr:from>
    <xdr:ext cx="405111" cy="259045"/>
    <xdr:sp macro="" textlink="">
      <xdr:nvSpPr>
        <xdr:cNvPr id="96" name="n_2mainValue有形固定資産減価償却率">
          <a:extLst>
            <a:ext uri="{FF2B5EF4-FFF2-40B4-BE49-F238E27FC236}">
              <a16:creationId xmlns:a16="http://schemas.microsoft.com/office/drawing/2014/main" id="{D1608FD8-85A6-43DE-B8B9-53D7A62755B2}"/>
            </a:ext>
          </a:extLst>
        </xdr:cNvPr>
        <xdr:cNvSpPr txBox="1"/>
      </xdr:nvSpPr>
      <xdr:spPr>
        <a:xfrm>
          <a:off x="3086744" y="6196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70714</xdr:rowOff>
    </xdr:from>
    <xdr:ext cx="405111" cy="259045"/>
    <xdr:sp macro="" textlink="">
      <xdr:nvSpPr>
        <xdr:cNvPr id="97" name="n_3mainValue有形固定資産減価償却率">
          <a:extLst>
            <a:ext uri="{FF2B5EF4-FFF2-40B4-BE49-F238E27FC236}">
              <a16:creationId xmlns:a16="http://schemas.microsoft.com/office/drawing/2014/main" id="{468A0014-D47E-4136-9A85-E3CB04DB21CF}"/>
            </a:ext>
          </a:extLst>
        </xdr:cNvPr>
        <xdr:cNvSpPr txBox="1"/>
      </xdr:nvSpPr>
      <xdr:spPr>
        <a:xfrm>
          <a:off x="2324744" y="6157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16739</xdr:rowOff>
    </xdr:from>
    <xdr:ext cx="405111" cy="259045"/>
    <xdr:sp macro="" textlink="">
      <xdr:nvSpPr>
        <xdr:cNvPr id="98" name="n_4mainValue有形固定資産減価償却率">
          <a:extLst>
            <a:ext uri="{FF2B5EF4-FFF2-40B4-BE49-F238E27FC236}">
              <a16:creationId xmlns:a16="http://schemas.microsoft.com/office/drawing/2014/main" id="{5536303C-3F5C-4491-B8C5-6309062E3C8B}"/>
            </a:ext>
          </a:extLst>
        </xdr:cNvPr>
        <xdr:cNvSpPr txBox="1"/>
      </xdr:nvSpPr>
      <xdr:spPr>
        <a:xfrm>
          <a:off x="1562744" y="6103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E8B4D88-00F7-4158-932E-C3FA1F8F70F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17CE9F2C-03B0-4903-B6FD-680D490EABF1}"/>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ADAE6A4A-9044-4848-8113-C5C6F16D6B7A}"/>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[ 652.3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319AC1B8-0049-4C61-99B8-C04E8E2AF43E}"/>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B8E11307-0BC3-48A8-9DB0-733B2C825842}"/>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AAB19660-AB20-413C-B47F-E2CEF59CDDDB}"/>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20487434-83E5-452F-8F85-A6AB5738E9EF}"/>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9A74B92D-5F3A-410E-8EE8-F9E63A0FF5AF}"/>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B3868D38-69E7-4635-8F7B-460F1492B2CD}"/>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918CB10D-79DD-4DB8-9E2E-35BE10C9E717}"/>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61B66CB8-BB8E-4FFB-A767-C26558CFE2BF}"/>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A14A0272-19ED-45F5-BE42-C1770F603437}"/>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C29BACFE-2118-4CBA-AFF1-13748153EE03}"/>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債務償還比率は、全国平均、県平均よりも高い数値を示している。また、前年度比においては、</a:t>
          </a:r>
          <a:r>
            <a:rPr kumimoji="1" lang="en-US" altLang="ja-JP" sz="1100">
              <a:latin typeface="ＭＳ Ｐゴシック" panose="020B0600070205080204" pitchFamily="50" charset="-128"/>
              <a:ea typeface="ＭＳ Ｐゴシック" panose="020B0600070205080204" pitchFamily="50" charset="-128"/>
            </a:rPr>
            <a:t>37.7</a:t>
          </a:r>
          <a:r>
            <a:rPr kumimoji="1" lang="ja-JP" altLang="en-US" sz="1100">
              <a:latin typeface="ＭＳ Ｐゴシック" panose="020B0600070205080204" pitchFamily="50" charset="-128"/>
              <a:ea typeface="ＭＳ Ｐゴシック" panose="020B0600070205080204" pitchFamily="50" charset="-128"/>
            </a:rPr>
            <a:t>ポイント悪化している。この要因としては、地方債現在高の減少および充当可能基金の増加により、将来負担額の減少は見られるものの、経常経費充当一般財源等の増加等により分母が大きく減少していることが影響していると考え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今後も引き続き、債務残高の増加の抑制に努め、借り入れる場合においては、財源的に有利な地方債を借り入れることにより、実質的な負担の軽減に努める。</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8DAAB8EC-6D9E-463A-B36E-CF3EAA825ED6}"/>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D9FE9099-EED2-4B5C-B263-79EF9DA98CC1}"/>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326D2EB0-4421-4737-A12F-C999498DEC49}"/>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39995EC1-BAE3-42D4-AB17-B9C2B407DFA1}"/>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C9F06360-AA1E-4DF2-8413-9E0A8D666839}"/>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37070D3C-5EA7-436B-845D-82AF218C1E19}"/>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833105BA-BC72-45CA-B566-27AE5FD93423}"/>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D5AD99FF-CB47-4379-B8F4-F2449EDFD902}"/>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77530236-7A28-4F37-9A8D-94DE0B2EBB08}"/>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9189F86E-CF3A-4226-BE38-DC5CF22C21EB}"/>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61BB24EC-08D4-4FF0-9F03-DF02FE7B5C3F}"/>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0B3A9501-A667-4329-8E96-A44BC98ACC78}"/>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AFB070C0-272F-428B-BA01-356910015E11}"/>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4D661200-89E7-4D68-A012-FDBD6070235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D88DD6AA-96D1-4763-AB8E-270DECA5A8E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105558</xdr:rowOff>
    </xdr:from>
    <xdr:to>
      <xdr:col>76</xdr:col>
      <xdr:colOff>21589</xdr:colOff>
      <xdr:row>33</xdr:row>
      <xdr:rowOff>151151</xdr:rowOff>
    </xdr:to>
    <xdr:cxnSp macro="">
      <xdr:nvCxnSpPr>
        <xdr:cNvPr id="127" name="直線コネクタ 126">
          <a:extLst>
            <a:ext uri="{FF2B5EF4-FFF2-40B4-BE49-F238E27FC236}">
              <a16:creationId xmlns:a16="http://schemas.microsoft.com/office/drawing/2014/main" id="{17EE8DC8-BE41-48F0-BB19-048A7A8339A2}"/>
            </a:ext>
          </a:extLst>
        </xdr:cNvPr>
        <xdr:cNvCxnSpPr/>
      </xdr:nvCxnSpPr>
      <xdr:spPr>
        <a:xfrm flipV="1">
          <a:off x="14793595" y="5334783"/>
          <a:ext cx="1269" cy="1245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154978</xdr:rowOff>
    </xdr:from>
    <xdr:ext cx="560923" cy="259045"/>
    <xdr:sp macro="" textlink="">
      <xdr:nvSpPr>
        <xdr:cNvPr id="128" name="債務償還比率最小値テキスト">
          <a:extLst>
            <a:ext uri="{FF2B5EF4-FFF2-40B4-BE49-F238E27FC236}">
              <a16:creationId xmlns:a16="http://schemas.microsoft.com/office/drawing/2014/main" id="{B685366A-E552-4652-8E9A-882123570800}"/>
            </a:ext>
          </a:extLst>
        </xdr:cNvPr>
        <xdr:cNvSpPr txBox="1"/>
      </xdr:nvSpPr>
      <xdr:spPr>
        <a:xfrm>
          <a:off x="14846300" y="658435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151151</xdr:rowOff>
    </xdr:from>
    <xdr:to>
      <xdr:col>76</xdr:col>
      <xdr:colOff>111125</xdr:colOff>
      <xdr:row>33</xdr:row>
      <xdr:rowOff>151151</xdr:rowOff>
    </xdr:to>
    <xdr:cxnSp macro="">
      <xdr:nvCxnSpPr>
        <xdr:cNvPr id="129" name="直線コネクタ 128">
          <a:extLst>
            <a:ext uri="{FF2B5EF4-FFF2-40B4-BE49-F238E27FC236}">
              <a16:creationId xmlns:a16="http://schemas.microsoft.com/office/drawing/2014/main" id="{34278C44-CE2F-4248-9130-AEE8D1444391}"/>
            </a:ext>
          </a:extLst>
        </xdr:cNvPr>
        <xdr:cNvCxnSpPr/>
      </xdr:nvCxnSpPr>
      <xdr:spPr>
        <a:xfrm>
          <a:off x="14706600" y="6580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52235</xdr:rowOff>
    </xdr:from>
    <xdr:ext cx="405111" cy="259045"/>
    <xdr:sp macro="" textlink="">
      <xdr:nvSpPr>
        <xdr:cNvPr id="130" name="債務償還比率最大値テキスト">
          <a:extLst>
            <a:ext uri="{FF2B5EF4-FFF2-40B4-BE49-F238E27FC236}">
              <a16:creationId xmlns:a16="http://schemas.microsoft.com/office/drawing/2014/main" id="{6A0BB80D-76A1-440A-8D20-0349E63E74BA}"/>
            </a:ext>
          </a:extLst>
        </xdr:cNvPr>
        <xdr:cNvSpPr txBox="1"/>
      </xdr:nvSpPr>
      <xdr:spPr>
        <a:xfrm>
          <a:off x="14846300" y="5110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105558</xdr:rowOff>
    </xdr:from>
    <xdr:to>
      <xdr:col>76</xdr:col>
      <xdr:colOff>111125</xdr:colOff>
      <xdr:row>26</xdr:row>
      <xdr:rowOff>105558</xdr:rowOff>
    </xdr:to>
    <xdr:cxnSp macro="">
      <xdr:nvCxnSpPr>
        <xdr:cNvPr id="131" name="直線コネクタ 130">
          <a:extLst>
            <a:ext uri="{FF2B5EF4-FFF2-40B4-BE49-F238E27FC236}">
              <a16:creationId xmlns:a16="http://schemas.microsoft.com/office/drawing/2014/main" id="{5AB493A0-8728-4725-B774-D3805E92398F}"/>
            </a:ext>
          </a:extLst>
        </xdr:cNvPr>
        <xdr:cNvCxnSpPr/>
      </xdr:nvCxnSpPr>
      <xdr:spPr>
        <a:xfrm>
          <a:off x="14706600" y="5334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163297</xdr:rowOff>
    </xdr:from>
    <xdr:ext cx="469744" cy="259045"/>
    <xdr:sp macro="" textlink="">
      <xdr:nvSpPr>
        <xdr:cNvPr id="132" name="債務償還比率平均値テキスト">
          <a:extLst>
            <a:ext uri="{FF2B5EF4-FFF2-40B4-BE49-F238E27FC236}">
              <a16:creationId xmlns:a16="http://schemas.microsoft.com/office/drawing/2014/main" id="{BB3B70D3-1465-4308-B8D2-66997FF17534}"/>
            </a:ext>
          </a:extLst>
        </xdr:cNvPr>
        <xdr:cNvSpPr txBox="1"/>
      </xdr:nvSpPr>
      <xdr:spPr>
        <a:xfrm>
          <a:off x="14846300" y="55639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140420</xdr:rowOff>
    </xdr:from>
    <xdr:to>
      <xdr:col>76</xdr:col>
      <xdr:colOff>73025</xdr:colOff>
      <xdr:row>29</xdr:row>
      <xdr:rowOff>70570</xdr:rowOff>
    </xdr:to>
    <xdr:sp macro="" textlink="">
      <xdr:nvSpPr>
        <xdr:cNvPr id="133" name="フローチャート: 判断 132">
          <a:extLst>
            <a:ext uri="{FF2B5EF4-FFF2-40B4-BE49-F238E27FC236}">
              <a16:creationId xmlns:a16="http://schemas.microsoft.com/office/drawing/2014/main" id="{04DFD04B-D1FC-4DE2-9C97-C0FB342CCA2B}"/>
            </a:ext>
          </a:extLst>
        </xdr:cNvPr>
        <xdr:cNvSpPr/>
      </xdr:nvSpPr>
      <xdr:spPr>
        <a:xfrm>
          <a:off x="14744700" y="5712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170286</xdr:rowOff>
    </xdr:from>
    <xdr:to>
      <xdr:col>72</xdr:col>
      <xdr:colOff>123825</xdr:colOff>
      <xdr:row>29</xdr:row>
      <xdr:rowOff>100436</xdr:rowOff>
    </xdr:to>
    <xdr:sp macro="" textlink="">
      <xdr:nvSpPr>
        <xdr:cNvPr id="134" name="フローチャート: 判断 133">
          <a:extLst>
            <a:ext uri="{FF2B5EF4-FFF2-40B4-BE49-F238E27FC236}">
              <a16:creationId xmlns:a16="http://schemas.microsoft.com/office/drawing/2014/main" id="{334A3F95-A6C4-4CC9-B334-7F7EB3360564}"/>
            </a:ext>
          </a:extLst>
        </xdr:cNvPr>
        <xdr:cNvSpPr/>
      </xdr:nvSpPr>
      <xdr:spPr>
        <a:xfrm>
          <a:off x="14033500" y="574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158891</xdr:rowOff>
    </xdr:from>
    <xdr:to>
      <xdr:col>68</xdr:col>
      <xdr:colOff>123825</xdr:colOff>
      <xdr:row>29</xdr:row>
      <xdr:rowOff>89041</xdr:rowOff>
    </xdr:to>
    <xdr:sp macro="" textlink="">
      <xdr:nvSpPr>
        <xdr:cNvPr id="135" name="フローチャート: 判断 134">
          <a:extLst>
            <a:ext uri="{FF2B5EF4-FFF2-40B4-BE49-F238E27FC236}">
              <a16:creationId xmlns:a16="http://schemas.microsoft.com/office/drawing/2014/main" id="{F691D1A8-17A2-479C-802A-35EA1D7EAEC9}"/>
            </a:ext>
          </a:extLst>
        </xdr:cNvPr>
        <xdr:cNvSpPr/>
      </xdr:nvSpPr>
      <xdr:spPr>
        <a:xfrm>
          <a:off x="13271500" y="573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113862</xdr:rowOff>
    </xdr:from>
    <xdr:to>
      <xdr:col>64</xdr:col>
      <xdr:colOff>123825</xdr:colOff>
      <xdr:row>30</xdr:row>
      <xdr:rowOff>44012</xdr:rowOff>
    </xdr:to>
    <xdr:sp macro="" textlink="">
      <xdr:nvSpPr>
        <xdr:cNvPr id="136" name="フローチャート: 判断 135">
          <a:extLst>
            <a:ext uri="{FF2B5EF4-FFF2-40B4-BE49-F238E27FC236}">
              <a16:creationId xmlns:a16="http://schemas.microsoft.com/office/drawing/2014/main" id="{C6EA9AD7-7F1C-44AB-B8A3-7CA51A372A07}"/>
            </a:ext>
          </a:extLst>
        </xdr:cNvPr>
        <xdr:cNvSpPr/>
      </xdr:nvSpPr>
      <xdr:spPr>
        <a:xfrm>
          <a:off x="12509500" y="585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118180</xdr:rowOff>
    </xdr:from>
    <xdr:to>
      <xdr:col>60</xdr:col>
      <xdr:colOff>123825</xdr:colOff>
      <xdr:row>30</xdr:row>
      <xdr:rowOff>48330</xdr:rowOff>
    </xdr:to>
    <xdr:sp macro="" textlink="">
      <xdr:nvSpPr>
        <xdr:cNvPr id="137" name="フローチャート: 判断 136">
          <a:extLst>
            <a:ext uri="{FF2B5EF4-FFF2-40B4-BE49-F238E27FC236}">
              <a16:creationId xmlns:a16="http://schemas.microsoft.com/office/drawing/2014/main" id="{1D6114C2-484A-4E0F-B5EB-562A3B5E2AB4}"/>
            </a:ext>
          </a:extLst>
        </xdr:cNvPr>
        <xdr:cNvSpPr/>
      </xdr:nvSpPr>
      <xdr:spPr>
        <a:xfrm>
          <a:off x="11747500" y="586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3B54DAAA-D5CC-4679-9046-1CF959FB78B4}"/>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2ECD5C10-9679-4BB3-B438-94FEA9EE2C61}"/>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F4D10E62-1E06-4E5C-AB84-D2D881DEA45B}"/>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F8CCA2F7-F857-41FB-B7CB-BE7864ACBEAC}"/>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ABA70585-BCFB-4968-B9B6-EBF73FF5A73A}"/>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129406</xdr:rowOff>
    </xdr:from>
    <xdr:to>
      <xdr:col>76</xdr:col>
      <xdr:colOff>73025</xdr:colOff>
      <xdr:row>31</xdr:row>
      <xdr:rowOff>59556</xdr:rowOff>
    </xdr:to>
    <xdr:sp macro="" textlink="">
      <xdr:nvSpPr>
        <xdr:cNvPr id="143" name="楕円 142">
          <a:extLst>
            <a:ext uri="{FF2B5EF4-FFF2-40B4-BE49-F238E27FC236}">
              <a16:creationId xmlns:a16="http://schemas.microsoft.com/office/drawing/2014/main" id="{2EE8F82D-5AC9-499F-9903-94C98A9D1401}"/>
            </a:ext>
          </a:extLst>
        </xdr:cNvPr>
        <xdr:cNvSpPr/>
      </xdr:nvSpPr>
      <xdr:spPr>
        <a:xfrm>
          <a:off x="14744700" y="604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107833</xdr:rowOff>
    </xdr:from>
    <xdr:ext cx="469744" cy="259045"/>
    <xdr:sp macro="" textlink="">
      <xdr:nvSpPr>
        <xdr:cNvPr id="144" name="債務償還比率該当値テキスト">
          <a:extLst>
            <a:ext uri="{FF2B5EF4-FFF2-40B4-BE49-F238E27FC236}">
              <a16:creationId xmlns:a16="http://schemas.microsoft.com/office/drawing/2014/main" id="{6C452616-8AC9-46A3-9050-A82C46ABE7EB}"/>
            </a:ext>
          </a:extLst>
        </xdr:cNvPr>
        <xdr:cNvSpPr txBox="1"/>
      </xdr:nvSpPr>
      <xdr:spPr>
        <a:xfrm>
          <a:off x="14846300" y="6022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84187</xdr:rowOff>
    </xdr:from>
    <xdr:to>
      <xdr:col>72</xdr:col>
      <xdr:colOff>123825</xdr:colOff>
      <xdr:row>31</xdr:row>
      <xdr:rowOff>14337</xdr:rowOff>
    </xdr:to>
    <xdr:sp macro="" textlink="">
      <xdr:nvSpPr>
        <xdr:cNvPr id="145" name="楕円 144">
          <a:extLst>
            <a:ext uri="{FF2B5EF4-FFF2-40B4-BE49-F238E27FC236}">
              <a16:creationId xmlns:a16="http://schemas.microsoft.com/office/drawing/2014/main" id="{D9424568-B4DF-4BC0-AF50-18C73003B7CB}"/>
            </a:ext>
          </a:extLst>
        </xdr:cNvPr>
        <xdr:cNvSpPr/>
      </xdr:nvSpPr>
      <xdr:spPr>
        <a:xfrm>
          <a:off x="14033500" y="5999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134987</xdr:rowOff>
    </xdr:from>
    <xdr:to>
      <xdr:col>76</xdr:col>
      <xdr:colOff>22225</xdr:colOff>
      <xdr:row>31</xdr:row>
      <xdr:rowOff>8756</xdr:rowOff>
    </xdr:to>
    <xdr:cxnSp macro="">
      <xdr:nvCxnSpPr>
        <xdr:cNvPr id="146" name="直線コネクタ 145">
          <a:extLst>
            <a:ext uri="{FF2B5EF4-FFF2-40B4-BE49-F238E27FC236}">
              <a16:creationId xmlns:a16="http://schemas.microsoft.com/office/drawing/2014/main" id="{2AC3FB87-5154-4A55-BE66-072DF3FA3511}"/>
            </a:ext>
          </a:extLst>
        </xdr:cNvPr>
        <xdr:cNvCxnSpPr/>
      </xdr:nvCxnSpPr>
      <xdr:spPr>
        <a:xfrm>
          <a:off x="14084300" y="6050012"/>
          <a:ext cx="711200" cy="4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84476</xdr:rowOff>
    </xdr:from>
    <xdr:to>
      <xdr:col>68</xdr:col>
      <xdr:colOff>123825</xdr:colOff>
      <xdr:row>30</xdr:row>
      <xdr:rowOff>14626</xdr:rowOff>
    </xdr:to>
    <xdr:sp macro="" textlink="">
      <xdr:nvSpPr>
        <xdr:cNvPr id="147" name="楕円 146">
          <a:extLst>
            <a:ext uri="{FF2B5EF4-FFF2-40B4-BE49-F238E27FC236}">
              <a16:creationId xmlns:a16="http://schemas.microsoft.com/office/drawing/2014/main" id="{3AC49DA2-AAA3-4559-A003-769A64B839E2}"/>
            </a:ext>
          </a:extLst>
        </xdr:cNvPr>
        <xdr:cNvSpPr/>
      </xdr:nvSpPr>
      <xdr:spPr>
        <a:xfrm>
          <a:off x="13271500" y="5828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135276</xdr:rowOff>
    </xdr:from>
    <xdr:to>
      <xdr:col>72</xdr:col>
      <xdr:colOff>73025</xdr:colOff>
      <xdr:row>30</xdr:row>
      <xdr:rowOff>134987</xdr:rowOff>
    </xdr:to>
    <xdr:cxnSp macro="">
      <xdr:nvCxnSpPr>
        <xdr:cNvPr id="148" name="直線コネクタ 147">
          <a:extLst>
            <a:ext uri="{FF2B5EF4-FFF2-40B4-BE49-F238E27FC236}">
              <a16:creationId xmlns:a16="http://schemas.microsoft.com/office/drawing/2014/main" id="{714C2C5A-9902-4962-A171-31458A5FA98F}"/>
            </a:ext>
          </a:extLst>
        </xdr:cNvPr>
        <xdr:cNvCxnSpPr/>
      </xdr:nvCxnSpPr>
      <xdr:spPr>
        <a:xfrm>
          <a:off x="13322300" y="5878851"/>
          <a:ext cx="762000" cy="171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2526</xdr:rowOff>
    </xdr:from>
    <xdr:to>
      <xdr:col>64</xdr:col>
      <xdr:colOff>123825</xdr:colOff>
      <xdr:row>32</xdr:row>
      <xdr:rowOff>104126</xdr:rowOff>
    </xdr:to>
    <xdr:sp macro="" textlink="">
      <xdr:nvSpPr>
        <xdr:cNvPr id="149" name="楕円 148">
          <a:extLst>
            <a:ext uri="{FF2B5EF4-FFF2-40B4-BE49-F238E27FC236}">
              <a16:creationId xmlns:a16="http://schemas.microsoft.com/office/drawing/2014/main" id="{7FC76D39-3BBE-472D-BC9F-A519C504168E}"/>
            </a:ext>
          </a:extLst>
        </xdr:cNvPr>
        <xdr:cNvSpPr/>
      </xdr:nvSpPr>
      <xdr:spPr>
        <a:xfrm>
          <a:off x="12509500" y="626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135276</xdr:rowOff>
    </xdr:from>
    <xdr:to>
      <xdr:col>68</xdr:col>
      <xdr:colOff>73025</xdr:colOff>
      <xdr:row>32</xdr:row>
      <xdr:rowOff>53326</xdr:rowOff>
    </xdr:to>
    <xdr:cxnSp macro="">
      <xdr:nvCxnSpPr>
        <xdr:cNvPr id="150" name="直線コネクタ 149">
          <a:extLst>
            <a:ext uri="{FF2B5EF4-FFF2-40B4-BE49-F238E27FC236}">
              <a16:creationId xmlns:a16="http://schemas.microsoft.com/office/drawing/2014/main" id="{59544BC2-30FF-4572-9BDC-D423D3D6DE90}"/>
            </a:ext>
          </a:extLst>
        </xdr:cNvPr>
        <xdr:cNvCxnSpPr/>
      </xdr:nvCxnSpPr>
      <xdr:spPr>
        <a:xfrm flipV="1">
          <a:off x="12560300" y="5878851"/>
          <a:ext cx="762000" cy="43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30043</xdr:rowOff>
    </xdr:from>
    <xdr:to>
      <xdr:col>60</xdr:col>
      <xdr:colOff>123825</xdr:colOff>
      <xdr:row>31</xdr:row>
      <xdr:rowOff>131643</xdr:rowOff>
    </xdr:to>
    <xdr:sp macro="" textlink="">
      <xdr:nvSpPr>
        <xdr:cNvPr id="151" name="楕円 150">
          <a:extLst>
            <a:ext uri="{FF2B5EF4-FFF2-40B4-BE49-F238E27FC236}">
              <a16:creationId xmlns:a16="http://schemas.microsoft.com/office/drawing/2014/main" id="{CCEE1955-FA0E-410A-9B6D-9E067635230F}"/>
            </a:ext>
          </a:extLst>
        </xdr:cNvPr>
        <xdr:cNvSpPr/>
      </xdr:nvSpPr>
      <xdr:spPr>
        <a:xfrm>
          <a:off x="11747500" y="611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80843</xdr:rowOff>
    </xdr:from>
    <xdr:to>
      <xdr:col>64</xdr:col>
      <xdr:colOff>73025</xdr:colOff>
      <xdr:row>32</xdr:row>
      <xdr:rowOff>53326</xdr:rowOff>
    </xdr:to>
    <xdr:cxnSp macro="">
      <xdr:nvCxnSpPr>
        <xdr:cNvPr id="152" name="直線コネクタ 151">
          <a:extLst>
            <a:ext uri="{FF2B5EF4-FFF2-40B4-BE49-F238E27FC236}">
              <a16:creationId xmlns:a16="http://schemas.microsoft.com/office/drawing/2014/main" id="{06C03017-CF2A-4FF7-A119-9022C4673AAE}"/>
            </a:ext>
          </a:extLst>
        </xdr:cNvPr>
        <xdr:cNvCxnSpPr/>
      </xdr:nvCxnSpPr>
      <xdr:spPr>
        <a:xfrm>
          <a:off x="11798300" y="6167318"/>
          <a:ext cx="762000" cy="143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116963</xdr:rowOff>
    </xdr:from>
    <xdr:ext cx="469744" cy="259045"/>
    <xdr:sp macro="" textlink="">
      <xdr:nvSpPr>
        <xdr:cNvPr id="153" name="n_1aveValue債務償還比率">
          <a:extLst>
            <a:ext uri="{FF2B5EF4-FFF2-40B4-BE49-F238E27FC236}">
              <a16:creationId xmlns:a16="http://schemas.microsoft.com/office/drawing/2014/main" id="{42FF68FD-B987-4735-9F03-12344C76EC0D}"/>
            </a:ext>
          </a:extLst>
        </xdr:cNvPr>
        <xdr:cNvSpPr txBox="1"/>
      </xdr:nvSpPr>
      <xdr:spPr>
        <a:xfrm>
          <a:off x="13836727" y="551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105568</xdr:rowOff>
    </xdr:from>
    <xdr:ext cx="469744" cy="259045"/>
    <xdr:sp macro="" textlink="">
      <xdr:nvSpPr>
        <xdr:cNvPr id="154" name="n_2aveValue債務償還比率">
          <a:extLst>
            <a:ext uri="{FF2B5EF4-FFF2-40B4-BE49-F238E27FC236}">
              <a16:creationId xmlns:a16="http://schemas.microsoft.com/office/drawing/2014/main" id="{2B927D88-C263-4A2B-BFE2-D73DFD35A82F}"/>
            </a:ext>
          </a:extLst>
        </xdr:cNvPr>
        <xdr:cNvSpPr txBox="1"/>
      </xdr:nvSpPr>
      <xdr:spPr>
        <a:xfrm>
          <a:off x="13087427" y="5506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60539</xdr:rowOff>
    </xdr:from>
    <xdr:ext cx="469744" cy="259045"/>
    <xdr:sp macro="" textlink="">
      <xdr:nvSpPr>
        <xdr:cNvPr id="155" name="n_3aveValue債務償還比率">
          <a:extLst>
            <a:ext uri="{FF2B5EF4-FFF2-40B4-BE49-F238E27FC236}">
              <a16:creationId xmlns:a16="http://schemas.microsoft.com/office/drawing/2014/main" id="{649EF9C4-39C9-457B-A6E4-9612B67099B3}"/>
            </a:ext>
          </a:extLst>
        </xdr:cNvPr>
        <xdr:cNvSpPr txBox="1"/>
      </xdr:nvSpPr>
      <xdr:spPr>
        <a:xfrm>
          <a:off x="12325427" y="563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64857</xdr:rowOff>
    </xdr:from>
    <xdr:ext cx="469744" cy="259045"/>
    <xdr:sp macro="" textlink="">
      <xdr:nvSpPr>
        <xdr:cNvPr id="156" name="n_4aveValue債務償還比率">
          <a:extLst>
            <a:ext uri="{FF2B5EF4-FFF2-40B4-BE49-F238E27FC236}">
              <a16:creationId xmlns:a16="http://schemas.microsoft.com/office/drawing/2014/main" id="{5C8F2EEC-52FE-4066-8EE9-119B8183BC19}"/>
            </a:ext>
          </a:extLst>
        </xdr:cNvPr>
        <xdr:cNvSpPr txBox="1"/>
      </xdr:nvSpPr>
      <xdr:spPr>
        <a:xfrm>
          <a:off x="11563427" y="5636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5464</xdr:rowOff>
    </xdr:from>
    <xdr:ext cx="469744" cy="259045"/>
    <xdr:sp macro="" textlink="">
      <xdr:nvSpPr>
        <xdr:cNvPr id="157" name="n_1mainValue債務償還比率">
          <a:extLst>
            <a:ext uri="{FF2B5EF4-FFF2-40B4-BE49-F238E27FC236}">
              <a16:creationId xmlns:a16="http://schemas.microsoft.com/office/drawing/2014/main" id="{45DEAED9-E568-4121-A060-F998D380E123}"/>
            </a:ext>
          </a:extLst>
        </xdr:cNvPr>
        <xdr:cNvSpPr txBox="1"/>
      </xdr:nvSpPr>
      <xdr:spPr>
        <a:xfrm>
          <a:off x="13836727" y="6091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5753</xdr:rowOff>
    </xdr:from>
    <xdr:ext cx="469744" cy="259045"/>
    <xdr:sp macro="" textlink="">
      <xdr:nvSpPr>
        <xdr:cNvPr id="158" name="n_2mainValue債務償還比率">
          <a:extLst>
            <a:ext uri="{FF2B5EF4-FFF2-40B4-BE49-F238E27FC236}">
              <a16:creationId xmlns:a16="http://schemas.microsoft.com/office/drawing/2014/main" id="{3776DAD6-5622-4839-BECC-1A2F7A07591E}"/>
            </a:ext>
          </a:extLst>
        </xdr:cNvPr>
        <xdr:cNvSpPr txBox="1"/>
      </xdr:nvSpPr>
      <xdr:spPr>
        <a:xfrm>
          <a:off x="13087427" y="5920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95253</xdr:rowOff>
    </xdr:from>
    <xdr:ext cx="469744" cy="259045"/>
    <xdr:sp macro="" textlink="">
      <xdr:nvSpPr>
        <xdr:cNvPr id="159" name="n_3mainValue債務償還比率">
          <a:extLst>
            <a:ext uri="{FF2B5EF4-FFF2-40B4-BE49-F238E27FC236}">
              <a16:creationId xmlns:a16="http://schemas.microsoft.com/office/drawing/2014/main" id="{A2BABC55-DF14-46E1-8AE7-035255201A89}"/>
            </a:ext>
          </a:extLst>
        </xdr:cNvPr>
        <xdr:cNvSpPr txBox="1"/>
      </xdr:nvSpPr>
      <xdr:spPr>
        <a:xfrm>
          <a:off x="12325427" y="635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122770</xdr:rowOff>
    </xdr:from>
    <xdr:ext cx="469744" cy="259045"/>
    <xdr:sp macro="" textlink="">
      <xdr:nvSpPr>
        <xdr:cNvPr id="160" name="n_4mainValue債務償還比率">
          <a:extLst>
            <a:ext uri="{FF2B5EF4-FFF2-40B4-BE49-F238E27FC236}">
              <a16:creationId xmlns:a16="http://schemas.microsoft.com/office/drawing/2014/main" id="{A54FEA82-D6E2-4ECD-8F9D-9DB80ABB3510}"/>
            </a:ext>
          </a:extLst>
        </xdr:cNvPr>
        <xdr:cNvSpPr txBox="1"/>
      </xdr:nvSpPr>
      <xdr:spPr>
        <a:xfrm>
          <a:off x="11563427" y="6209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D476844E-174E-4019-87BB-4B84EC252214}"/>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966270E7-E4CF-4F4D-8041-EF1019EF476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49A7E5D-4DAE-40F1-ADF8-FDCB1A00A392}"/>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B4EFAD62-4789-4B43-B95D-2A7CA8656EA9}"/>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6C190860-0601-46A9-B990-B9979D818BD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CB4CD4E4-5269-4699-9368-0FCFA349CBA6}"/>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D33944D-CCC0-4B4E-B60B-B63E753A014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B9BDB07-7F2C-487F-9B8B-346EC43313B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A31BA71-20CC-4D23-B7DC-A9EF49E4B99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3018EC2-8B43-45B2-ADD9-3069AA66F19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927FDF8-4391-4051-85D7-AC90C7125D2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2E2E9AB-4960-4242-ADDF-C91E3045CF0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401031B-B502-4038-B72C-C63591E68C3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A967411-4053-46D9-84B7-353B2AB69D1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19C5488-690E-41FE-BF4E-E3C687827FA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F00B63D-56E2-4093-870C-AEC1A148067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20,861
19,961
117.60
10,740,079
10,088,358
624,324
6,317,163
7,739,522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EF805D6-0D97-4A9D-B785-1F9600C0441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DAADD2B-5E2B-483E-8319-5C49C5EFDDD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68ACAC4-9609-4B67-8E8B-A49F6FE7A7B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22.8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CDF9EF1-4667-4DBB-B9B1-F382C7F197B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3ED2ABF-9BD5-49AA-9BA1-50A3C1C36A58}"/>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EDAA30CF-8D00-49B9-BAB9-6E234D26F02C}"/>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C965D48-612E-4E54-B84A-E333C08C5AE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32D1E7F-EA8B-4EF9-BD63-BD0C14EF941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9A49CF0-015A-4117-B90A-6CE61E8B776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DE1BC9A-0A4B-4578-8BB9-9E5DBF5ED23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70538B9-21E3-4357-B576-D55C8758D68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34A75B4-BBB3-44EA-A73A-52987439161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CF55EC9-141F-4DD6-A949-29BE79E9BEF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E4624FD-8424-49F2-A96E-AA64D5B11FC6}"/>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AB93031-4EC0-44B2-B4EC-8C31E9C65F4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090D623-E488-44D5-A713-929DA31F863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53AE51B-8F56-4567-AF34-310FBCF68D1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51D11D4-18D8-46BF-BB12-8F8D0ADE3ABB}"/>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7BADEC5-C084-42F3-9EBA-9B2A1A2827B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3EA1583-D778-4ACE-A7C0-9EC79292195B}"/>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82B1EE3-F909-4FD7-80A6-7E30D802BFA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50ACFC5-E3D5-4075-AB7A-4E1736A7455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7A3828F-94A5-46FB-B423-7314684AA51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211578D-2AA6-4255-A9BF-AC4CE962F99A}"/>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A392DA2-D97E-4717-BDF5-BA8393C4400B}"/>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3286EA0-8DC5-49EC-962F-8AF75C10D4B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B2F751C-2447-4DDF-BF74-B238007653C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1DEBF9A-EE4D-439D-A299-E9AA80D2A84A}"/>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E4B016D-C01D-451E-925A-C41DE90F4FC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5AEF9F9-27A6-480D-8FD2-6E882AF9F55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448F434-0125-445C-987C-4130CDF67D9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CA2F85B5-1D10-45ED-8939-613199B418A5}"/>
            </a:ext>
          </a:extLst>
        </xdr:cNvPr>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DBE1F69B-7A6D-439E-A9BA-C92E883C51DA}"/>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15930740-5D34-4A18-B9A8-117AAE79539F}"/>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D41F01F2-5DD9-44AA-AE8C-048DFBDDB318}"/>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8403CAC7-0DBF-4EAA-8860-AEFA49DCC8B2}"/>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FD43A05-E1A5-45F9-B1CA-231205ED8E5C}"/>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89E42868-DDC0-41BD-8469-657E6A94B516}"/>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1E7033F1-CCCF-4342-9EBF-522D8934C147}"/>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F99C568A-F363-49FE-BAA6-381B06F579BA}"/>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37E05984-7179-4F6D-8066-84F87F908491}"/>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3AE3FB15-02C0-4A5E-993E-6481146F70BD}"/>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7E4B2A93-8747-4B07-B964-D696CD86A81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5" name="テキスト ボックス 54">
          <a:extLst>
            <a:ext uri="{FF2B5EF4-FFF2-40B4-BE49-F238E27FC236}">
              <a16:creationId xmlns:a16="http://schemas.microsoft.com/office/drawing/2014/main" id="{4615C62C-DF05-4424-B04A-A236AC9AECE5}"/>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CF9C2E88-99BD-45B5-B69C-A348B011B0A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76200</xdr:rowOff>
    </xdr:from>
    <xdr:to>
      <xdr:col>24</xdr:col>
      <xdr:colOff>62865</xdr:colOff>
      <xdr:row>42</xdr:row>
      <xdr:rowOff>83820</xdr:rowOff>
    </xdr:to>
    <xdr:cxnSp macro="">
      <xdr:nvCxnSpPr>
        <xdr:cNvPr id="57" name="直線コネクタ 56">
          <a:extLst>
            <a:ext uri="{FF2B5EF4-FFF2-40B4-BE49-F238E27FC236}">
              <a16:creationId xmlns:a16="http://schemas.microsoft.com/office/drawing/2014/main" id="{96828BCE-4139-4493-98F2-F570F0667349}"/>
            </a:ext>
          </a:extLst>
        </xdr:cNvPr>
        <xdr:cNvCxnSpPr/>
      </xdr:nvCxnSpPr>
      <xdr:spPr>
        <a:xfrm flipV="1">
          <a:off x="4634865" y="573405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87647</xdr:rowOff>
    </xdr:from>
    <xdr:ext cx="405111" cy="259045"/>
    <xdr:sp macro="" textlink="">
      <xdr:nvSpPr>
        <xdr:cNvPr id="58" name="【道路】&#10;有形固定資産減価償却率最小値テキスト">
          <a:extLst>
            <a:ext uri="{FF2B5EF4-FFF2-40B4-BE49-F238E27FC236}">
              <a16:creationId xmlns:a16="http://schemas.microsoft.com/office/drawing/2014/main" id="{8754E165-C25F-4E6A-BDC2-5BFC140FC4E7}"/>
            </a:ext>
          </a:extLst>
        </xdr:cNvPr>
        <xdr:cNvSpPr txBox="1"/>
      </xdr:nvSpPr>
      <xdr:spPr>
        <a:xfrm>
          <a:off x="4673600" y="728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83820</xdr:rowOff>
    </xdr:from>
    <xdr:to>
      <xdr:col>24</xdr:col>
      <xdr:colOff>152400</xdr:colOff>
      <xdr:row>42</xdr:row>
      <xdr:rowOff>83820</xdr:rowOff>
    </xdr:to>
    <xdr:cxnSp macro="">
      <xdr:nvCxnSpPr>
        <xdr:cNvPr id="59" name="直線コネクタ 58">
          <a:extLst>
            <a:ext uri="{FF2B5EF4-FFF2-40B4-BE49-F238E27FC236}">
              <a16:creationId xmlns:a16="http://schemas.microsoft.com/office/drawing/2014/main" id="{60F126E9-184C-448D-B30E-73C9C23CA56F}"/>
            </a:ext>
          </a:extLst>
        </xdr:cNvPr>
        <xdr:cNvCxnSpPr/>
      </xdr:nvCxnSpPr>
      <xdr:spPr>
        <a:xfrm>
          <a:off x="4546600" y="728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22877</xdr:rowOff>
    </xdr:from>
    <xdr:ext cx="405111" cy="259045"/>
    <xdr:sp macro="" textlink="">
      <xdr:nvSpPr>
        <xdr:cNvPr id="60" name="【道路】&#10;有形固定資産減価償却率最大値テキスト">
          <a:extLst>
            <a:ext uri="{FF2B5EF4-FFF2-40B4-BE49-F238E27FC236}">
              <a16:creationId xmlns:a16="http://schemas.microsoft.com/office/drawing/2014/main" id="{DB46220C-4F0E-4C39-B880-16C3B531D04D}"/>
            </a:ext>
          </a:extLst>
        </xdr:cNvPr>
        <xdr:cNvSpPr txBox="1"/>
      </xdr:nvSpPr>
      <xdr:spPr>
        <a:xfrm>
          <a:off x="4673600" y="550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76200</xdr:rowOff>
    </xdr:from>
    <xdr:to>
      <xdr:col>24</xdr:col>
      <xdr:colOff>152400</xdr:colOff>
      <xdr:row>33</xdr:row>
      <xdr:rowOff>76200</xdr:rowOff>
    </xdr:to>
    <xdr:cxnSp macro="">
      <xdr:nvCxnSpPr>
        <xdr:cNvPr id="61" name="直線コネクタ 60">
          <a:extLst>
            <a:ext uri="{FF2B5EF4-FFF2-40B4-BE49-F238E27FC236}">
              <a16:creationId xmlns:a16="http://schemas.microsoft.com/office/drawing/2014/main" id="{2B0A70DB-E144-48E6-A977-58284B2887E0}"/>
            </a:ext>
          </a:extLst>
        </xdr:cNvPr>
        <xdr:cNvCxnSpPr/>
      </xdr:nvCxnSpPr>
      <xdr:spPr>
        <a:xfrm>
          <a:off x="4546600" y="573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105427</xdr:rowOff>
    </xdr:from>
    <xdr:ext cx="405111" cy="259045"/>
    <xdr:sp macro="" textlink="">
      <xdr:nvSpPr>
        <xdr:cNvPr id="62" name="【道路】&#10;有形固定資産減価償却率平均値テキスト">
          <a:extLst>
            <a:ext uri="{FF2B5EF4-FFF2-40B4-BE49-F238E27FC236}">
              <a16:creationId xmlns:a16="http://schemas.microsoft.com/office/drawing/2014/main" id="{45FC5DE9-F1D3-48FB-BD1A-3272D2DD88EA}"/>
            </a:ext>
          </a:extLst>
        </xdr:cNvPr>
        <xdr:cNvSpPr txBox="1"/>
      </xdr:nvSpPr>
      <xdr:spPr>
        <a:xfrm>
          <a:off x="4673600" y="6620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82550</xdr:rowOff>
    </xdr:from>
    <xdr:to>
      <xdr:col>24</xdr:col>
      <xdr:colOff>114300</xdr:colOff>
      <xdr:row>40</xdr:row>
      <xdr:rowOff>12700</xdr:rowOff>
    </xdr:to>
    <xdr:sp macro="" textlink="">
      <xdr:nvSpPr>
        <xdr:cNvPr id="63" name="フローチャート: 判断 62">
          <a:extLst>
            <a:ext uri="{FF2B5EF4-FFF2-40B4-BE49-F238E27FC236}">
              <a16:creationId xmlns:a16="http://schemas.microsoft.com/office/drawing/2014/main" id="{EC6E1962-8EB1-44F0-81E8-D7E0FFC52960}"/>
            </a:ext>
          </a:extLst>
        </xdr:cNvPr>
        <xdr:cNvSpPr/>
      </xdr:nvSpPr>
      <xdr:spPr>
        <a:xfrm>
          <a:off x="45847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158750</xdr:rowOff>
    </xdr:from>
    <xdr:to>
      <xdr:col>20</xdr:col>
      <xdr:colOff>38100</xdr:colOff>
      <xdr:row>39</xdr:row>
      <xdr:rowOff>88900</xdr:rowOff>
    </xdr:to>
    <xdr:sp macro="" textlink="">
      <xdr:nvSpPr>
        <xdr:cNvPr id="64" name="フローチャート: 判断 63">
          <a:extLst>
            <a:ext uri="{FF2B5EF4-FFF2-40B4-BE49-F238E27FC236}">
              <a16:creationId xmlns:a16="http://schemas.microsoft.com/office/drawing/2014/main" id="{31A32087-0AAE-4BBC-99AC-B669A7DC17C6}"/>
            </a:ext>
          </a:extLst>
        </xdr:cNvPr>
        <xdr:cNvSpPr/>
      </xdr:nvSpPr>
      <xdr:spPr>
        <a:xfrm>
          <a:off x="3746500" y="667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116840</xdr:rowOff>
    </xdr:from>
    <xdr:to>
      <xdr:col>15</xdr:col>
      <xdr:colOff>101600</xdr:colOff>
      <xdr:row>39</xdr:row>
      <xdr:rowOff>46990</xdr:rowOff>
    </xdr:to>
    <xdr:sp macro="" textlink="">
      <xdr:nvSpPr>
        <xdr:cNvPr id="65" name="フローチャート: 判断 64">
          <a:extLst>
            <a:ext uri="{FF2B5EF4-FFF2-40B4-BE49-F238E27FC236}">
              <a16:creationId xmlns:a16="http://schemas.microsoft.com/office/drawing/2014/main" id="{B5AA6F7D-20C3-4747-9432-D9FBEA0FF31D}"/>
            </a:ext>
          </a:extLst>
        </xdr:cNvPr>
        <xdr:cNvSpPr/>
      </xdr:nvSpPr>
      <xdr:spPr>
        <a:xfrm>
          <a:off x="2857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10160</xdr:rowOff>
    </xdr:from>
    <xdr:to>
      <xdr:col>10</xdr:col>
      <xdr:colOff>165100</xdr:colOff>
      <xdr:row>38</xdr:row>
      <xdr:rowOff>111760</xdr:rowOff>
    </xdr:to>
    <xdr:sp macro="" textlink="">
      <xdr:nvSpPr>
        <xdr:cNvPr id="66" name="フローチャート: 判断 65">
          <a:extLst>
            <a:ext uri="{FF2B5EF4-FFF2-40B4-BE49-F238E27FC236}">
              <a16:creationId xmlns:a16="http://schemas.microsoft.com/office/drawing/2014/main" id="{5155DA78-E300-4853-9844-2398BC183525}"/>
            </a:ext>
          </a:extLst>
        </xdr:cNvPr>
        <xdr:cNvSpPr/>
      </xdr:nvSpPr>
      <xdr:spPr>
        <a:xfrm>
          <a:off x="1968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10160</xdr:rowOff>
    </xdr:from>
    <xdr:to>
      <xdr:col>6</xdr:col>
      <xdr:colOff>38100</xdr:colOff>
      <xdr:row>38</xdr:row>
      <xdr:rowOff>111760</xdr:rowOff>
    </xdr:to>
    <xdr:sp macro="" textlink="">
      <xdr:nvSpPr>
        <xdr:cNvPr id="67" name="フローチャート: 判断 66">
          <a:extLst>
            <a:ext uri="{FF2B5EF4-FFF2-40B4-BE49-F238E27FC236}">
              <a16:creationId xmlns:a16="http://schemas.microsoft.com/office/drawing/2014/main" id="{F2962006-CF28-4E80-A09B-34B5B81789BB}"/>
            </a:ext>
          </a:extLst>
        </xdr:cNvPr>
        <xdr:cNvSpPr/>
      </xdr:nvSpPr>
      <xdr:spPr>
        <a:xfrm>
          <a:off x="1079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83F175FB-B8A6-43D2-B71B-98E8C2C7F9A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ECDBC26-A3EB-4B34-B15B-82987153B5D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BD5B139-4418-4699-8DB4-B54DE6A896E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48CB33D-B305-494B-BACE-78D12186CCF6}"/>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7A6E74BC-A890-4D3F-A25F-349D9D83D363}"/>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90170</xdr:rowOff>
    </xdr:from>
    <xdr:to>
      <xdr:col>24</xdr:col>
      <xdr:colOff>114300</xdr:colOff>
      <xdr:row>42</xdr:row>
      <xdr:rowOff>20320</xdr:rowOff>
    </xdr:to>
    <xdr:sp macro="" textlink="">
      <xdr:nvSpPr>
        <xdr:cNvPr id="73" name="楕円 72">
          <a:extLst>
            <a:ext uri="{FF2B5EF4-FFF2-40B4-BE49-F238E27FC236}">
              <a16:creationId xmlns:a16="http://schemas.microsoft.com/office/drawing/2014/main" id="{A41F4DBF-0B54-47FB-826E-E657A55B686C}"/>
            </a:ext>
          </a:extLst>
        </xdr:cNvPr>
        <xdr:cNvSpPr/>
      </xdr:nvSpPr>
      <xdr:spPr>
        <a:xfrm>
          <a:off x="4584700" y="711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5097</xdr:rowOff>
    </xdr:from>
    <xdr:ext cx="405111" cy="259045"/>
    <xdr:sp macro="" textlink="">
      <xdr:nvSpPr>
        <xdr:cNvPr id="74" name="【道路】&#10;有形固定資産減価償却率該当値テキスト">
          <a:extLst>
            <a:ext uri="{FF2B5EF4-FFF2-40B4-BE49-F238E27FC236}">
              <a16:creationId xmlns:a16="http://schemas.microsoft.com/office/drawing/2014/main" id="{A40205E0-BD3A-4006-8653-603AAE61D90A}"/>
            </a:ext>
          </a:extLst>
        </xdr:cNvPr>
        <xdr:cNvSpPr txBox="1"/>
      </xdr:nvSpPr>
      <xdr:spPr>
        <a:xfrm>
          <a:off x="4673600" y="7034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44450</xdr:rowOff>
    </xdr:from>
    <xdr:to>
      <xdr:col>20</xdr:col>
      <xdr:colOff>38100</xdr:colOff>
      <xdr:row>41</xdr:row>
      <xdr:rowOff>146050</xdr:rowOff>
    </xdr:to>
    <xdr:sp macro="" textlink="">
      <xdr:nvSpPr>
        <xdr:cNvPr id="75" name="楕円 74">
          <a:extLst>
            <a:ext uri="{FF2B5EF4-FFF2-40B4-BE49-F238E27FC236}">
              <a16:creationId xmlns:a16="http://schemas.microsoft.com/office/drawing/2014/main" id="{B8770320-E0B0-4925-8188-36A63B36A6E9}"/>
            </a:ext>
          </a:extLst>
        </xdr:cNvPr>
        <xdr:cNvSpPr/>
      </xdr:nvSpPr>
      <xdr:spPr>
        <a:xfrm>
          <a:off x="3746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95250</xdr:rowOff>
    </xdr:from>
    <xdr:to>
      <xdr:col>24</xdr:col>
      <xdr:colOff>63500</xdr:colOff>
      <xdr:row>41</xdr:row>
      <xdr:rowOff>140970</xdr:rowOff>
    </xdr:to>
    <xdr:cxnSp macro="">
      <xdr:nvCxnSpPr>
        <xdr:cNvPr id="76" name="直線コネクタ 75">
          <a:extLst>
            <a:ext uri="{FF2B5EF4-FFF2-40B4-BE49-F238E27FC236}">
              <a16:creationId xmlns:a16="http://schemas.microsoft.com/office/drawing/2014/main" id="{5DC90D92-F7CF-447E-B52F-9E0966E63ED6}"/>
            </a:ext>
          </a:extLst>
        </xdr:cNvPr>
        <xdr:cNvCxnSpPr/>
      </xdr:nvCxnSpPr>
      <xdr:spPr>
        <a:xfrm>
          <a:off x="3797300" y="71247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170180</xdr:rowOff>
    </xdr:from>
    <xdr:to>
      <xdr:col>15</xdr:col>
      <xdr:colOff>101600</xdr:colOff>
      <xdr:row>41</xdr:row>
      <xdr:rowOff>100330</xdr:rowOff>
    </xdr:to>
    <xdr:sp macro="" textlink="">
      <xdr:nvSpPr>
        <xdr:cNvPr id="77" name="楕円 76">
          <a:extLst>
            <a:ext uri="{FF2B5EF4-FFF2-40B4-BE49-F238E27FC236}">
              <a16:creationId xmlns:a16="http://schemas.microsoft.com/office/drawing/2014/main" id="{BF598DE7-8155-49D5-B71D-64EB44631CB9}"/>
            </a:ext>
          </a:extLst>
        </xdr:cNvPr>
        <xdr:cNvSpPr/>
      </xdr:nvSpPr>
      <xdr:spPr>
        <a:xfrm>
          <a:off x="2857500" y="702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49530</xdr:rowOff>
    </xdr:from>
    <xdr:to>
      <xdr:col>19</xdr:col>
      <xdr:colOff>177800</xdr:colOff>
      <xdr:row>41</xdr:row>
      <xdr:rowOff>95250</xdr:rowOff>
    </xdr:to>
    <xdr:cxnSp macro="">
      <xdr:nvCxnSpPr>
        <xdr:cNvPr id="78" name="直線コネクタ 77">
          <a:extLst>
            <a:ext uri="{FF2B5EF4-FFF2-40B4-BE49-F238E27FC236}">
              <a16:creationId xmlns:a16="http://schemas.microsoft.com/office/drawing/2014/main" id="{F023A108-B277-447E-9778-D071350B0F1B}"/>
            </a:ext>
          </a:extLst>
        </xdr:cNvPr>
        <xdr:cNvCxnSpPr/>
      </xdr:nvCxnSpPr>
      <xdr:spPr>
        <a:xfrm>
          <a:off x="2908300" y="70789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128270</xdr:rowOff>
    </xdr:from>
    <xdr:to>
      <xdr:col>10</xdr:col>
      <xdr:colOff>165100</xdr:colOff>
      <xdr:row>41</xdr:row>
      <xdr:rowOff>58420</xdr:rowOff>
    </xdr:to>
    <xdr:sp macro="" textlink="">
      <xdr:nvSpPr>
        <xdr:cNvPr id="79" name="楕円 78">
          <a:extLst>
            <a:ext uri="{FF2B5EF4-FFF2-40B4-BE49-F238E27FC236}">
              <a16:creationId xmlns:a16="http://schemas.microsoft.com/office/drawing/2014/main" id="{33A8D8C1-4200-48C4-872A-24B1251F43CC}"/>
            </a:ext>
          </a:extLst>
        </xdr:cNvPr>
        <xdr:cNvSpPr/>
      </xdr:nvSpPr>
      <xdr:spPr>
        <a:xfrm>
          <a:off x="1968500" y="698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7620</xdr:rowOff>
    </xdr:from>
    <xdr:to>
      <xdr:col>15</xdr:col>
      <xdr:colOff>50800</xdr:colOff>
      <xdr:row>41</xdr:row>
      <xdr:rowOff>49530</xdr:rowOff>
    </xdr:to>
    <xdr:cxnSp macro="">
      <xdr:nvCxnSpPr>
        <xdr:cNvPr id="80" name="直線コネクタ 79">
          <a:extLst>
            <a:ext uri="{FF2B5EF4-FFF2-40B4-BE49-F238E27FC236}">
              <a16:creationId xmlns:a16="http://schemas.microsoft.com/office/drawing/2014/main" id="{F02425D3-5D1B-4DD2-BDE6-B36D21211A8D}"/>
            </a:ext>
          </a:extLst>
        </xdr:cNvPr>
        <xdr:cNvCxnSpPr/>
      </xdr:nvCxnSpPr>
      <xdr:spPr>
        <a:xfrm>
          <a:off x="2019300" y="70370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78740</xdr:rowOff>
    </xdr:from>
    <xdr:to>
      <xdr:col>6</xdr:col>
      <xdr:colOff>38100</xdr:colOff>
      <xdr:row>41</xdr:row>
      <xdr:rowOff>8890</xdr:rowOff>
    </xdr:to>
    <xdr:sp macro="" textlink="">
      <xdr:nvSpPr>
        <xdr:cNvPr id="81" name="楕円 80">
          <a:extLst>
            <a:ext uri="{FF2B5EF4-FFF2-40B4-BE49-F238E27FC236}">
              <a16:creationId xmlns:a16="http://schemas.microsoft.com/office/drawing/2014/main" id="{0EBBBA95-2FCE-46CE-9B8F-64990FF556A9}"/>
            </a:ext>
          </a:extLst>
        </xdr:cNvPr>
        <xdr:cNvSpPr/>
      </xdr:nvSpPr>
      <xdr:spPr>
        <a:xfrm>
          <a:off x="1079500" y="693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129540</xdr:rowOff>
    </xdr:from>
    <xdr:to>
      <xdr:col>10</xdr:col>
      <xdr:colOff>114300</xdr:colOff>
      <xdr:row>41</xdr:row>
      <xdr:rowOff>7620</xdr:rowOff>
    </xdr:to>
    <xdr:cxnSp macro="">
      <xdr:nvCxnSpPr>
        <xdr:cNvPr id="82" name="直線コネクタ 81">
          <a:extLst>
            <a:ext uri="{FF2B5EF4-FFF2-40B4-BE49-F238E27FC236}">
              <a16:creationId xmlns:a16="http://schemas.microsoft.com/office/drawing/2014/main" id="{E3334A83-F34D-4558-869E-D090283002A9}"/>
            </a:ext>
          </a:extLst>
        </xdr:cNvPr>
        <xdr:cNvCxnSpPr/>
      </xdr:nvCxnSpPr>
      <xdr:spPr>
        <a:xfrm>
          <a:off x="1130300" y="698754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105427</xdr:rowOff>
    </xdr:from>
    <xdr:ext cx="405111" cy="259045"/>
    <xdr:sp macro="" textlink="">
      <xdr:nvSpPr>
        <xdr:cNvPr id="83" name="n_1aveValue【道路】&#10;有形固定資産減価償却率">
          <a:extLst>
            <a:ext uri="{FF2B5EF4-FFF2-40B4-BE49-F238E27FC236}">
              <a16:creationId xmlns:a16="http://schemas.microsoft.com/office/drawing/2014/main" id="{38BBE120-56EF-4C35-BCCE-BF20E00C6C5D}"/>
            </a:ext>
          </a:extLst>
        </xdr:cNvPr>
        <xdr:cNvSpPr txBox="1"/>
      </xdr:nvSpPr>
      <xdr:spPr>
        <a:xfrm>
          <a:off x="3582044" y="6449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63517</xdr:rowOff>
    </xdr:from>
    <xdr:ext cx="405111" cy="259045"/>
    <xdr:sp macro="" textlink="">
      <xdr:nvSpPr>
        <xdr:cNvPr id="84" name="n_2aveValue【道路】&#10;有形固定資産減価償却率">
          <a:extLst>
            <a:ext uri="{FF2B5EF4-FFF2-40B4-BE49-F238E27FC236}">
              <a16:creationId xmlns:a16="http://schemas.microsoft.com/office/drawing/2014/main" id="{456223F9-AFAE-416D-A6C6-4BBEBC765824}"/>
            </a:ext>
          </a:extLst>
        </xdr:cNvPr>
        <xdr:cNvSpPr txBox="1"/>
      </xdr:nvSpPr>
      <xdr:spPr>
        <a:xfrm>
          <a:off x="27057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128287</xdr:rowOff>
    </xdr:from>
    <xdr:ext cx="405111" cy="259045"/>
    <xdr:sp macro="" textlink="">
      <xdr:nvSpPr>
        <xdr:cNvPr id="85" name="n_3aveValue【道路】&#10;有形固定資産減価償却率">
          <a:extLst>
            <a:ext uri="{FF2B5EF4-FFF2-40B4-BE49-F238E27FC236}">
              <a16:creationId xmlns:a16="http://schemas.microsoft.com/office/drawing/2014/main" id="{096A7F12-F832-4B74-9CCD-537A327CA090}"/>
            </a:ext>
          </a:extLst>
        </xdr:cNvPr>
        <xdr:cNvSpPr txBox="1"/>
      </xdr:nvSpPr>
      <xdr:spPr>
        <a:xfrm>
          <a:off x="18167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128287</xdr:rowOff>
    </xdr:from>
    <xdr:ext cx="405111" cy="259045"/>
    <xdr:sp macro="" textlink="">
      <xdr:nvSpPr>
        <xdr:cNvPr id="86" name="n_4aveValue【道路】&#10;有形固定資産減価償却率">
          <a:extLst>
            <a:ext uri="{FF2B5EF4-FFF2-40B4-BE49-F238E27FC236}">
              <a16:creationId xmlns:a16="http://schemas.microsoft.com/office/drawing/2014/main" id="{2FF72F49-0F75-43FE-8DC8-8F0AEC2E4AD9}"/>
            </a:ext>
          </a:extLst>
        </xdr:cNvPr>
        <xdr:cNvSpPr txBox="1"/>
      </xdr:nvSpPr>
      <xdr:spPr>
        <a:xfrm>
          <a:off x="9277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137177</xdr:rowOff>
    </xdr:from>
    <xdr:ext cx="405111" cy="259045"/>
    <xdr:sp macro="" textlink="">
      <xdr:nvSpPr>
        <xdr:cNvPr id="87" name="n_1mainValue【道路】&#10;有形固定資産減価償却率">
          <a:extLst>
            <a:ext uri="{FF2B5EF4-FFF2-40B4-BE49-F238E27FC236}">
              <a16:creationId xmlns:a16="http://schemas.microsoft.com/office/drawing/2014/main" id="{1A7B48EC-FB6E-44E1-8B8B-C33020C2B93B}"/>
            </a:ext>
          </a:extLst>
        </xdr:cNvPr>
        <xdr:cNvSpPr txBox="1"/>
      </xdr:nvSpPr>
      <xdr:spPr>
        <a:xfrm>
          <a:off x="3582044"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91457</xdr:rowOff>
    </xdr:from>
    <xdr:ext cx="405111" cy="259045"/>
    <xdr:sp macro="" textlink="">
      <xdr:nvSpPr>
        <xdr:cNvPr id="88" name="n_2mainValue【道路】&#10;有形固定資産減価償却率">
          <a:extLst>
            <a:ext uri="{FF2B5EF4-FFF2-40B4-BE49-F238E27FC236}">
              <a16:creationId xmlns:a16="http://schemas.microsoft.com/office/drawing/2014/main" id="{4CBEFE74-6408-4881-B117-5C6F8A3C71D8}"/>
            </a:ext>
          </a:extLst>
        </xdr:cNvPr>
        <xdr:cNvSpPr txBox="1"/>
      </xdr:nvSpPr>
      <xdr:spPr>
        <a:xfrm>
          <a:off x="2705744" y="712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49547</xdr:rowOff>
    </xdr:from>
    <xdr:ext cx="405111" cy="259045"/>
    <xdr:sp macro="" textlink="">
      <xdr:nvSpPr>
        <xdr:cNvPr id="89" name="n_3mainValue【道路】&#10;有形固定資産減価償却率">
          <a:extLst>
            <a:ext uri="{FF2B5EF4-FFF2-40B4-BE49-F238E27FC236}">
              <a16:creationId xmlns:a16="http://schemas.microsoft.com/office/drawing/2014/main" id="{11D70456-67A9-4820-A683-CF0422A61D71}"/>
            </a:ext>
          </a:extLst>
        </xdr:cNvPr>
        <xdr:cNvSpPr txBox="1"/>
      </xdr:nvSpPr>
      <xdr:spPr>
        <a:xfrm>
          <a:off x="1816744" y="707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17</xdr:rowOff>
    </xdr:from>
    <xdr:ext cx="405111" cy="259045"/>
    <xdr:sp macro="" textlink="">
      <xdr:nvSpPr>
        <xdr:cNvPr id="90" name="n_4mainValue【道路】&#10;有形固定資産減価償却率">
          <a:extLst>
            <a:ext uri="{FF2B5EF4-FFF2-40B4-BE49-F238E27FC236}">
              <a16:creationId xmlns:a16="http://schemas.microsoft.com/office/drawing/2014/main" id="{19A3245E-8555-4444-BCD5-28343F991472}"/>
            </a:ext>
          </a:extLst>
        </xdr:cNvPr>
        <xdr:cNvSpPr txBox="1"/>
      </xdr:nvSpPr>
      <xdr:spPr>
        <a:xfrm>
          <a:off x="927744" y="702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CA3AFD80-A383-402E-90EA-4AE73DB4245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B5336E58-D31E-42AF-8058-C103D9C7B38C}"/>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1CD70864-F517-4449-84B0-556ED0BE606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210F08CE-C163-4096-8B49-4E5EFAA8EBC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4605EE3E-7687-41D4-86DF-6BE92016479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8FB05BF5-3F33-4501-8181-C3459418068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C474D61A-FFDC-43F8-9DEE-659F73BF6F0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FB8176A8-A6D2-45B3-89C3-0EA3613B6801}"/>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3AD3EADB-6C24-40D3-82EF-D00FB57DF15B}"/>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648099A9-FC71-48F3-8645-25613F0DD21E}"/>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E5F6411B-2773-4C1D-8943-0A73089FB6F1}"/>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4807D0DF-B4E1-4A1D-B642-CDF58D257045}"/>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6CACFC5E-1C49-4F0A-B17C-AC85A9B13BBF}"/>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E2E3FB97-E45C-4EBF-AE34-35A7BE2C437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ADB5517E-51B4-4297-8838-0C17CE9E5CBF}"/>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C3706A19-B18F-49DE-9BD4-01BE6FA459E8}"/>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B487B711-9C54-4FB9-99F4-5AD02FFBF198}"/>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D9F24367-8727-4739-9B1F-655A7DF45A3F}"/>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227B825A-F724-443B-B334-C9DDA4085C22}"/>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15620</xdr:rowOff>
    </xdr:from>
    <xdr:ext cx="595419" cy="259045"/>
    <xdr:sp macro="" textlink="">
      <xdr:nvSpPr>
        <xdr:cNvPr id="110" name="テキスト ボックス 109">
          <a:extLst>
            <a:ext uri="{FF2B5EF4-FFF2-40B4-BE49-F238E27FC236}">
              <a16:creationId xmlns:a16="http://schemas.microsoft.com/office/drawing/2014/main" id="{4E35FBBA-42F1-4F6E-9289-CCD9E624841B}"/>
            </a:ext>
          </a:extLst>
        </xdr:cNvPr>
        <xdr:cNvSpPr txBox="1"/>
      </xdr:nvSpPr>
      <xdr:spPr>
        <a:xfrm>
          <a:off x="6008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892440F2-F704-4ED3-9C28-995390EDC099}"/>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a:extLst>
            <a:ext uri="{FF2B5EF4-FFF2-40B4-BE49-F238E27FC236}">
              <a16:creationId xmlns:a16="http://schemas.microsoft.com/office/drawing/2014/main" id="{38DFC0F2-96D4-4055-8B97-45E92C66FBA8}"/>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3CE7D67B-D267-4460-9B8D-B61829AFFFE5}"/>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a:extLst>
            <a:ext uri="{FF2B5EF4-FFF2-40B4-BE49-F238E27FC236}">
              <a16:creationId xmlns:a16="http://schemas.microsoft.com/office/drawing/2014/main" id="{8018BF5B-DD4C-442A-BE00-239E0DF6E862}"/>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FD40A9D5-FAE6-4D6B-A920-548938CE64C6}"/>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28020</xdr:rowOff>
    </xdr:from>
    <xdr:to>
      <xdr:col>54</xdr:col>
      <xdr:colOff>189865</xdr:colOff>
      <xdr:row>42</xdr:row>
      <xdr:rowOff>91963</xdr:rowOff>
    </xdr:to>
    <xdr:cxnSp macro="">
      <xdr:nvCxnSpPr>
        <xdr:cNvPr id="116" name="直線コネクタ 115">
          <a:extLst>
            <a:ext uri="{FF2B5EF4-FFF2-40B4-BE49-F238E27FC236}">
              <a16:creationId xmlns:a16="http://schemas.microsoft.com/office/drawing/2014/main" id="{D47F164B-1384-4115-BD81-79A2495222C2}"/>
            </a:ext>
          </a:extLst>
        </xdr:cNvPr>
        <xdr:cNvCxnSpPr/>
      </xdr:nvCxnSpPr>
      <xdr:spPr>
        <a:xfrm flipV="1">
          <a:off x="10476865" y="5857320"/>
          <a:ext cx="0" cy="1435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95790</xdr:rowOff>
    </xdr:from>
    <xdr:ext cx="469744" cy="259045"/>
    <xdr:sp macro="" textlink="">
      <xdr:nvSpPr>
        <xdr:cNvPr id="117" name="【道路】&#10;一人当たり延長最小値テキスト">
          <a:extLst>
            <a:ext uri="{FF2B5EF4-FFF2-40B4-BE49-F238E27FC236}">
              <a16:creationId xmlns:a16="http://schemas.microsoft.com/office/drawing/2014/main" id="{6224D809-7CEA-401D-AA0C-F43A366A2E85}"/>
            </a:ext>
          </a:extLst>
        </xdr:cNvPr>
        <xdr:cNvSpPr txBox="1"/>
      </xdr:nvSpPr>
      <xdr:spPr>
        <a:xfrm>
          <a:off x="10515600" y="7296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91963</xdr:rowOff>
    </xdr:from>
    <xdr:to>
      <xdr:col>55</xdr:col>
      <xdr:colOff>88900</xdr:colOff>
      <xdr:row>42</xdr:row>
      <xdr:rowOff>91963</xdr:rowOff>
    </xdr:to>
    <xdr:cxnSp macro="">
      <xdr:nvCxnSpPr>
        <xdr:cNvPr id="118" name="直線コネクタ 117">
          <a:extLst>
            <a:ext uri="{FF2B5EF4-FFF2-40B4-BE49-F238E27FC236}">
              <a16:creationId xmlns:a16="http://schemas.microsoft.com/office/drawing/2014/main" id="{E6950A30-544C-496E-8EDA-9C1F22858D03}"/>
            </a:ext>
          </a:extLst>
        </xdr:cNvPr>
        <xdr:cNvCxnSpPr/>
      </xdr:nvCxnSpPr>
      <xdr:spPr>
        <a:xfrm>
          <a:off x="10388600" y="7292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146147</xdr:rowOff>
    </xdr:from>
    <xdr:ext cx="599010" cy="259045"/>
    <xdr:sp macro="" textlink="">
      <xdr:nvSpPr>
        <xdr:cNvPr id="119" name="【道路】&#10;一人当たり延長最大値テキスト">
          <a:extLst>
            <a:ext uri="{FF2B5EF4-FFF2-40B4-BE49-F238E27FC236}">
              <a16:creationId xmlns:a16="http://schemas.microsoft.com/office/drawing/2014/main" id="{D5BA5FF8-34CC-4C45-A298-C3E229F149ED}"/>
            </a:ext>
          </a:extLst>
        </xdr:cNvPr>
        <xdr:cNvSpPr txBox="1"/>
      </xdr:nvSpPr>
      <xdr:spPr>
        <a:xfrm>
          <a:off x="10515600" y="5632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28020</xdr:rowOff>
    </xdr:from>
    <xdr:to>
      <xdr:col>55</xdr:col>
      <xdr:colOff>88900</xdr:colOff>
      <xdr:row>34</xdr:row>
      <xdr:rowOff>28020</xdr:rowOff>
    </xdr:to>
    <xdr:cxnSp macro="">
      <xdr:nvCxnSpPr>
        <xdr:cNvPr id="120" name="直線コネクタ 119">
          <a:extLst>
            <a:ext uri="{FF2B5EF4-FFF2-40B4-BE49-F238E27FC236}">
              <a16:creationId xmlns:a16="http://schemas.microsoft.com/office/drawing/2014/main" id="{0499B973-F209-4EAC-9758-7D723947B7F6}"/>
            </a:ext>
          </a:extLst>
        </xdr:cNvPr>
        <xdr:cNvCxnSpPr/>
      </xdr:nvCxnSpPr>
      <xdr:spPr>
        <a:xfrm>
          <a:off x="10388600" y="585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13497</xdr:rowOff>
    </xdr:from>
    <xdr:ext cx="534377" cy="259045"/>
    <xdr:sp macro="" textlink="">
      <xdr:nvSpPr>
        <xdr:cNvPr id="121" name="【道路】&#10;一人当たり延長平均値テキスト">
          <a:extLst>
            <a:ext uri="{FF2B5EF4-FFF2-40B4-BE49-F238E27FC236}">
              <a16:creationId xmlns:a16="http://schemas.microsoft.com/office/drawing/2014/main" id="{6135AE2E-EF47-4243-8173-D751EDC669FC}"/>
            </a:ext>
          </a:extLst>
        </xdr:cNvPr>
        <xdr:cNvSpPr txBox="1"/>
      </xdr:nvSpPr>
      <xdr:spPr>
        <a:xfrm>
          <a:off x="10515600" y="6871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162070</xdr:rowOff>
    </xdr:from>
    <xdr:to>
      <xdr:col>55</xdr:col>
      <xdr:colOff>50800</xdr:colOff>
      <xdr:row>41</xdr:row>
      <xdr:rowOff>92220</xdr:rowOff>
    </xdr:to>
    <xdr:sp macro="" textlink="">
      <xdr:nvSpPr>
        <xdr:cNvPr id="122" name="フローチャート: 判断 121">
          <a:extLst>
            <a:ext uri="{FF2B5EF4-FFF2-40B4-BE49-F238E27FC236}">
              <a16:creationId xmlns:a16="http://schemas.microsoft.com/office/drawing/2014/main" id="{A54F6797-D8FC-4010-B76B-99E2C4D10FFD}"/>
            </a:ext>
          </a:extLst>
        </xdr:cNvPr>
        <xdr:cNvSpPr/>
      </xdr:nvSpPr>
      <xdr:spPr>
        <a:xfrm>
          <a:off x="10426700" y="70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2834</xdr:rowOff>
    </xdr:from>
    <xdr:to>
      <xdr:col>50</xdr:col>
      <xdr:colOff>165100</xdr:colOff>
      <xdr:row>41</xdr:row>
      <xdr:rowOff>104434</xdr:rowOff>
    </xdr:to>
    <xdr:sp macro="" textlink="">
      <xdr:nvSpPr>
        <xdr:cNvPr id="123" name="フローチャート: 判断 122">
          <a:extLst>
            <a:ext uri="{FF2B5EF4-FFF2-40B4-BE49-F238E27FC236}">
              <a16:creationId xmlns:a16="http://schemas.microsoft.com/office/drawing/2014/main" id="{460360C9-5284-4BC6-AF5A-21D404AB3983}"/>
            </a:ext>
          </a:extLst>
        </xdr:cNvPr>
        <xdr:cNvSpPr/>
      </xdr:nvSpPr>
      <xdr:spPr>
        <a:xfrm>
          <a:off x="9588500" y="7032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15516</xdr:rowOff>
    </xdr:from>
    <xdr:to>
      <xdr:col>46</xdr:col>
      <xdr:colOff>38100</xdr:colOff>
      <xdr:row>41</xdr:row>
      <xdr:rowOff>117116</xdr:rowOff>
    </xdr:to>
    <xdr:sp macro="" textlink="">
      <xdr:nvSpPr>
        <xdr:cNvPr id="124" name="フローチャート: 判断 123">
          <a:extLst>
            <a:ext uri="{FF2B5EF4-FFF2-40B4-BE49-F238E27FC236}">
              <a16:creationId xmlns:a16="http://schemas.microsoft.com/office/drawing/2014/main" id="{21882FB3-6989-4F2C-BECB-68E8DEEB811A}"/>
            </a:ext>
          </a:extLst>
        </xdr:cNvPr>
        <xdr:cNvSpPr/>
      </xdr:nvSpPr>
      <xdr:spPr>
        <a:xfrm>
          <a:off x="8699500" y="7044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23647</xdr:rowOff>
    </xdr:from>
    <xdr:to>
      <xdr:col>41</xdr:col>
      <xdr:colOff>101600</xdr:colOff>
      <xdr:row>41</xdr:row>
      <xdr:rowOff>125247</xdr:rowOff>
    </xdr:to>
    <xdr:sp macro="" textlink="">
      <xdr:nvSpPr>
        <xdr:cNvPr id="125" name="フローチャート: 判断 124">
          <a:extLst>
            <a:ext uri="{FF2B5EF4-FFF2-40B4-BE49-F238E27FC236}">
              <a16:creationId xmlns:a16="http://schemas.microsoft.com/office/drawing/2014/main" id="{774598EE-62D6-428B-81D4-F51869277494}"/>
            </a:ext>
          </a:extLst>
        </xdr:cNvPr>
        <xdr:cNvSpPr/>
      </xdr:nvSpPr>
      <xdr:spPr>
        <a:xfrm>
          <a:off x="7810500" y="705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169570</xdr:rowOff>
    </xdr:from>
    <xdr:to>
      <xdr:col>36</xdr:col>
      <xdr:colOff>165100</xdr:colOff>
      <xdr:row>41</xdr:row>
      <xdr:rowOff>99720</xdr:rowOff>
    </xdr:to>
    <xdr:sp macro="" textlink="">
      <xdr:nvSpPr>
        <xdr:cNvPr id="126" name="フローチャート: 判断 125">
          <a:extLst>
            <a:ext uri="{FF2B5EF4-FFF2-40B4-BE49-F238E27FC236}">
              <a16:creationId xmlns:a16="http://schemas.microsoft.com/office/drawing/2014/main" id="{F424ABA2-A2CC-493E-B6E8-87D8D327BC62}"/>
            </a:ext>
          </a:extLst>
        </xdr:cNvPr>
        <xdr:cNvSpPr/>
      </xdr:nvSpPr>
      <xdr:spPr>
        <a:xfrm>
          <a:off x="6921500" y="702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F39B223-4DD0-4214-9BE7-83E4E871A0FF}"/>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EEE5D57-3F18-4B67-B04F-9AE9507BB48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2DD93032-DC33-4518-9062-EEAAF67A968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6EEF2AB3-EB37-462A-A905-07BCDD45A317}"/>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C3A2798D-EB8D-4C4C-8B40-2BF3D8BC4D04}"/>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83029</xdr:rowOff>
    </xdr:from>
    <xdr:to>
      <xdr:col>55</xdr:col>
      <xdr:colOff>50800</xdr:colOff>
      <xdr:row>42</xdr:row>
      <xdr:rowOff>13179</xdr:rowOff>
    </xdr:to>
    <xdr:sp macro="" textlink="">
      <xdr:nvSpPr>
        <xdr:cNvPr id="132" name="楕円 131">
          <a:extLst>
            <a:ext uri="{FF2B5EF4-FFF2-40B4-BE49-F238E27FC236}">
              <a16:creationId xmlns:a16="http://schemas.microsoft.com/office/drawing/2014/main" id="{2B2A4E42-AFAD-4B92-9A57-4C30B2D7D9EB}"/>
            </a:ext>
          </a:extLst>
        </xdr:cNvPr>
        <xdr:cNvSpPr/>
      </xdr:nvSpPr>
      <xdr:spPr>
        <a:xfrm>
          <a:off x="10426700" y="711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61456</xdr:rowOff>
    </xdr:from>
    <xdr:ext cx="534377" cy="259045"/>
    <xdr:sp macro="" textlink="">
      <xdr:nvSpPr>
        <xdr:cNvPr id="133" name="【道路】&#10;一人当たり延長該当値テキスト">
          <a:extLst>
            <a:ext uri="{FF2B5EF4-FFF2-40B4-BE49-F238E27FC236}">
              <a16:creationId xmlns:a16="http://schemas.microsoft.com/office/drawing/2014/main" id="{0106B229-C357-4C40-B267-5ABDB841B678}"/>
            </a:ext>
          </a:extLst>
        </xdr:cNvPr>
        <xdr:cNvSpPr txBox="1"/>
      </xdr:nvSpPr>
      <xdr:spPr>
        <a:xfrm>
          <a:off x="10515600" y="7090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84477</xdr:rowOff>
    </xdr:from>
    <xdr:to>
      <xdr:col>50</xdr:col>
      <xdr:colOff>165100</xdr:colOff>
      <xdr:row>42</xdr:row>
      <xdr:rowOff>14627</xdr:rowOff>
    </xdr:to>
    <xdr:sp macro="" textlink="">
      <xdr:nvSpPr>
        <xdr:cNvPr id="134" name="楕円 133">
          <a:extLst>
            <a:ext uri="{FF2B5EF4-FFF2-40B4-BE49-F238E27FC236}">
              <a16:creationId xmlns:a16="http://schemas.microsoft.com/office/drawing/2014/main" id="{3168FD54-C853-48E0-B3E2-E947533DE582}"/>
            </a:ext>
          </a:extLst>
        </xdr:cNvPr>
        <xdr:cNvSpPr/>
      </xdr:nvSpPr>
      <xdr:spPr>
        <a:xfrm>
          <a:off x="9588500" y="7113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133829</xdr:rowOff>
    </xdr:from>
    <xdr:to>
      <xdr:col>55</xdr:col>
      <xdr:colOff>0</xdr:colOff>
      <xdr:row>41</xdr:row>
      <xdr:rowOff>135277</xdr:rowOff>
    </xdr:to>
    <xdr:cxnSp macro="">
      <xdr:nvCxnSpPr>
        <xdr:cNvPr id="135" name="直線コネクタ 134">
          <a:extLst>
            <a:ext uri="{FF2B5EF4-FFF2-40B4-BE49-F238E27FC236}">
              <a16:creationId xmlns:a16="http://schemas.microsoft.com/office/drawing/2014/main" id="{728721A3-2CEA-4344-8761-D20CB16C7AB8}"/>
            </a:ext>
          </a:extLst>
        </xdr:cNvPr>
        <xdr:cNvCxnSpPr/>
      </xdr:nvCxnSpPr>
      <xdr:spPr>
        <a:xfrm flipV="1">
          <a:off x="9639300" y="7163279"/>
          <a:ext cx="8382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85533</xdr:rowOff>
    </xdr:from>
    <xdr:to>
      <xdr:col>46</xdr:col>
      <xdr:colOff>38100</xdr:colOff>
      <xdr:row>42</xdr:row>
      <xdr:rowOff>15683</xdr:rowOff>
    </xdr:to>
    <xdr:sp macro="" textlink="">
      <xdr:nvSpPr>
        <xdr:cNvPr id="136" name="楕円 135">
          <a:extLst>
            <a:ext uri="{FF2B5EF4-FFF2-40B4-BE49-F238E27FC236}">
              <a16:creationId xmlns:a16="http://schemas.microsoft.com/office/drawing/2014/main" id="{DBCA9240-EE4C-4019-929E-3947D2FD3494}"/>
            </a:ext>
          </a:extLst>
        </xdr:cNvPr>
        <xdr:cNvSpPr/>
      </xdr:nvSpPr>
      <xdr:spPr>
        <a:xfrm>
          <a:off x="8699500" y="711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135277</xdr:rowOff>
    </xdr:from>
    <xdr:to>
      <xdr:col>50</xdr:col>
      <xdr:colOff>114300</xdr:colOff>
      <xdr:row>41</xdr:row>
      <xdr:rowOff>136333</xdr:rowOff>
    </xdr:to>
    <xdr:cxnSp macro="">
      <xdr:nvCxnSpPr>
        <xdr:cNvPr id="137" name="直線コネクタ 136">
          <a:extLst>
            <a:ext uri="{FF2B5EF4-FFF2-40B4-BE49-F238E27FC236}">
              <a16:creationId xmlns:a16="http://schemas.microsoft.com/office/drawing/2014/main" id="{0EA3FFB1-AFEB-442D-9D8A-1F3F3B4DC4FA}"/>
            </a:ext>
          </a:extLst>
        </xdr:cNvPr>
        <xdr:cNvCxnSpPr/>
      </xdr:nvCxnSpPr>
      <xdr:spPr>
        <a:xfrm flipV="1">
          <a:off x="8750300" y="7164727"/>
          <a:ext cx="889000" cy="1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86382</xdr:rowOff>
    </xdr:from>
    <xdr:to>
      <xdr:col>41</xdr:col>
      <xdr:colOff>101600</xdr:colOff>
      <xdr:row>42</xdr:row>
      <xdr:rowOff>16532</xdr:rowOff>
    </xdr:to>
    <xdr:sp macro="" textlink="">
      <xdr:nvSpPr>
        <xdr:cNvPr id="138" name="楕円 137">
          <a:extLst>
            <a:ext uri="{FF2B5EF4-FFF2-40B4-BE49-F238E27FC236}">
              <a16:creationId xmlns:a16="http://schemas.microsoft.com/office/drawing/2014/main" id="{ABEA3664-ABBD-4BC4-B36A-AD0450971033}"/>
            </a:ext>
          </a:extLst>
        </xdr:cNvPr>
        <xdr:cNvSpPr/>
      </xdr:nvSpPr>
      <xdr:spPr>
        <a:xfrm>
          <a:off x="7810500" y="711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136333</xdr:rowOff>
    </xdr:from>
    <xdr:to>
      <xdr:col>45</xdr:col>
      <xdr:colOff>177800</xdr:colOff>
      <xdr:row>41</xdr:row>
      <xdr:rowOff>137182</xdr:rowOff>
    </xdr:to>
    <xdr:cxnSp macro="">
      <xdr:nvCxnSpPr>
        <xdr:cNvPr id="139" name="直線コネクタ 138">
          <a:extLst>
            <a:ext uri="{FF2B5EF4-FFF2-40B4-BE49-F238E27FC236}">
              <a16:creationId xmlns:a16="http://schemas.microsoft.com/office/drawing/2014/main" id="{4B01757A-1DBF-41B6-8204-FB57B7F4210D}"/>
            </a:ext>
          </a:extLst>
        </xdr:cNvPr>
        <xdr:cNvCxnSpPr/>
      </xdr:nvCxnSpPr>
      <xdr:spPr>
        <a:xfrm flipV="1">
          <a:off x="7861300" y="7165783"/>
          <a:ext cx="889000" cy="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87503</xdr:rowOff>
    </xdr:from>
    <xdr:to>
      <xdr:col>36</xdr:col>
      <xdr:colOff>165100</xdr:colOff>
      <xdr:row>42</xdr:row>
      <xdr:rowOff>17653</xdr:rowOff>
    </xdr:to>
    <xdr:sp macro="" textlink="">
      <xdr:nvSpPr>
        <xdr:cNvPr id="140" name="楕円 139">
          <a:extLst>
            <a:ext uri="{FF2B5EF4-FFF2-40B4-BE49-F238E27FC236}">
              <a16:creationId xmlns:a16="http://schemas.microsoft.com/office/drawing/2014/main" id="{D237E130-A9A2-4CFE-9AE0-2FBC18CA8AE1}"/>
            </a:ext>
          </a:extLst>
        </xdr:cNvPr>
        <xdr:cNvSpPr/>
      </xdr:nvSpPr>
      <xdr:spPr>
        <a:xfrm>
          <a:off x="6921500" y="711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137182</xdr:rowOff>
    </xdr:from>
    <xdr:to>
      <xdr:col>41</xdr:col>
      <xdr:colOff>50800</xdr:colOff>
      <xdr:row>41</xdr:row>
      <xdr:rowOff>138303</xdr:rowOff>
    </xdr:to>
    <xdr:cxnSp macro="">
      <xdr:nvCxnSpPr>
        <xdr:cNvPr id="141" name="直線コネクタ 140">
          <a:extLst>
            <a:ext uri="{FF2B5EF4-FFF2-40B4-BE49-F238E27FC236}">
              <a16:creationId xmlns:a16="http://schemas.microsoft.com/office/drawing/2014/main" id="{CD70D07E-3E76-4A77-8763-5A9D5C7ACA56}"/>
            </a:ext>
          </a:extLst>
        </xdr:cNvPr>
        <xdr:cNvCxnSpPr/>
      </xdr:nvCxnSpPr>
      <xdr:spPr>
        <a:xfrm flipV="1">
          <a:off x="6972300" y="7166632"/>
          <a:ext cx="889000" cy="1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120961</xdr:rowOff>
    </xdr:from>
    <xdr:ext cx="534377" cy="259045"/>
    <xdr:sp macro="" textlink="">
      <xdr:nvSpPr>
        <xdr:cNvPr id="142" name="n_1aveValue【道路】&#10;一人当たり延長">
          <a:extLst>
            <a:ext uri="{FF2B5EF4-FFF2-40B4-BE49-F238E27FC236}">
              <a16:creationId xmlns:a16="http://schemas.microsoft.com/office/drawing/2014/main" id="{7EA77011-1DAB-44D8-A7A4-565FB54EE5D4}"/>
            </a:ext>
          </a:extLst>
        </xdr:cNvPr>
        <xdr:cNvSpPr txBox="1"/>
      </xdr:nvSpPr>
      <xdr:spPr>
        <a:xfrm>
          <a:off x="9359411" y="680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133643</xdr:rowOff>
    </xdr:from>
    <xdr:ext cx="534377" cy="259045"/>
    <xdr:sp macro="" textlink="">
      <xdr:nvSpPr>
        <xdr:cNvPr id="143" name="n_2aveValue【道路】&#10;一人当たり延長">
          <a:extLst>
            <a:ext uri="{FF2B5EF4-FFF2-40B4-BE49-F238E27FC236}">
              <a16:creationId xmlns:a16="http://schemas.microsoft.com/office/drawing/2014/main" id="{737A938D-47A1-4162-B3A7-533B34AFAB87}"/>
            </a:ext>
          </a:extLst>
        </xdr:cNvPr>
        <xdr:cNvSpPr txBox="1"/>
      </xdr:nvSpPr>
      <xdr:spPr>
        <a:xfrm>
          <a:off x="8483111" y="682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141774</xdr:rowOff>
    </xdr:from>
    <xdr:ext cx="534377" cy="259045"/>
    <xdr:sp macro="" textlink="">
      <xdr:nvSpPr>
        <xdr:cNvPr id="144" name="n_3aveValue【道路】&#10;一人当たり延長">
          <a:extLst>
            <a:ext uri="{FF2B5EF4-FFF2-40B4-BE49-F238E27FC236}">
              <a16:creationId xmlns:a16="http://schemas.microsoft.com/office/drawing/2014/main" id="{6F731313-9CCB-48E3-B691-C2834B7435CA}"/>
            </a:ext>
          </a:extLst>
        </xdr:cNvPr>
        <xdr:cNvSpPr txBox="1"/>
      </xdr:nvSpPr>
      <xdr:spPr>
        <a:xfrm>
          <a:off x="7594111" y="6828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116247</xdr:rowOff>
    </xdr:from>
    <xdr:ext cx="534377" cy="259045"/>
    <xdr:sp macro="" textlink="">
      <xdr:nvSpPr>
        <xdr:cNvPr id="145" name="n_4aveValue【道路】&#10;一人当たり延長">
          <a:extLst>
            <a:ext uri="{FF2B5EF4-FFF2-40B4-BE49-F238E27FC236}">
              <a16:creationId xmlns:a16="http://schemas.microsoft.com/office/drawing/2014/main" id="{1BD01AE9-C5B1-4D39-B034-229BC609D586}"/>
            </a:ext>
          </a:extLst>
        </xdr:cNvPr>
        <xdr:cNvSpPr txBox="1"/>
      </xdr:nvSpPr>
      <xdr:spPr>
        <a:xfrm>
          <a:off x="6705111" y="6802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5754</xdr:rowOff>
    </xdr:from>
    <xdr:ext cx="534377" cy="259045"/>
    <xdr:sp macro="" textlink="">
      <xdr:nvSpPr>
        <xdr:cNvPr id="146" name="n_1mainValue【道路】&#10;一人当たり延長">
          <a:extLst>
            <a:ext uri="{FF2B5EF4-FFF2-40B4-BE49-F238E27FC236}">
              <a16:creationId xmlns:a16="http://schemas.microsoft.com/office/drawing/2014/main" id="{75D16690-7496-4B48-B182-F7E85D0769C4}"/>
            </a:ext>
          </a:extLst>
        </xdr:cNvPr>
        <xdr:cNvSpPr txBox="1"/>
      </xdr:nvSpPr>
      <xdr:spPr>
        <a:xfrm>
          <a:off x="9359411" y="7206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6810</xdr:rowOff>
    </xdr:from>
    <xdr:ext cx="534377" cy="259045"/>
    <xdr:sp macro="" textlink="">
      <xdr:nvSpPr>
        <xdr:cNvPr id="147" name="n_2mainValue【道路】&#10;一人当たり延長">
          <a:extLst>
            <a:ext uri="{FF2B5EF4-FFF2-40B4-BE49-F238E27FC236}">
              <a16:creationId xmlns:a16="http://schemas.microsoft.com/office/drawing/2014/main" id="{6E79AEEB-3B8C-4B4E-ADE8-9C0B97287A8D}"/>
            </a:ext>
          </a:extLst>
        </xdr:cNvPr>
        <xdr:cNvSpPr txBox="1"/>
      </xdr:nvSpPr>
      <xdr:spPr>
        <a:xfrm>
          <a:off x="8483111" y="720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7659</xdr:rowOff>
    </xdr:from>
    <xdr:ext cx="534377" cy="259045"/>
    <xdr:sp macro="" textlink="">
      <xdr:nvSpPr>
        <xdr:cNvPr id="148" name="n_3mainValue【道路】&#10;一人当たり延長">
          <a:extLst>
            <a:ext uri="{FF2B5EF4-FFF2-40B4-BE49-F238E27FC236}">
              <a16:creationId xmlns:a16="http://schemas.microsoft.com/office/drawing/2014/main" id="{32AF6EE0-6DC2-4439-A08A-91F1ECA8B57C}"/>
            </a:ext>
          </a:extLst>
        </xdr:cNvPr>
        <xdr:cNvSpPr txBox="1"/>
      </xdr:nvSpPr>
      <xdr:spPr>
        <a:xfrm>
          <a:off x="7594111" y="7208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42</xdr:row>
      <xdr:rowOff>8780</xdr:rowOff>
    </xdr:from>
    <xdr:ext cx="534377" cy="259045"/>
    <xdr:sp macro="" textlink="">
      <xdr:nvSpPr>
        <xdr:cNvPr id="149" name="n_4mainValue【道路】&#10;一人当たり延長">
          <a:extLst>
            <a:ext uri="{FF2B5EF4-FFF2-40B4-BE49-F238E27FC236}">
              <a16:creationId xmlns:a16="http://schemas.microsoft.com/office/drawing/2014/main" id="{86E574A1-1AA2-4CEC-BEB7-BFBDC7D41DC2}"/>
            </a:ext>
          </a:extLst>
        </xdr:cNvPr>
        <xdr:cNvSpPr txBox="1"/>
      </xdr:nvSpPr>
      <xdr:spPr>
        <a:xfrm>
          <a:off x="6705111" y="720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F9E39788-E09E-487F-8B63-C84A7613B249}"/>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B761E116-9EA4-4D4C-9E40-3D694ABBFF0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C4D6C892-62BF-4630-9B97-6EAEFAC551B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DCFF1BDD-03CB-444D-BDA1-4F83F7C21DE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07D16733-6E7C-4B66-BA1D-B9614D9E14DC}"/>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565D1CB3-F3B2-4A25-9BF8-915B6EC53A3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D9541137-5963-4EBC-94BC-8A35AAD6F33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75C54488-8978-4E46-ADE9-EC0057E3FD9F}"/>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DCBC7EE9-F988-4359-B8EE-6D7B22F1138B}"/>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6E6FD672-F94A-4253-AB3A-B26299184C9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7C8EDF86-3194-4024-B5A8-727598F660C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a:extLst>
            <a:ext uri="{FF2B5EF4-FFF2-40B4-BE49-F238E27FC236}">
              <a16:creationId xmlns:a16="http://schemas.microsoft.com/office/drawing/2014/main" id="{28E6AF6A-555D-4F5B-8C1D-D741DFFA2E15}"/>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2" name="テキスト ボックス 161">
          <a:extLst>
            <a:ext uri="{FF2B5EF4-FFF2-40B4-BE49-F238E27FC236}">
              <a16:creationId xmlns:a16="http://schemas.microsoft.com/office/drawing/2014/main" id="{BA96796E-2624-4E01-B5F0-E90D964025EC}"/>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a:extLst>
            <a:ext uri="{FF2B5EF4-FFF2-40B4-BE49-F238E27FC236}">
              <a16:creationId xmlns:a16="http://schemas.microsoft.com/office/drawing/2014/main" id="{FD185778-2609-4D20-823B-BEFBAA6DD8AA}"/>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a:extLst>
            <a:ext uri="{FF2B5EF4-FFF2-40B4-BE49-F238E27FC236}">
              <a16:creationId xmlns:a16="http://schemas.microsoft.com/office/drawing/2014/main" id="{7EAAAD17-31CC-4B03-922F-AAA47BDC5D39}"/>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a:extLst>
            <a:ext uri="{FF2B5EF4-FFF2-40B4-BE49-F238E27FC236}">
              <a16:creationId xmlns:a16="http://schemas.microsoft.com/office/drawing/2014/main" id="{D0961F8F-5E1B-41AA-839F-28E77415CCEB}"/>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a:extLst>
            <a:ext uri="{FF2B5EF4-FFF2-40B4-BE49-F238E27FC236}">
              <a16:creationId xmlns:a16="http://schemas.microsoft.com/office/drawing/2014/main" id="{41D886E0-5D01-4AC4-A441-95B70B586941}"/>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a:extLst>
            <a:ext uri="{FF2B5EF4-FFF2-40B4-BE49-F238E27FC236}">
              <a16:creationId xmlns:a16="http://schemas.microsoft.com/office/drawing/2014/main" id="{34EC40FB-5F39-4E3D-A3ED-BCA455C71226}"/>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a:extLst>
            <a:ext uri="{FF2B5EF4-FFF2-40B4-BE49-F238E27FC236}">
              <a16:creationId xmlns:a16="http://schemas.microsoft.com/office/drawing/2014/main" id="{64B5CE50-805B-4276-99F6-D7347C592ED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a:extLst>
            <a:ext uri="{FF2B5EF4-FFF2-40B4-BE49-F238E27FC236}">
              <a16:creationId xmlns:a16="http://schemas.microsoft.com/office/drawing/2014/main" id="{F6612CD4-3D68-4A33-9E2C-FA6E7382360F}"/>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70" name="テキスト ボックス 169">
          <a:extLst>
            <a:ext uri="{FF2B5EF4-FFF2-40B4-BE49-F238E27FC236}">
              <a16:creationId xmlns:a16="http://schemas.microsoft.com/office/drawing/2014/main" id="{78F58CAF-7618-4BBA-82AF-F7547D9D0BDF}"/>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30ABD8BA-7FCA-4DAC-B459-7C22EF239A7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C0F06C5C-E001-4DDE-9D6D-CA675292E591}"/>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116205</xdr:rowOff>
    </xdr:from>
    <xdr:to>
      <xdr:col>24</xdr:col>
      <xdr:colOff>62865</xdr:colOff>
      <xdr:row>64</xdr:row>
      <xdr:rowOff>167640</xdr:rowOff>
    </xdr:to>
    <xdr:cxnSp macro="">
      <xdr:nvCxnSpPr>
        <xdr:cNvPr id="173" name="直線コネクタ 172">
          <a:extLst>
            <a:ext uri="{FF2B5EF4-FFF2-40B4-BE49-F238E27FC236}">
              <a16:creationId xmlns:a16="http://schemas.microsoft.com/office/drawing/2014/main" id="{5052ED5D-FAE5-4442-B942-E4C501350976}"/>
            </a:ext>
          </a:extLst>
        </xdr:cNvPr>
        <xdr:cNvCxnSpPr/>
      </xdr:nvCxnSpPr>
      <xdr:spPr>
        <a:xfrm flipV="1">
          <a:off x="4634865" y="9717405"/>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65</xdr:row>
      <xdr:rowOff>17</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D476A248-5E53-43A6-BDB4-9A350F77A631}"/>
            </a:ext>
          </a:extLst>
        </xdr:cNvPr>
        <xdr:cNvSpPr txBox="1"/>
      </xdr:nvSpPr>
      <xdr:spPr>
        <a:xfrm>
          <a:off x="4673600" y="1114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167640</xdr:rowOff>
    </xdr:from>
    <xdr:to>
      <xdr:col>24</xdr:col>
      <xdr:colOff>152400</xdr:colOff>
      <xdr:row>64</xdr:row>
      <xdr:rowOff>167640</xdr:rowOff>
    </xdr:to>
    <xdr:cxnSp macro="">
      <xdr:nvCxnSpPr>
        <xdr:cNvPr id="175" name="直線コネクタ 174">
          <a:extLst>
            <a:ext uri="{FF2B5EF4-FFF2-40B4-BE49-F238E27FC236}">
              <a16:creationId xmlns:a16="http://schemas.microsoft.com/office/drawing/2014/main" id="{0F32F5AD-39B7-43E2-8286-3519267066E1}"/>
            </a:ext>
          </a:extLst>
        </xdr:cNvPr>
        <xdr:cNvCxnSpPr/>
      </xdr:nvCxnSpPr>
      <xdr:spPr>
        <a:xfrm>
          <a:off x="4546600" y="1114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62882</xdr:rowOff>
    </xdr:from>
    <xdr:ext cx="405111" cy="259045"/>
    <xdr:sp macro="" textlink="">
      <xdr:nvSpPr>
        <xdr:cNvPr id="176" name="【橋りょう・トンネル】&#10;有形固定資産減価償却率最大値テキスト">
          <a:extLst>
            <a:ext uri="{FF2B5EF4-FFF2-40B4-BE49-F238E27FC236}">
              <a16:creationId xmlns:a16="http://schemas.microsoft.com/office/drawing/2014/main" id="{812209E1-4EA7-4E31-A79E-51487E317BAE}"/>
            </a:ext>
          </a:extLst>
        </xdr:cNvPr>
        <xdr:cNvSpPr txBox="1"/>
      </xdr:nvSpPr>
      <xdr:spPr>
        <a:xfrm>
          <a:off x="4673600" y="9492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116205</xdr:rowOff>
    </xdr:from>
    <xdr:to>
      <xdr:col>24</xdr:col>
      <xdr:colOff>152400</xdr:colOff>
      <xdr:row>56</xdr:row>
      <xdr:rowOff>116205</xdr:rowOff>
    </xdr:to>
    <xdr:cxnSp macro="">
      <xdr:nvCxnSpPr>
        <xdr:cNvPr id="177" name="直線コネクタ 176">
          <a:extLst>
            <a:ext uri="{FF2B5EF4-FFF2-40B4-BE49-F238E27FC236}">
              <a16:creationId xmlns:a16="http://schemas.microsoft.com/office/drawing/2014/main" id="{B1C0BF76-52E6-461E-91E2-D85CDC9C0299}"/>
            </a:ext>
          </a:extLst>
        </xdr:cNvPr>
        <xdr:cNvCxnSpPr/>
      </xdr:nvCxnSpPr>
      <xdr:spPr>
        <a:xfrm>
          <a:off x="4546600" y="971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29227</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24F2BA7B-BA09-4937-89B4-6B7BDF07B0B5}"/>
            </a:ext>
          </a:extLst>
        </xdr:cNvPr>
        <xdr:cNvSpPr txBox="1"/>
      </xdr:nvSpPr>
      <xdr:spPr>
        <a:xfrm>
          <a:off x="4673600" y="10487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6350</xdr:rowOff>
    </xdr:from>
    <xdr:to>
      <xdr:col>24</xdr:col>
      <xdr:colOff>114300</xdr:colOff>
      <xdr:row>62</xdr:row>
      <xdr:rowOff>107950</xdr:rowOff>
    </xdr:to>
    <xdr:sp macro="" textlink="">
      <xdr:nvSpPr>
        <xdr:cNvPr id="179" name="フローチャート: 判断 178">
          <a:extLst>
            <a:ext uri="{FF2B5EF4-FFF2-40B4-BE49-F238E27FC236}">
              <a16:creationId xmlns:a16="http://schemas.microsoft.com/office/drawing/2014/main" id="{651B18F1-5CB0-49C3-B659-CB5C802704BD}"/>
            </a:ext>
          </a:extLst>
        </xdr:cNvPr>
        <xdr:cNvSpPr/>
      </xdr:nvSpPr>
      <xdr:spPr>
        <a:xfrm>
          <a:off x="4584700" y="1063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166370</xdr:rowOff>
    </xdr:from>
    <xdr:to>
      <xdr:col>20</xdr:col>
      <xdr:colOff>38100</xdr:colOff>
      <xdr:row>62</xdr:row>
      <xdr:rowOff>96520</xdr:rowOff>
    </xdr:to>
    <xdr:sp macro="" textlink="">
      <xdr:nvSpPr>
        <xdr:cNvPr id="180" name="フローチャート: 判断 179">
          <a:extLst>
            <a:ext uri="{FF2B5EF4-FFF2-40B4-BE49-F238E27FC236}">
              <a16:creationId xmlns:a16="http://schemas.microsoft.com/office/drawing/2014/main" id="{1EFBE15A-83DA-4DDE-A3ED-EB942095E215}"/>
            </a:ext>
          </a:extLst>
        </xdr:cNvPr>
        <xdr:cNvSpPr/>
      </xdr:nvSpPr>
      <xdr:spPr>
        <a:xfrm>
          <a:off x="37465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135890</xdr:rowOff>
    </xdr:from>
    <xdr:to>
      <xdr:col>15</xdr:col>
      <xdr:colOff>101600</xdr:colOff>
      <xdr:row>62</xdr:row>
      <xdr:rowOff>66040</xdr:rowOff>
    </xdr:to>
    <xdr:sp macro="" textlink="">
      <xdr:nvSpPr>
        <xdr:cNvPr id="181" name="フローチャート: 判断 180">
          <a:extLst>
            <a:ext uri="{FF2B5EF4-FFF2-40B4-BE49-F238E27FC236}">
              <a16:creationId xmlns:a16="http://schemas.microsoft.com/office/drawing/2014/main" id="{9C261CC5-6E50-484A-A86A-2837D28B94FC}"/>
            </a:ext>
          </a:extLst>
        </xdr:cNvPr>
        <xdr:cNvSpPr/>
      </xdr:nvSpPr>
      <xdr:spPr>
        <a:xfrm>
          <a:off x="2857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88265</xdr:rowOff>
    </xdr:from>
    <xdr:to>
      <xdr:col>10</xdr:col>
      <xdr:colOff>165100</xdr:colOff>
      <xdr:row>62</xdr:row>
      <xdr:rowOff>18415</xdr:rowOff>
    </xdr:to>
    <xdr:sp macro="" textlink="">
      <xdr:nvSpPr>
        <xdr:cNvPr id="182" name="フローチャート: 判断 181">
          <a:extLst>
            <a:ext uri="{FF2B5EF4-FFF2-40B4-BE49-F238E27FC236}">
              <a16:creationId xmlns:a16="http://schemas.microsoft.com/office/drawing/2014/main" id="{2D89E413-917B-4609-8DD0-A789F3AD7705}"/>
            </a:ext>
          </a:extLst>
        </xdr:cNvPr>
        <xdr:cNvSpPr/>
      </xdr:nvSpPr>
      <xdr:spPr>
        <a:xfrm>
          <a:off x="1968500" y="1054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109220</xdr:rowOff>
    </xdr:from>
    <xdr:to>
      <xdr:col>6</xdr:col>
      <xdr:colOff>38100</xdr:colOff>
      <xdr:row>62</xdr:row>
      <xdr:rowOff>39370</xdr:rowOff>
    </xdr:to>
    <xdr:sp macro="" textlink="">
      <xdr:nvSpPr>
        <xdr:cNvPr id="183" name="フローチャート: 判断 182">
          <a:extLst>
            <a:ext uri="{FF2B5EF4-FFF2-40B4-BE49-F238E27FC236}">
              <a16:creationId xmlns:a16="http://schemas.microsoft.com/office/drawing/2014/main" id="{279B8C8D-E42A-4955-9968-C762CF51C6F8}"/>
            </a:ext>
          </a:extLst>
        </xdr:cNvPr>
        <xdr:cNvSpPr/>
      </xdr:nvSpPr>
      <xdr:spPr>
        <a:xfrm>
          <a:off x="1079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868915A-ED07-499D-A880-28A9E7B96A0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C62547D4-CE1F-4B73-A997-B83C5E0584AC}"/>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6B75BAD-B4F8-4E3B-98A4-03B0CE1483D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4488A680-5C31-49FE-A482-114DA9EE092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C7EC6822-1665-4F74-A53E-4C6BB69AD81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61595</xdr:rowOff>
    </xdr:from>
    <xdr:to>
      <xdr:col>24</xdr:col>
      <xdr:colOff>114300</xdr:colOff>
      <xdr:row>63</xdr:row>
      <xdr:rowOff>163195</xdr:rowOff>
    </xdr:to>
    <xdr:sp macro="" textlink="">
      <xdr:nvSpPr>
        <xdr:cNvPr id="189" name="楕円 188">
          <a:extLst>
            <a:ext uri="{FF2B5EF4-FFF2-40B4-BE49-F238E27FC236}">
              <a16:creationId xmlns:a16="http://schemas.microsoft.com/office/drawing/2014/main" id="{72A093A9-C0ED-4A6D-AC17-C798FC822F5E}"/>
            </a:ext>
          </a:extLst>
        </xdr:cNvPr>
        <xdr:cNvSpPr/>
      </xdr:nvSpPr>
      <xdr:spPr>
        <a:xfrm>
          <a:off x="4584700" y="1086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40022</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06547963-C05D-471E-A762-6F1D9AF1C907}"/>
            </a:ext>
          </a:extLst>
        </xdr:cNvPr>
        <xdr:cNvSpPr txBox="1"/>
      </xdr:nvSpPr>
      <xdr:spPr>
        <a:xfrm>
          <a:off x="4673600" y="1084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21590</xdr:rowOff>
    </xdr:from>
    <xdr:to>
      <xdr:col>20</xdr:col>
      <xdr:colOff>38100</xdr:colOff>
      <xdr:row>63</xdr:row>
      <xdr:rowOff>123190</xdr:rowOff>
    </xdr:to>
    <xdr:sp macro="" textlink="">
      <xdr:nvSpPr>
        <xdr:cNvPr id="191" name="楕円 190">
          <a:extLst>
            <a:ext uri="{FF2B5EF4-FFF2-40B4-BE49-F238E27FC236}">
              <a16:creationId xmlns:a16="http://schemas.microsoft.com/office/drawing/2014/main" id="{BAA74FFC-128B-4015-86CA-6891A43E4D36}"/>
            </a:ext>
          </a:extLst>
        </xdr:cNvPr>
        <xdr:cNvSpPr/>
      </xdr:nvSpPr>
      <xdr:spPr>
        <a:xfrm>
          <a:off x="3746500" y="1082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72390</xdr:rowOff>
    </xdr:from>
    <xdr:to>
      <xdr:col>24</xdr:col>
      <xdr:colOff>63500</xdr:colOff>
      <xdr:row>63</xdr:row>
      <xdr:rowOff>112395</xdr:rowOff>
    </xdr:to>
    <xdr:cxnSp macro="">
      <xdr:nvCxnSpPr>
        <xdr:cNvPr id="192" name="直線コネクタ 191">
          <a:extLst>
            <a:ext uri="{FF2B5EF4-FFF2-40B4-BE49-F238E27FC236}">
              <a16:creationId xmlns:a16="http://schemas.microsoft.com/office/drawing/2014/main" id="{1DF511EB-3267-49E1-9BEE-8A59C61CBAF6}"/>
            </a:ext>
          </a:extLst>
        </xdr:cNvPr>
        <xdr:cNvCxnSpPr/>
      </xdr:nvCxnSpPr>
      <xdr:spPr>
        <a:xfrm>
          <a:off x="3797300" y="1087374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154940</xdr:rowOff>
    </xdr:from>
    <xdr:to>
      <xdr:col>15</xdr:col>
      <xdr:colOff>101600</xdr:colOff>
      <xdr:row>63</xdr:row>
      <xdr:rowOff>85090</xdr:rowOff>
    </xdr:to>
    <xdr:sp macro="" textlink="">
      <xdr:nvSpPr>
        <xdr:cNvPr id="193" name="楕円 192">
          <a:extLst>
            <a:ext uri="{FF2B5EF4-FFF2-40B4-BE49-F238E27FC236}">
              <a16:creationId xmlns:a16="http://schemas.microsoft.com/office/drawing/2014/main" id="{EBE28831-6AC7-4904-A3B7-C9E631E32219}"/>
            </a:ext>
          </a:extLst>
        </xdr:cNvPr>
        <xdr:cNvSpPr/>
      </xdr:nvSpPr>
      <xdr:spPr>
        <a:xfrm>
          <a:off x="2857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34290</xdr:rowOff>
    </xdr:from>
    <xdr:to>
      <xdr:col>19</xdr:col>
      <xdr:colOff>177800</xdr:colOff>
      <xdr:row>63</xdr:row>
      <xdr:rowOff>72390</xdr:rowOff>
    </xdr:to>
    <xdr:cxnSp macro="">
      <xdr:nvCxnSpPr>
        <xdr:cNvPr id="194" name="直線コネクタ 193">
          <a:extLst>
            <a:ext uri="{FF2B5EF4-FFF2-40B4-BE49-F238E27FC236}">
              <a16:creationId xmlns:a16="http://schemas.microsoft.com/office/drawing/2014/main" id="{A10504F8-1C25-4389-AA35-00EE70F78591}"/>
            </a:ext>
          </a:extLst>
        </xdr:cNvPr>
        <xdr:cNvCxnSpPr/>
      </xdr:nvCxnSpPr>
      <xdr:spPr>
        <a:xfrm>
          <a:off x="2908300" y="108356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114935</xdr:rowOff>
    </xdr:from>
    <xdr:to>
      <xdr:col>10</xdr:col>
      <xdr:colOff>165100</xdr:colOff>
      <xdr:row>63</xdr:row>
      <xdr:rowOff>45085</xdr:rowOff>
    </xdr:to>
    <xdr:sp macro="" textlink="">
      <xdr:nvSpPr>
        <xdr:cNvPr id="195" name="楕円 194">
          <a:extLst>
            <a:ext uri="{FF2B5EF4-FFF2-40B4-BE49-F238E27FC236}">
              <a16:creationId xmlns:a16="http://schemas.microsoft.com/office/drawing/2014/main" id="{83706E67-26F9-43C0-A4D2-168A072F0ACD}"/>
            </a:ext>
          </a:extLst>
        </xdr:cNvPr>
        <xdr:cNvSpPr/>
      </xdr:nvSpPr>
      <xdr:spPr>
        <a:xfrm>
          <a:off x="1968500" y="1074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165735</xdr:rowOff>
    </xdr:from>
    <xdr:to>
      <xdr:col>15</xdr:col>
      <xdr:colOff>50800</xdr:colOff>
      <xdr:row>63</xdr:row>
      <xdr:rowOff>34290</xdr:rowOff>
    </xdr:to>
    <xdr:cxnSp macro="">
      <xdr:nvCxnSpPr>
        <xdr:cNvPr id="196" name="直線コネクタ 195">
          <a:extLst>
            <a:ext uri="{FF2B5EF4-FFF2-40B4-BE49-F238E27FC236}">
              <a16:creationId xmlns:a16="http://schemas.microsoft.com/office/drawing/2014/main" id="{2C3E1A84-7C95-4C99-A0A8-ACD341349DF3}"/>
            </a:ext>
          </a:extLst>
        </xdr:cNvPr>
        <xdr:cNvCxnSpPr/>
      </xdr:nvCxnSpPr>
      <xdr:spPr>
        <a:xfrm>
          <a:off x="2019300" y="1079563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74930</xdr:rowOff>
    </xdr:from>
    <xdr:to>
      <xdr:col>6</xdr:col>
      <xdr:colOff>38100</xdr:colOff>
      <xdr:row>63</xdr:row>
      <xdr:rowOff>5080</xdr:rowOff>
    </xdr:to>
    <xdr:sp macro="" textlink="">
      <xdr:nvSpPr>
        <xdr:cNvPr id="197" name="楕円 196">
          <a:extLst>
            <a:ext uri="{FF2B5EF4-FFF2-40B4-BE49-F238E27FC236}">
              <a16:creationId xmlns:a16="http://schemas.microsoft.com/office/drawing/2014/main" id="{3A3F0593-54F3-4A2C-B1AD-3D934B7DC2F8}"/>
            </a:ext>
          </a:extLst>
        </xdr:cNvPr>
        <xdr:cNvSpPr/>
      </xdr:nvSpPr>
      <xdr:spPr>
        <a:xfrm>
          <a:off x="1079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125730</xdr:rowOff>
    </xdr:from>
    <xdr:to>
      <xdr:col>10</xdr:col>
      <xdr:colOff>114300</xdr:colOff>
      <xdr:row>62</xdr:row>
      <xdr:rowOff>165735</xdr:rowOff>
    </xdr:to>
    <xdr:cxnSp macro="">
      <xdr:nvCxnSpPr>
        <xdr:cNvPr id="198" name="直線コネクタ 197">
          <a:extLst>
            <a:ext uri="{FF2B5EF4-FFF2-40B4-BE49-F238E27FC236}">
              <a16:creationId xmlns:a16="http://schemas.microsoft.com/office/drawing/2014/main" id="{8D5147D5-022B-4996-A53E-C8BAED3C2B01}"/>
            </a:ext>
          </a:extLst>
        </xdr:cNvPr>
        <xdr:cNvCxnSpPr/>
      </xdr:nvCxnSpPr>
      <xdr:spPr>
        <a:xfrm>
          <a:off x="1130300" y="1075563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113047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7D823BFC-48B3-4545-A01A-49BA42960C2A}"/>
            </a:ext>
          </a:extLst>
        </xdr:cNvPr>
        <xdr:cNvSpPr txBox="1"/>
      </xdr:nvSpPr>
      <xdr:spPr>
        <a:xfrm>
          <a:off x="3582044" y="10400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82567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D5579430-59CA-4D04-B084-ACD745D18DD3}"/>
            </a:ext>
          </a:extLst>
        </xdr:cNvPr>
        <xdr:cNvSpPr txBox="1"/>
      </xdr:nvSpPr>
      <xdr:spPr>
        <a:xfrm>
          <a:off x="2705744" y="10369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34942</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B08B404A-A2C2-4ED1-B80A-F9D24E0339D4}"/>
            </a:ext>
          </a:extLst>
        </xdr:cNvPr>
        <xdr:cNvSpPr txBox="1"/>
      </xdr:nvSpPr>
      <xdr:spPr>
        <a:xfrm>
          <a:off x="1816744" y="1032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55897</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F8A2692A-5B52-437B-9380-4798B39F960F}"/>
            </a:ext>
          </a:extLst>
        </xdr:cNvPr>
        <xdr:cNvSpPr txBox="1"/>
      </xdr:nvSpPr>
      <xdr:spPr>
        <a:xfrm>
          <a:off x="927744" y="1034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114317</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92EA73B0-C22E-4E1F-8CF0-FF0F329563E4}"/>
            </a:ext>
          </a:extLst>
        </xdr:cNvPr>
        <xdr:cNvSpPr txBox="1"/>
      </xdr:nvSpPr>
      <xdr:spPr>
        <a:xfrm>
          <a:off x="3582044" y="1091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76217</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1A4208FD-021A-4DB9-A3CE-7E873F590321}"/>
            </a:ext>
          </a:extLst>
        </xdr:cNvPr>
        <xdr:cNvSpPr txBox="1"/>
      </xdr:nvSpPr>
      <xdr:spPr>
        <a:xfrm>
          <a:off x="2705744" y="1087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36212</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F67E6A92-E48E-48F1-8BF2-4DD6E846B7D4}"/>
            </a:ext>
          </a:extLst>
        </xdr:cNvPr>
        <xdr:cNvSpPr txBox="1"/>
      </xdr:nvSpPr>
      <xdr:spPr>
        <a:xfrm>
          <a:off x="1816744" y="1083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167657</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5426B121-20AC-4817-8D24-52F2D4EB1148}"/>
            </a:ext>
          </a:extLst>
        </xdr:cNvPr>
        <xdr:cNvSpPr txBox="1"/>
      </xdr:nvSpPr>
      <xdr:spPr>
        <a:xfrm>
          <a:off x="927744" y="1079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A4EB469F-DFFB-4E0A-884A-0B2AED57FBBD}"/>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C0569FB-78DA-45AD-948A-B7822391399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E4757A8-7BD0-484F-9CE4-6E67CE1E782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58E1D9E3-C43E-4790-9B3C-0D09C9632D5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EA460A49-3B4E-46A1-8A75-57F92B89623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D07AE6F1-838F-40EE-910B-C978D96D685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307F852F-2E14-4EDD-B61A-AC91BCB148A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A96329A2-5308-4CCE-9D91-00A4144606C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F8BB2D0F-1FB4-4B85-8523-5BE010C5E50B}"/>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14469720-5BEE-46B9-A8D5-E7D8B8D8A3E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7" name="直線コネクタ 216">
          <a:extLst>
            <a:ext uri="{FF2B5EF4-FFF2-40B4-BE49-F238E27FC236}">
              <a16:creationId xmlns:a16="http://schemas.microsoft.com/office/drawing/2014/main" id="{0C1A3AE2-2BB1-450E-8B9C-CE70C3134E49}"/>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8" name="テキスト ボックス 217">
          <a:extLst>
            <a:ext uri="{FF2B5EF4-FFF2-40B4-BE49-F238E27FC236}">
              <a16:creationId xmlns:a16="http://schemas.microsoft.com/office/drawing/2014/main" id="{0D98B317-08CD-4C23-BA4D-696D7ACB120C}"/>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9" name="直線コネクタ 218">
          <a:extLst>
            <a:ext uri="{FF2B5EF4-FFF2-40B4-BE49-F238E27FC236}">
              <a16:creationId xmlns:a16="http://schemas.microsoft.com/office/drawing/2014/main" id="{D488823C-85B4-4058-87CC-71762A1DCDF1}"/>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20" name="テキスト ボックス 219">
          <a:extLst>
            <a:ext uri="{FF2B5EF4-FFF2-40B4-BE49-F238E27FC236}">
              <a16:creationId xmlns:a16="http://schemas.microsoft.com/office/drawing/2014/main" id="{E6AAA80F-D1E5-49A8-B806-4E0BFDA50AE6}"/>
            </a:ext>
          </a:extLst>
        </xdr:cNvPr>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1" name="直線コネクタ 220">
          <a:extLst>
            <a:ext uri="{FF2B5EF4-FFF2-40B4-BE49-F238E27FC236}">
              <a16:creationId xmlns:a16="http://schemas.microsoft.com/office/drawing/2014/main" id="{3E2CD99A-9E2D-4A91-8B86-2F7B343DB2D3}"/>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2" name="テキスト ボックス 221">
          <a:extLst>
            <a:ext uri="{FF2B5EF4-FFF2-40B4-BE49-F238E27FC236}">
              <a16:creationId xmlns:a16="http://schemas.microsoft.com/office/drawing/2014/main" id="{273D6A96-6E8A-46DC-84D2-CE0EC3E08C7C}"/>
            </a:ext>
          </a:extLst>
        </xdr:cNvPr>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3" name="直線コネクタ 222">
          <a:extLst>
            <a:ext uri="{FF2B5EF4-FFF2-40B4-BE49-F238E27FC236}">
              <a16:creationId xmlns:a16="http://schemas.microsoft.com/office/drawing/2014/main" id="{F10707B1-472F-4BAD-A593-7298E2D90569}"/>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4" name="テキスト ボックス 223">
          <a:extLst>
            <a:ext uri="{FF2B5EF4-FFF2-40B4-BE49-F238E27FC236}">
              <a16:creationId xmlns:a16="http://schemas.microsoft.com/office/drawing/2014/main" id="{6E7012A5-3CC5-4EB2-8CC3-58BC059A7F5F}"/>
            </a:ext>
          </a:extLst>
        </xdr:cNvPr>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F021F86F-7DBF-42B8-B70E-A1E843DADBB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a:extLst>
            <a:ext uri="{FF2B5EF4-FFF2-40B4-BE49-F238E27FC236}">
              <a16:creationId xmlns:a16="http://schemas.microsoft.com/office/drawing/2014/main" id="{EEAE570F-8613-4A4F-BE1E-4248391B672D}"/>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ED378F40-B9A5-4F4F-8A6F-41A89923E54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149667</xdr:rowOff>
    </xdr:from>
    <xdr:to>
      <xdr:col>54</xdr:col>
      <xdr:colOff>189865</xdr:colOff>
      <xdr:row>63</xdr:row>
      <xdr:rowOff>163586</xdr:rowOff>
    </xdr:to>
    <xdr:cxnSp macro="">
      <xdr:nvCxnSpPr>
        <xdr:cNvPr id="228" name="直線コネクタ 227">
          <a:extLst>
            <a:ext uri="{FF2B5EF4-FFF2-40B4-BE49-F238E27FC236}">
              <a16:creationId xmlns:a16="http://schemas.microsoft.com/office/drawing/2014/main" id="{EC636225-3012-48E4-9342-0257F65BED25}"/>
            </a:ext>
          </a:extLst>
        </xdr:cNvPr>
        <xdr:cNvCxnSpPr/>
      </xdr:nvCxnSpPr>
      <xdr:spPr>
        <a:xfrm flipV="1">
          <a:off x="10476865" y="9579417"/>
          <a:ext cx="0" cy="1385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167413</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349E5474-33DA-4CFA-8EF7-7594F8F17669}"/>
            </a:ext>
          </a:extLst>
        </xdr:cNvPr>
        <xdr:cNvSpPr txBox="1"/>
      </xdr:nvSpPr>
      <xdr:spPr>
        <a:xfrm>
          <a:off x="10515600" y="1096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163586</xdr:rowOff>
    </xdr:from>
    <xdr:to>
      <xdr:col>55</xdr:col>
      <xdr:colOff>88900</xdr:colOff>
      <xdr:row>63</xdr:row>
      <xdr:rowOff>163586</xdr:rowOff>
    </xdr:to>
    <xdr:cxnSp macro="">
      <xdr:nvCxnSpPr>
        <xdr:cNvPr id="230" name="直線コネクタ 229">
          <a:extLst>
            <a:ext uri="{FF2B5EF4-FFF2-40B4-BE49-F238E27FC236}">
              <a16:creationId xmlns:a16="http://schemas.microsoft.com/office/drawing/2014/main" id="{1F258249-6AE3-4C51-87E6-866F4BA169C1}"/>
            </a:ext>
          </a:extLst>
        </xdr:cNvPr>
        <xdr:cNvCxnSpPr/>
      </xdr:nvCxnSpPr>
      <xdr:spPr>
        <a:xfrm>
          <a:off x="10388600" y="10964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96344</xdr:rowOff>
    </xdr:from>
    <xdr:ext cx="599010" cy="259045"/>
    <xdr:sp macro="" textlink="">
      <xdr:nvSpPr>
        <xdr:cNvPr id="231" name="【橋りょう・トンネル】&#10;一人当たり有形固定資産（償却資産）額最大値テキスト">
          <a:extLst>
            <a:ext uri="{FF2B5EF4-FFF2-40B4-BE49-F238E27FC236}">
              <a16:creationId xmlns:a16="http://schemas.microsoft.com/office/drawing/2014/main" id="{FE0CAE4C-7527-4845-8706-C01E9835775B}"/>
            </a:ext>
          </a:extLst>
        </xdr:cNvPr>
        <xdr:cNvSpPr txBox="1"/>
      </xdr:nvSpPr>
      <xdr:spPr>
        <a:xfrm>
          <a:off x="10515600" y="935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609,529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149667</xdr:rowOff>
    </xdr:from>
    <xdr:to>
      <xdr:col>55</xdr:col>
      <xdr:colOff>88900</xdr:colOff>
      <xdr:row>55</xdr:row>
      <xdr:rowOff>149667</xdr:rowOff>
    </xdr:to>
    <xdr:cxnSp macro="">
      <xdr:nvCxnSpPr>
        <xdr:cNvPr id="232" name="直線コネクタ 231">
          <a:extLst>
            <a:ext uri="{FF2B5EF4-FFF2-40B4-BE49-F238E27FC236}">
              <a16:creationId xmlns:a16="http://schemas.microsoft.com/office/drawing/2014/main" id="{56C40C3B-D392-4EE2-8900-C646FAB557C5}"/>
            </a:ext>
          </a:extLst>
        </xdr:cNvPr>
        <xdr:cNvCxnSpPr/>
      </xdr:nvCxnSpPr>
      <xdr:spPr>
        <a:xfrm>
          <a:off x="10388600" y="957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167918</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9B44B493-8B79-4B97-A855-1734FEA4C2C0}"/>
            </a:ext>
          </a:extLst>
        </xdr:cNvPr>
        <xdr:cNvSpPr txBox="1"/>
      </xdr:nvSpPr>
      <xdr:spPr>
        <a:xfrm>
          <a:off x="10515600" y="104549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18041</xdr:rowOff>
    </xdr:from>
    <xdr:to>
      <xdr:col>55</xdr:col>
      <xdr:colOff>50800</xdr:colOff>
      <xdr:row>61</xdr:row>
      <xdr:rowOff>119641</xdr:rowOff>
    </xdr:to>
    <xdr:sp macro="" textlink="">
      <xdr:nvSpPr>
        <xdr:cNvPr id="234" name="フローチャート: 判断 233">
          <a:extLst>
            <a:ext uri="{FF2B5EF4-FFF2-40B4-BE49-F238E27FC236}">
              <a16:creationId xmlns:a16="http://schemas.microsoft.com/office/drawing/2014/main" id="{72BF8820-CC69-44FA-A411-75522B09A6DA}"/>
            </a:ext>
          </a:extLst>
        </xdr:cNvPr>
        <xdr:cNvSpPr/>
      </xdr:nvSpPr>
      <xdr:spPr>
        <a:xfrm>
          <a:off x="10426700" y="1047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30604</xdr:rowOff>
    </xdr:from>
    <xdr:to>
      <xdr:col>50</xdr:col>
      <xdr:colOff>165100</xdr:colOff>
      <xdr:row>61</xdr:row>
      <xdr:rowOff>132204</xdr:rowOff>
    </xdr:to>
    <xdr:sp macro="" textlink="">
      <xdr:nvSpPr>
        <xdr:cNvPr id="235" name="フローチャート: 判断 234">
          <a:extLst>
            <a:ext uri="{FF2B5EF4-FFF2-40B4-BE49-F238E27FC236}">
              <a16:creationId xmlns:a16="http://schemas.microsoft.com/office/drawing/2014/main" id="{6F7D3817-6695-4620-9C7A-F4D67946C580}"/>
            </a:ext>
          </a:extLst>
        </xdr:cNvPr>
        <xdr:cNvSpPr/>
      </xdr:nvSpPr>
      <xdr:spPr>
        <a:xfrm>
          <a:off x="9588500" y="10489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34472</xdr:rowOff>
    </xdr:from>
    <xdr:to>
      <xdr:col>46</xdr:col>
      <xdr:colOff>38100</xdr:colOff>
      <xdr:row>61</xdr:row>
      <xdr:rowOff>136072</xdr:rowOff>
    </xdr:to>
    <xdr:sp macro="" textlink="">
      <xdr:nvSpPr>
        <xdr:cNvPr id="236" name="フローチャート: 判断 235">
          <a:extLst>
            <a:ext uri="{FF2B5EF4-FFF2-40B4-BE49-F238E27FC236}">
              <a16:creationId xmlns:a16="http://schemas.microsoft.com/office/drawing/2014/main" id="{00E006EC-3200-4784-80F5-AA11E82CB724}"/>
            </a:ext>
          </a:extLst>
        </xdr:cNvPr>
        <xdr:cNvSpPr/>
      </xdr:nvSpPr>
      <xdr:spPr>
        <a:xfrm>
          <a:off x="8699500" y="1049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70367</xdr:rowOff>
    </xdr:from>
    <xdr:to>
      <xdr:col>41</xdr:col>
      <xdr:colOff>101600</xdr:colOff>
      <xdr:row>62</xdr:row>
      <xdr:rowOff>517</xdr:rowOff>
    </xdr:to>
    <xdr:sp macro="" textlink="">
      <xdr:nvSpPr>
        <xdr:cNvPr id="237" name="フローチャート: 判断 236">
          <a:extLst>
            <a:ext uri="{FF2B5EF4-FFF2-40B4-BE49-F238E27FC236}">
              <a16:creationId xmlns:a16="http://schemas.microsoft.com/office/drawing/2014/main" id="{F0250F12-D7B5-4A26-9403-54CFEB250EFB}"/>
            </a:ext>
          </a:extLst>
        </xdr:cNvPr>
        <xdr:cNvSpPr/>
      </xdr:nvSpPr>
      <xdr:spPr>
        <a:xfrm>
          <a:off x="7810500" y="1052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40210</xdr:rowOff>
    </xdr:from>
    <xdr:to>
      <xdr:col>36</xdr:col>
      <xdr:colOff>165100</xdr:colOff>
      <xdr:row>61</xdr:row>
      <xdr:rowOff>141810</xdr:rowOff>
    </xdr:to>
    <xdr:sp macro="" textlink="">
      <xdr:nvSpPr>
        <xdr:cNvPr id="238" name="フローチャート: 判断 237">
          <a:extLst>
            <a:ext uri="{FF2B5EF4-FFF2-40B4-BE49-F238E27FC236}">
              <a16:creationId xmlns:a16="http://schemas.microsoft.com/office/drawing/2014/main" id="{4B01C252-F944-4C11-9494-AD056E6D644B}"/>
            </a:ext>
          </a:extLst>
        </xdr:cNvPr>
        <xdr:cNvSpPr/>
      </xdr:nvSpPr>
      <xdr:spPr>
        <a:xfrm>
          <a:off x="6921500" y="1049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FBC679EE-826A-444D-8B6E-44680E52625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4536B092-74C4-4ADD-BF1C-7D8B9C3C128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169871B-B343-4604-9F19-AC2A36D0FD6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6887A46C-4858-404B-8ABF-C1DB2C50F60D}"/>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B531C1D6-0DA3-48DC-A782-C90709C21B9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142006</xdr:rowOff>
    </xdr:from>
    <xdr:to>
      <xdr:col>55</xdr:col>
      <xdr:colOff>50800</xdr:colOff>
      <xdr:row>60</xdr:row>
      <xdr:rowOff>72156</xdr:rowOff>
    </xdr:to>
    <xdr:sp macro="" textlink="">
      <xdr:nvSpPr>
        <xdr:cNvPr id="244" name="楕円 243">
          <a:extLst>
            <a:ext uri="{FF2B5EF4-FFF2-40B4-BE49-F238E27FC236}">
              <a16:creationId xmlns:a16="http://schemas.microsoft.com/office/drawing/2014/main" id="{9EF4C073-7D47-49E3-9F83-616F11419F5C}"/>
            </a:ext>
          </a:extLst>
        </xdr:cNvPr>
        <xdr:cNvSpPr/>
      </xdr:nvSpPr>
      <xdr:spPr>
        <a:xfrm>
          <a:off x="10426700" y="10257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164883</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id="{2650FCE8-125D-4EDD-B56D-F98EF557EF96}"/>
            </a:ext>
          </a:extLst>
        </xdr:cNvPr>
        <xdr:cNvSpPr txBox="1"/>
      </xdr:nvSpPr>
      <xdr:spPr>
        <a:xfrm>
          <a:off x="10515600" y="10108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145995</xdr:rowOff>
    </xdr:from>
    <xdr:to>
      <xdr:col>50</xdr:col>
      <xdr:colOff>165100</xdr:colOff>
      <xdr:row>60</xdr:row>
      <xdr:rowOff>76145</xdr:rowOff>
    </xdr:to>
    <xdr:sp macro="" textlink="">
      <xdr:nvSpPr>
        <xdr:cNvPr id="246" name="楕円 245">
          <a:extLst>
            <a:ext uri="{FF2B5EF4-FFF2-40B4-BE49-F238E27FC236}">
              <a16:creationId xmlns:a16="http://schemas.microsoft.com/office/drawing/2014/main" id="{086D06C2-3A69-4C10-A1C8-CBCF95598149}"/>
            </a:ext>
          </a:extLst>
        </xdr:cNvPr>
        <xdr:cNvSpPr/>
      </xdr:nvSpPr>
      <xdr:spPr>
        <a:xfrm>
          <a:off x="9588500" y="1026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21356</xdr:rowOff>
    </xdr:from>
    <xdr:to>
      <xdr:col>55</xdr:col>
      <xdr:colOff>0</xdr:colOff>
      <xdr:row>60</xdr:row>
      <xdr:rowOff>25345</xdr:rowOff>
    </xdr:to>
    <xdr:cxnSp macro="">
      <xdr:nvCxnSpPr>
        <xdr:cNvPr id="247" name="直線コネクタ 246">
          <a:extLst>
            <a:ext uri="{FF2B5EF4-FFF2-40B4-BE49-F238E27FC236}">
              <a16:creationId xmlns:a16="http://schemas.microsoft.com/office/drawing/2014/main" id="{F0EF139A-3839-4771-82E1-353B3B2CF4B1}"/>
            </a:ext>
          </a:extLst>
        </xdr:cNvPr>
        <xdr:cNvCxnSpPr/>
      </xdr:nvCxnSpPr>
      <xdr:spPr>
        <a:xfrm flipV="1">
          <a:off x="9639300" y="10308356"/>
          <a:ext cx="838200" cy="3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151395</xdr:rowOff>
    </xdr:from>
    <xdr:to>
      <xdr:col>46</xdr:col>
      <xdr:colOff>38100</xdr:colOff>
      <xdr:row>60</xdr:row>
      <xdr:rowOff>81545</xdr:rowOff>
    </xdr:to>
    <xdr:sp macro="" textlink="">
      <xdr:nvSpPr>
        <xdr:cNvPr id="248" name="楕円 247">
          <a:extLst>
            <a:ext uri="{FF2B5EF4-FFF2-40B4-BE49-F238E27FC236}">
              <a16:creationId xmlns:a16="http://schemas.microsoft.com/office/drawing/2014/main" id="{88041050-C391-4CAE-8C39-F72B88CB008E}"/>
            </a:ext>
          </a:extLst>
        </xdr:cNvPr>
        <xdr:cNvSpPr/>
      </xdr:nvSpPr>
      <xdr:spPr>
        <a:xfrm>
          <a:off x="8699500" y="10266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25345</xdr:rowOff>
    </xdr:from>
    <xdr:to>
      <xdr:col>50</xdr:col>
      <xdr:colOff>114300</xdr:colOff>
      <xdr:row>60</xdr:row>
      <xdr:rowOff>30745</xdr:rowOff>
    </xdr:to>
    <xdr:cxnSp macro="">
      <xdr:nvCxnSpPr>
        <xdr:cNvPr id="249" name="直線コネクタ 248">
          <a:extLst>
            <a:ext uri="{FF2B5EF4-FFF2-40B4-BE49-F238E27FC236}">
              <a16:creationId xmlns:a16="http://schemas.microsoft.com/office/drawing/2014/main" id="{5E284256-CD79-4957-86FD-FFBEA372196F}"/>
            </a:ext>
          </a:extLst>
        </xdr:cNvPr>
        <xdr:cNvCxnSpPr/>
      </xdr:nvCxnSpPr>
      <xdr:spPr>
        <a:xfrm flipV="1">
          <a:off x="8750300" y="10312345"/>
          <a:ext cx="889000" cy="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155790</xdr:rowOff>
    </xdr:from>
    <xdr:to>
      <xdr:col>41</xdr:col>
      <xdr:colOff>101600</xdr:colOff>
      <xdr:row>60</xdr:row>
      <xdr:rowOff>85940</xdr:rowOff>
    </xdr:to>
    <xdr:sp macro="" textlink="">
      <xdr:nvSpPr>
        <xdr:cNvPr id="250" name="楕円 249">
          <a:extLst>
            <a:ext uri="{FF2B5EF4-FFF2-40B4-BE49-F238E27FC236}">
              <a16:creationId xmlns:a16="http://schemas.microsoft.com/office/drawing/2014/main" id="{AA3B3DC3-362C-4A2A-9EAF-7149F5B08213}"/>
            </a:ext>
          </a:extLst>
        </xdr:cNvPr>
        <xdr:cNvSpPr/>
      </xdr:nvSpPr>
      <xdr:spPr>
        <a:xfrm>
          <a:off x="7810500" y="1027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30745</xdr:rowOff>
    </xdr:from>
    <xdr:to>
      <xdr:col>45</xdr:col>
      <xdr:colOff>177800</xdr:colOff>
      <xdr:row>60</xdr:row>
      <xdr:rowOff>35140</xdr:rowOff>
    </xdr:to>
    <xdr:cxnSp macro="">
      <xdr:nvCxnSpPr>
        <xdr:cNvPr id="251" name="直線コネクタ 250">
          <a:extLst>
            <a:ext uri="{FF2B5EF4-FFF2-40B4-BE49-F238E27FC236}">
              <a16:creationId xmlns:a16="http://schemas.microsoft.com/office/drawing/2014/main" id="{D080605A-272E-483D-A908-D7C60E0869EA}"/>
            </a:ext>
          </a:extLst>
        </xdr:cNvPr>
        <xdr:cNvCxnSpPr/>
      </xdr:nvCxnSpPr>
      <xdr:spPr>
        <a:xfrm flipV="1">
          <a:off x="7861300" y="10317745"/>
          <a:ext cx="889000" cy="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161542</xdr:rowOff>
    </xdr:from>
    <xdr:to>
      <xdr:col>36</xdr:col>
      <xdr:colOff>165100</xdr:colOff>
      <xdr:row>60</xdr:row>
      <xdr:rowOff>91692</xdr:rowOff>
    </xdr:to>
    <xdr:sp macro="" textlink="">
      <xdr:nvSpPr>
        <xdr:cNvPr id="252" name="楕円 251">
          <a:extLst>
            <a:ext uri="{FF2B5EF4-FFF2-40B4-BE49-F238E27FC236}">
              <a16:creationId xmlns:a16="http://schemas.microsoft.com/office/drawing/2014/main" id="{40EC4EF6-8E2E-43A2-B6FB-3A007EB64F15}"/>
            </a:ext>
          </a:extLst>
        </xdr:cNvPr>
        <xdr:cNvSpPr/>
      </xdr:nvSpPr>
      <xdr:spPr>
        <a:xfrm>
          <a:off x="6921500" y="1027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35140</xdr:rowOff>
    </xdr:from>
    <xdr:to>
      <xdr:col>41</xdr:col>
      <xdr:colOff>50800</xdr:colOff>
      <xdr:row>60</xdr:row>
      <xdr:rowOff>40892</xdr:rowOff>
    </xdr:to>
    <xdr:cxnSp macro="">
      <xdr:nvCxnSpPr>
        <xdr:cNvPr id="253" name="直線コネクタ 252">
          <a:extLst>
            <a:ext uri="{FF2B5EF4-FFF2-40B4-BE49-F238E27FC236}">
              <a16:creationId xmlns:a16="http://schemas.microsoft.com/office/drawing/2014/main" id="{AF4A0439-5F0E-43C7-96D6-7C20B1EA46A6}"/>
            </a:ext>
          </a:extLst>
        </xdr:cNvPr>
        <xdr:cNvCxnSpPr/>
      </xdr:nvCxnSpPr>
      <xdr:spPr>
        <a:xfrm flipV="1">
          <a:off x="6972300" y="10322140"/>
          <a:ext cx="889000" cy="5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123331</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BBA70091-C2AF-495A-965B-C24474208B85}"/>
            </a:ext>
          </a:extLst>
        </xdr:cNvPr>
        <xdr:cNvSpPr txBox="1"/>
      </xdr:nvSpPr>
      <xdr:spPr>
        <a:xfrm>
          <a:off x="9327095" y="10581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127199</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CF51D3DB-BF39-4DB6-80AF-0DDBB0F58982}"/>
            </a:ext>
          </a:extLst>
        </xdr:cNvPr>
        <xdr:cNvSpPr txBox="1"/>
      </xdr:nvSpPr>
      <xdr:spPr>
        <a:xfrm>
          <a:off x="8450795" y="10585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163094</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296584BE-5F11-4AC5-A26A-B5DCBFF9BD51}"/>
            </a:ext>
          </a:extLst>
        </xdr:cNvPr>
        <xdr:cNvSpPr txBox="1"/>
      </xdr:nvSpPr>
      <xdr:spPr>
        <a:xfrm>
          <a:off x="7561795" y="10621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132937</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FF709D88-BAEA-4E68-A47C-197CE3D57243}"/>
            </a:ext>
          </a:extLst>
        </xdr:cNvPr>
        <xdr:cNvSpPr txBox="1"/>
      </xdr:nvSpPr>
      <xdr:spPr>
        <a:xfrm>
          <a:off x="6672795" y="10591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92672</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id="{DB8FD8E0-A42D-4C91-BC0D-1BF28934E8C7}"/>
            </a:ext>
          </a:extLst>
        </xdr:cNvPr>
        <xdr:cNvSpPr txBox="1"/>
      </xdr:nvSpPr>
      <xdr:spPr>
        <a:xfrm>
          <a:off x="9327095" y="10036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98072</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id="{42AE5414-34E7-454D-AF2F-58587701C4CC}"/>
            </a:ext>
          </a:extLst>
        </xdr:cNvPr>
        <xdr:cNvSpPr txBox="1"/>
      </xdr:nvSpPr>
      <xdr:spPr>
        <a:xfrm>
          <a:off x="8450795" y="10042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102467</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50FE433A-C691-425C-8C9E-0BCF6B00FB6F}"/>
            </a:ext>
          </a:extLst>
        </xdr:cNvPr>
        <xdr:cNvSpPr txBox="1"/>
      </xdr:nvSpPr>
      <xdr:spPr>
        <a:xfrm>
          <a:off x="7561795" y="10046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58</xdr:row>
      <xdr:rowOff>108219</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FA58EE7F-1C85-4784-8A05-72495E4F3B08}"/>
            </a:ext>
          </a:extLst>
        </xdr:cNvPr>
        <xdr:cNvSpPr txBox="1"/>
      </xdr:nvSpPr>
      <xdr:spPr>
        <a:xfrm>
          <a:off x="6672795" y="10052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DB47CDF2-E27D-4208-B59B-591EC71E09A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7D3129DB-5809-4FDE-92E2-3562C3E1BE1F}"/>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2AE7CCDA-8A45-4045-8D1E-1346A8EDA98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D9C17581-0187-4F6A-8B52-B74C6B3139B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3CE23B31-28F1-47EC-9279-7CF67B720CA1}"/>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F89F2C2C-2A11-4744-832C-0E373F361B3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D361E73C-960B-494E-99BD-B4FAE0A499A2}"/>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35ABD220-1192-4CC7-90BD-C7F8CD1CFDD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41F84C77-2BB6-4AD0-964D-2031C057F5B6}"/>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F10E5EBB-DDE8-4F4C-B651-19A20F41E9BA}"/>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E2C91E51-0383-4842-AC1D-FF059BE49C97}"/>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a:extLst>
            <a:ext uri="{FF2B5EF4-FFF2-40B4-BE49-F238E27FC236}">
              <a16:creationId xmlns:a16="http://schemas.microsoft.com/office/drawing/2014/main" id="{6973FB8D-AE70-42CD-920D-BBBEEFA8A3DD}"/>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a:extLst>
            <a:ext uri="{FF2B5EF4-FFF2-40B4-BE49-F238E27FC236}">
              <a16:creationId xmlns:a16="http://schemas.microsoft.com/office/drawing/2014/main" id="{4072905A-A386-4FB4-ACF9-A7B3C24F8BE7}"/>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a:extLst>
            <a:ext uri="{FF2B5EF4-FFF2-40B4-BE49-F238E27FC236}">
              <a16:creationId xmlns:a16="http://schemas.microsoft.com/office/drawing/2014/main" id="{9181DE08-0222-4588-BD6C-F46B6FD3C93A}"/>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a:extLst>
            <a:ext uri="{FF2B5EF4-FFF2-40B4-BE49-F238E27FC236}">
              <a16:creationId xmlns:a16="http://schemas.microsoft.com/office/drawing/2014/main" id="{D39E18EF-F27C-4AD0-822C-14952F738545}"/>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a:extLst>
            <a:ext uri="{FF2B5EF4-FFF2-40B4-BE49-F238E27FC236}">
              <a16:creationId xmlns:a16="http://schemas.microsoft.com/office/drawing/2014/main" id="{49B7A7CB-5887-49F0-B47A-0B557B811004}"/>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a:extLst>
            <a:ext uri="{FF2B5EF4-FFF2-40B4-BE49-F238E27FC236}">
              <a16:creationId xmlns:a16="http://schemas.microsoft.com/office/drawing/2014/main" id="{44E3A0AD-D09D-4423-A7C2-707B48F6F8CF}"/>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a:extLst>
            <a:ext uri="{FF2B5EF4-FFF2-40B4-BE49-F238E27FC236}">
              <a16:creationId xmlns:a16="http://schemas.microsoft.com/office/drawing/2014/main" id="{A8761324-BF08-4AB8-A7F7-7F78344BEFE2}"/>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a:extLst>
            <a:ext uri="{FF2B5EF4-FFF2-40B4-BE49-F238E27FC236}">
              <a16:creationId xmlns:a16="http://schemas.microsoft.com/office/drawing/2014/main" id="{0309E542-77A1-47DD-8AD5-2B3F5E8C87EC}"/>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9E54C877-2453-42EF-A02C-F94C5AA73CBA}"/>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a:extLst>
            <a:ext uri="{FF2B5EF4-FFF2-40B4-BE49-F238E27FC236}">
              <a16:creationId xmlns:a16="http://schemas.microsoft.com/office/drawing/2014/main" id="{B18F58DB-469D-47F9-BA4D-81C1F7A10431}"/>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a:extLst>
            <a:ext uri="{FF2B5EF4-FFF2-40B4-BE49-F238E27FC236}">
              <a16:creationId xmlns:a16="http://schemas.microsoft.com/office/drawing/2014/main" id="{14085373-01A2-4AC5-B205-90CB5D8C68D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79248</xdr:rowOff>
    </xdr:from>
    <xdr:to>
      <xdr:col>24</xdr:col>
      <xdr:colOff>62865</xdr:colOff>
      <xdr:row>86</xdr:row>
      <xdr:rowOff>38100</xdr:rowOff>
    </xdr:to>
    <xdr:cxnSp macro="">
      <xdr:nvCxnSpPr>
        <xdr:cNvPr id="284" name="直線コネクタ 283">
          <a:extLst>
            <a:ext uri="{FF2B5EF4-FFF2-40B4-BE49-F238E27FC236}">
              <a16:creationId xmlns:a16="http://schemas.microsoft.com/office/drawing/2014/main" id="{B88FED10-7758-4E87-81C0-5D4631F48104}"/>
            </a:ext>
          </a:extLst>
        </xdr:cNvPr>
        <xdr:cNvCxnSpPr/>
      </xdr:nvCxnSpPr>
      <xdr:spPr>
        <a:xfrm flipV="1">
          <a:off x="4634865" y="13280898"/>
          <a:ext cx="0" cy="1501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5" name="【公営住宅】&#10;有形固定資産減価償却率最小値テキスト">
          <a:extLst>
            <a:ext uri="{FF2B5EF4-FFF2-40B4-BE49-F238E27FC236}">
              <a16:creationId xmlns:a16="http://schemas.microsoft.com/office/drawing/2014/main" id="{490E5652-D682-4E8D-92EC-AD27CA9EF172}"/>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6" name="直線コネクタ 285">
          <a:extLst>
            <a:ext uri="{FF2B5EF4-FFF2-40B4-BE49-F238E27FC236}">
              <a16:creationId xmlns:a16="http://schemas.microsoft.com/office/drawing/2014/main" id="{E5542139-AD62-4A87-B7E5-A806477A91EC}"/>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25925</xdr:rowOff>
    </xdr:from>
    <xdr:ext cx="405111" cy="259045"/>
    <xdr:sp macro="" textlink="">
      <xdr:nvSpPr>
        <xdr:cNvPr id="287" name="【公営住宅】&#10;有形固定資産減価償却率最大値テキスト">
          <a:extLst>
            <a:ext uri="{FF2B5EF4-FFF2-40B4-BE49-F238E27FC236}">
              <a16:creationId xmlns:a16="http://schemas.microsoft.com/office/drawing/2014/main" id="{AD2185F4-9125-402E-A51C-988545C253CF}"/>
            </a:ext>
          </a:extLst>
        </xdr:cNvPr>
        <xdr:cNvSpPr txBox="1"/>
      </xdr:nvSpPr>
      <xdr:spPr>
        <a:xfrm>
          <a:off x="4673600" y="13056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79248</xdr:rowOff>
    </xdr:from>
    <xdr:to>
      <xdr:col>24</xdr:col>
      <xdr:colOff>152400</xdr:colOff>
      <xdr:row>77</xdr:row>
      <xdr:rowOff>79248</xdr:rowOff>
    </xdr:to>
    <xdr:cxnSp macro="">
      <xdr:nvCxnSpPr>
        <xdr:cNvPr id="288" name="直線コネクタ 287">
          <a:extLst>
            <a:ext uri="{FF2B5EF4-FFF2-40B4-BE49-F238E27FC236}">
              <a16:creationId xmlns:a16="http://schemas.microsoft.com/office/drawing/2014/main" id="{907F233E-3AF4-4F5E-8055-F201449BC2C7}"/>
            </a:ext>
          </a:extLst>
        </xdr:cNvPr>
        <xdr:cNvCxnSpPr/>
      </xdr:nvCxnSpPr>
      <xdr:spPr>
        <a:xfrm>
          <a:off x="4546600" y="13280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83329</xdr:rowOff>
    </xdr:from>
    <xdr:ext cx="405111" cy="259045"/>
    <xdr:sp macro="" textlink="">
      <xdr:nvSpPr>
        <xdr:cNvPr id="289" name="【公営住宅】&#10;有形固定資産減価償却率平均値テキスト">
          <a:extLst>
            <a:ext uri="{FF2B5EF4-FFF2-40B4-BE49-F238E27FC236}">
              <a16:creationId xmlns:a16="http://schemas.microsoft.com/office/drawing/2014/main" id="{95A2C222-0076-415A-8F49-4153E7A798F7}"/>
            </a:ext>
          </a:extLst>
        </xdr:cNvPr>
        <xdr:cNvSpPr txBox="1"/>
      </xdr:nvSpPr>
      <xdr:spPr>
        <a:xfrm>
          <a:off x="4673600" y="139707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60452</xdr:rowOff>
    </xdr:from>
    <xdr:to>
      <xdr:col>24</xdr:col>
      <xdr:colOff>114300</xdr:colOff>
      <xdr:row>82</xdr:row>
      <xdr:rowOff>162052</xdr:rowOff>
    </xdr:to>
    <xdr:sp macro="" textlink="">
      <xdr:nvSpPr>
        <xdr:cNvPr id="290" name="フローチャート: 判断 289">
          <a:extLst>
            <a:ext uri="{FF2B5EF4-FFF2-40B4-BE49-F238E27FC236}">
              <a16:creationId xmlns:a16="http://schemas.microsoft.com/office/drawing/2014/main" id="{BE3F51B0-118D-4AAD-A46E-54743C81F418}"/>
            </a:ext>
          </a:extLst>
        </xdr:cNvPr>
        <xdr:cNvSpPr/>
      </xdr:nvSpPr>
      <xdr:spPr>
        <a:xfrm>
          <a:off x="4584700" y="1411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5587</xdr:rowOff>
    </xdr:from>
    <xdr:to>
      <xdr:col>20</xdr:col>
      <xdr:colOff>38100</xdr:colOff>
      <xdr:row>82</xdr:row>
      <xdr:rowOff>107187</xdr:rowOff>
    </xdr:to>
    <xdr:sp macro="" textlink="">
      <xdr:nvSpPr>
        <xdr:cNvPr id="291" name="フローチャート: 判断 290">
          <a:extLst>
            <a:ext uri="{FF2B5EF4-FFF2-40B4-BE49-F238E27FC236}">
              <a16:creationId xmlns:a16="http://schemas.microsoft.com/office/drawing/2014/main" id="{0AA98AAE-FC44-4706-B97E-B5FC5FCE9395}"/>
            </a:ext>
          </a:extLst>
        </xdr:cNvPr>
        <xdr:cNvSpPr/>
      </xdr:nvSpPr>
      <xdr:spPr>
        <a:xfrm>
          <a:off x="3746500" y="1406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156463</xdr:rowOff>
    </xdr:from>
    <xdr:to>
      <xdr:col>15</xdr:col>
      <xdr:colOff>101600</xdr:colOff>
      <xdr:row>82</xdr:row>
      <xdr:rowOff>86613</xdr:rowOff>
    </xdr:to>
    <xdr:sp macro="" textlink="">
      <xdr:nvSpPr>
        <xdr:cNvPr id="292" name="フローチャート: 判断 291">
          <a:extLst>
            <a:ext uri="{FF2B5EF4-FFF2-40B4-BE49-F238E27FC236}">
              <a16:creationId xmlns:a16="http://schemas.microsoft.com/office/drawing/2014/main" id="{271F4E7A-CFE2-46DE-9285-88588C335DF8}"/>
            </a:ext>
          </a:extLst>
        </xdr:cNvPr>
        <xdr:cNvSpPr/>
      </xdr:nvSpPr>
      <xdr:spPr>
        <a:xfrm>
          <a:off x="2857500" y="14043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117602</xdr:rowOff>
    </xdr:from>
    <xdr:to>
      <xdr:col>10</xdr:col>
      <xdr:colOff>165100</xdr:colOff>
      <xdr:row>82</xdr:row>
      <xdr:rowOff>47752</xdr:rowOff>
    </xdr:to>
    <xdr:sp macro="" textlink="">
      <xdr:nvSpPr>
        <xdr:cNvPr id="293" name="フローチャート: 判断 292">
          <a:extLst>
            <a:ext uri="{FF2B5EF4-FFF2-40B4-BE49-F238E27FC236}">
              <a16:creationId xmlns:a16="http://schemas.microsoft.com/office/drawing/2014/main" id="{483E6B63-C0CD-4B42-8724-67B5351BCD2E}"/>
            </a:ext>
          </a:extLst>
        </xdr:cNvPr>
        <xdr:cNvSpPr/>
      </xdr:nvSpPr>
      <xdr:spPr>
        <a:xfrm>
          <a:off x="1968500" y="1400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78739</xdr:rowOff>
    </xdr:from>
    <xdr:to>
      <xdr:col>6</xdr:col>
      <xdr:colOff>38100</xdr:colOff>
      <xdr:row>82</xdr:row>
      <xdr:rowOff>8889</xdr:rowOff>
    </xdr:to>
    <xdr:sp macro="" textlink="">
      <xdr:nvSpPr>
        <xdr:cNvPr id="294" name="フローチャート: 判断 293">
          <a:extLst>
            <a:ext uri="{FF2B5EF4-FFF2-40B4-BE49-F238E27FC236}">
              <a16:creationId xmlns:a16="http://schemas.microsoft.com/office/drawing/2014/main" id="{3F619771-BCB2-4F84-9275-AFA8ADD6B851}"/>
            </a:ext>
          </a:extLst>
        </xdr:cNvPr>
        <xdr:cNvSpPr/>
      </xdr:nvSpPr>
      <xdr:spPr>
        <a:xfrm>
          <a:off x="1079500" y="1396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12DAC66C-04C1-4F3E-86F3-D0EE5BD7189E}"/>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D4D575D1-3BDC-42A6-84EB-126ACDE53163}"/>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36680070-C078-4DEB-BB0A-29FE0597AFA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81621CB-98DD-4D07-B1F5-D84C3B2A8378}"/>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D5352A43-C975-47C2-99E2-9EA3DDA9252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135889</xdr:rowOff>
    </xdr:from>
    <xdr:to>
      <xdr:col>24</xdr:col>
      <xdr:colOff>114300</xdr:colOff>
      <xdr:row>85</xdr:row>
      <xdr:rowOff>66039</xdr:rowOff>
    </xdr:to>
    <xdr:sp macro="" textlink="">
      <xdr:nvSpPr>
        <xdr:cNvPr id="300" name="楕円 299">
          <a:extLst>
            <a:ext uri="{FF2B5EF4-FFF2-40B4-BE49-F238E27FC236}">
              <a16:creationId xmlns:a16="http://schemas.microsoft.com/office/drawing/2014/main" id="{CADA4339-59BD-4706-8CB0-A7131AA5C0D4}"/>
            </a:ext>
          </a:extLst>
        </xdr:cNvPr>
        <xdr:cNvSpPr/>
      </xdr:nvSpPr>
      <xdr:spPr>
        <a:xfrm>
          <a:off x="4584700" y="1453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114316</xdr:rowOff>
    </xdr:from>
    <xdr:ext cx="405111" cy="259045"/>
    <xdr:sp macro="" textlink="">
      <xdr:nvSpPr>
        <xdr:cNvPr id="301" name="【公営住宅】&#10;有形固定資産減価償却率該当値テキスト">
          <a:extLst>
            <a:ext uri="{FF2B5EF4-FFF2-40B4-BE49-F238E27FC236}">
              <a16:creationId xmlns:a16="http://schemas.microsoft.com/office/drawing/2014/main" id="{A75C3D9E-FE32-4F22-87CB-2AB375718D8C}"/>
            </a:ext>
          </a:extLst>
        </xdr:cNvPr>
        <xdr:cNvSpPr txBox="1"/>
      </xdr:nvSpPr>
      <xdr:spPr>
        <a:xfrm>
          <a:off x="4673600" y="1451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90170</xdr:rowOff>
    </xdr:from>
    <xdr:to>
      <xdr:col>20</xdr:col>
      <xdr:colOff>38100</xdr:colOff>
      <xdr:row>85</xdr:row>
      <xdr:rowOff>20320</xdr:rowOff>
    </xdr:to>
    <xdr:sp macro="" textlink="">
      <xdr:nvSpPr>
        <xdr:cNvPr id="302" name="楕円 301">
          <a:extLst>
            <a:ext uri="{FF2B5EF4-FFF2-40B4-BE49-F238E27FC236}">
              <a16:creationId xmlns:a16="http://schemas.microsoft.com/office/drawing/2014/main" id="{A4664A13-B045-4544-96F6-5E493BEFDEE1}"/>
            </a:ext>
          </a:extLst>
        </xdr:cNvPr>
        <xdr:cNvSpPr/>
      </xdr:nvSpPr>
      <xdr:spPr>
        <a:xfrm>
          <a:off x="3746500" y="1449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140970</xdr:rowOff>
    </xdr:from>
    <xdr:to>
      <xdr:col>24</xdr:col>
      <xdr:colOff>63500</xdr:colOff>
      <xdr:row>85</xdr:row>
      <xdr:rowOff>15239</xdr:rowOff>
    </xdr:to>
    <xdr:cxnSp macro="">
      <xdr:nvCxnSpPr>
        <xdr:cNvPr id="303" name="直線コネクタ 302">
          <a:extLst>
            <a:ext uri="{FF2B5EF4-FFF2-40B4-BE49-F238E27FC236}">
              <a16:creationId xmlns:a16="http://schemas.microsoft.com/office/drawing/2014/main" id="{91A22444-BDFE-40DE-9874-6F62D5356101}"/>
            </a:ext>
          </a:extLst>
        </xdr:cNvPr>
        <xdr:cNvCxnSpPr/>
      </xdr:nvCxnSpPr>
      <xdr:spPr>
        <a:xfrm>
          <a:off x="3797300" y="14542770"/>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39878</xdr:rowOff>
    </xdr:from>
    <xdr:to>
      <xdr:col>15</xdr:col>
      <xdr:colOff>101600</xdr:colOff>
      <xdr:row>84</xdr:row>
      <xdr:rowOff>141478</xdr:rowOff>
    </xdr:to>
    <xdr:sp macro="" textlink="">
      <xdr:nvSpPr>
        <xdr:cNvPr id="304" name="楕円 303">
          <a:extLst>
            <a:ext uri="{FF2B5EF4-FFF2-40B4-BE49-F238E27FC236}">
              <a16:creationId xmlns:a16="http://schemas.microsoft.com/office/drawing/2014/main" id="{5701D397-34CB-4582-97D4-F44733598B53}"/>
            </a:ext>
          </a:extLst>
        </xdr:cNvPr>
        <xdr:cNvSpPr/>
      </xdr:nvSpPr>
      <xdr:spPr>
        <a:xfrm>
          <a:off x="2857500" y="1444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90678</xdr:rowOff>
    </xdr:from>
    <xdr:to>
      <xdr:col>19</xdr:col>
      <xdr:colOff>177800</xdr:colOff>
      <xdr:row>84</xdr:row>
      <xdr:rowOff>140970</xdr:rowOff>
    </xdr:to>
    <xdr:cxnSp macro="">
      <xdr:nvCxnSpPr>
        <xdr:cNvPr id="305" name="直線コネクタ 304">
          <a:extLst>
            <a:ext uri="{FF2B5EF4-FFF2-40B4-BE49-F238E27FC236}">
              <a16:creationId xmlns:a16="http://schemas.microsoft.com/office/drawing/2014/main" id="{23F324BF-96AB-4BF1-A164-353A9E35DE80}"/>
            </a:ext>
          </a:extLst>
        </xdr:cNvPr>
        <xdr:cNvCxnSpPr/>
      </xdr:nvCxnSpPr>
      <xdr:spPr>
        <a:xfrm>
          <a:off x="2908300" y="1449247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167894</xdr:rowOff>
    </xdr:from>
    <xdr:to>
      <xdr:col>10</xdr:col>
      <xdr:colOff>165100</xdr:colOff>
      <xdr:row>84</xdr:row>
      <xdr:rowOff>98044</xdr:rowOff>
    </xdr:to>
    <xdr:sp macro="" textlink="">
      <xdr:nvSpPr>
        <xdr:cNvPr id="306" name="楕円 305">
          <a:extLst>
            <a:ext uri="{FF2B5EF4-FFF2-40B4-BE49-F238E27FC236}">
              <a16:creationId xmlns:a16="http://schemas.microsoft.com/office/drawing/2014/main" id="{56BC936A-2B14-4D61-9577-120A79F59C30}"/>
            </a:ext>
          </a:extLst>
        </xdr:cNvPr>
        <xdr:cNvSpPr/>
      </xdr:nvSpPr>
      <xdr:spPr>
        <a:xfrm>
          <a:off x="1968500" y="1439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47244</xdr:rowOff>
    </xdr:from>
    <xdr:to>
      <xdr:col>15</xdr:col>
      <xdr:colOff>50800</xdr:colOff>
      <xdr:row>84</xdr:row>
      <xdr:rowOff>90678</xdr:rowOff>
    </xdr:to>
    <xdr:cxnSp macro="">
      <xdr:nvCxnSpPr>
        <xdr:cNvPr id="307" name="直線コネクタ 306">
          <a:extLst>
            <a:ext uri="{FF2B5EF4-FFF2-40B4-BE49-F238E27FC236}">
              <a16:creationId xmlns:a16="http://schemas.microsoft.com/office/drawing/2014/main" id="{0B3CB7B0-E3AB-4D25-BCB3-B6E7B44CC916}"/>
            </a:ext>
          </a:extLst>
        </xdr:cNvPr>
        <xdr:cNvCxnSpPr/>
      </xdr:nvCxnSpPr>
      <xdr:spPr>
        <a:xfrm>
          <a:off x="2019300" y="1444904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113030</xdr:rowOff>
    </xdr:from>
    <xdr:to>
      <xdr:col>6</xdr:col>
      <xdr:colOff>38100</xdr:colOff>
      <xdr:row>84</xdr:row>
      <xdr:rowOff>43180</xdr:rowOff>
    </xdr:to>
    <xdr:sp macro="" textlink="">
      <xdr:nvSpPr>
        <xdr:cNvPr id="308" name="楕円 307">
          <a:extLst>
            <a:ext uri="{FF2B5EF4-FFF2-40B4-BE49-F238E27FC236}">
              <a16:creationId xmlns:a16="http://schemas.microsoft.com/office/drawing/2014/main" id="{CB50559F-FB3A-4948-90F6-BFEBF74259FF}"/>
            </a:ext>
          </a:extLst>
        </xdr:cNvPr>
        <xdr:cNvSpPr/>
      </xdr:nvSpPr>
      <xdr:spPr>
        <a:xfrm>
          <a:off x="1079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163830</xdr:rowOff>
    </xdr:from>
    <xdr:to>
      <xdr:col>10</xdr:col>
      <xdr:colOff>114300</xdr:colOff>
      <xdr:row>84</xdr:row>
      <xdr:rowOff>47244</xdr:rowOff>
    </xdr:to>
    <xdr:cxnSp macro="">
      <xdr:nvCxnSpPr>
        <xdr:cNvPr id="309" name="直線コネクタ 308">
          <a:extLst>
            <a:ext uri="{FF2B5EF4-FFF2-40B4-BE49-F238E27FC236}">
              <a16:creationId xmlns:a16="http://schemas.microsoft.com/office/drawing/2014/main" id="{87E7EB81-84F9-4868-B8CF-48D3C750E3EB}"/>
            </a:ext>
          </a:extLst>
        </xdr:cNvPr>
        <xdr:cNvCxnSpPr/>
      </xdr:nvCxnSpPr>
      <xdr:spPr>
        <a:xfrm>
          <a:off x="1130300" y="1439418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123714</xdr:rowOff>
    </xdr:from>
    <xdr:ext cx="405111" cy="259045"/>
    <xdr:sp macro="" textlink="">
      <xdr:nvSpPr>
        <xdr:cNvPr id="310" name="n_1aveValue【公営住宅】&#10;有形固定資産減価償却率">
          <a:extLst>
            <a:ext uri="{FF2B5EF4-FFF2-40B4-BE49-F238E27FC236}">
              <a16:creationId xmlns:a16="http://schemas.microsoft.com/office/drawing/2014/main" id="{31A74FFE-0A74-432C-9AE3-B5CD0B0929E6}"/>
            </a:ext>
          </a:extLst>
        </xdr:cNvPr>
        <xdr:cNvSpPr txBox="1"/>
      </xdr:nvSpPr>
      <xdr:spPr>
        <a:xfrm>
          <a:off x="3582044" y="13839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103140</xdr:rowOff>
    </xdr:from>
    <xdr:ext cx="405111" cy="259045"/>
    <xdr:sp macro="" textlink="">
      <xdr:nvSpPr>
        <xdr:cNvPr id="311" name="n_2aveValue【公営住宅】&#10;有形固定資産減価償却率">
          <a:extLst>
            <a:ext uri="{FF2B5EF4-FFF2-40B4-BE49-F238E27FC236}">
              <a16:creationId xmlns:a16="http://schemas.microsoft.com/office/drawing/2014/main" id="{8572DD28-10B5-418A-B1F5-EADDA8146879}"/>
            </a:ext>
          </a:extLst>
        </xdr:cNvPr>
        <xdr:cNvSpPr txBox="1"/>
      </xdr:nvSpPr>
      <xdr:spPr>
        <a:xfrm>
          <a:off x="2705744" y="1381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64279</xdr:rowOff>
    </xdr:from>
    <xdr:ext cx="405111" cy="259045"/>
    <xdr:sp macro="" textlink="">
      <xdr:nvSpPr>
        <xdr:cNvPr id="312" name="n_3aveValue【公営住宅】&#10;有形固定資産減価償却率">
          <a:extLst>
            <a:ext uri="{FF2B5EF4-FFF2-40B4-BE49-F238E27FC236}">
              <a16:creationId xmlns:a16="http://schemas.microsoft.com/office/drawing/2014/main" id="{254D3F13-B49B-43E8-85B2-29B5419EB5C6}"/>
            </a:ext>
          </a:extLst>
        </xdr:cNvPr>
        <xdr:cNvSpPr txBox="1"/>
      </xdr:nvSpPr>
      <xdr:spPr>
        <a:xfrm>
          <a:off x="1816744" y="13780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25416</xdr:rowOff>
    </xdr:from>
    <xdr:ext cx="405111" cy="259045"/>
    <xdr:sp macro="" textlink="">
      <xdr:nvSpPr>
        <xdr:cNvPr id="313" name="n_4aveValue【公営住宅】&#10;有形固定資産減価償却率">
          <a:extLst>
            <a:ext uri="{FF2B5EF4-FFF2-40B4-BE49-F238E27FC236}">
              <a16:creationId xmlns:a16="http://schemas.microsoft.com/office/drawing/2014/main" id="{494D2426-5EDA-4454-8C6A-89B6E5D31D2D}"/>
            </a:ext>
          </a:extLst>
        </xdr:cNvPr>
        <xdr:cNvSpPr txBox="1"/>
      </xdr:nvSpPr>
      <xdr:spPr>
        <a:xfrm>
          <a:off x="927744" y="1374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11447</xdr:rowOff>
    </xdr:from>
    <xdr:ext cx="405111" cy="259045"/>
    <xdr:sp macro="" textlink="">
      <xdr:nvSpPr>
        <xdr:cNvPr id="314" name="n_1mainValue【公営住宅】&#10;有形固定資産減価償却率">
          <a:extLst>
            <a:ext uri="{FF2B5EF4-FFF2-40B4-BE49-F238E27FC236}">
              <a16:creationId xmlns:a16="http://schemas.microsoft.com/office/drawing/2014/main" id="{C5F378C9-88AF-4B88-92A0-0A32034FD93C}"/>
            </a:ext>
          </a:extLst>
        </xdr:cNvPr>
        <xdr:cNvSpPr txBox="1"/>
      </xdr:nvSpPr>
      <xdr:spPr>
        <a:xfrm>
          <a:off x="3582044" y="1458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132605</xdr:rowOff>
    </xdr:from>
    <xdr:ext cx="405111" cy="259045"/>
    <xdr:sp macro="" textlink="">
      <xdr:nvSpPr>
        <xdr:cNvPr id="315" name="n_2mainValue【公営住宅】&#10;有形固定資産減価償却率">
          <a:extLst>
            <a:ext uri="{FF2B5EF4-FFF2-40B4-BE49-F238E27FC236}">
              <a16:creationId xmlns:a16="http://schemas.microsoft.com/office/drawing/2014/main" id="{3030277A-D156-43A9-BD37-AD1A28B944AF}"/>
            </a:ext>
          </a:extLst>
        </xdr:cNvPr>
        <xdr:cNvSpPr txBox="1"/>
      </xdr:nvSpPr>
      <xdr:spPr>
        <a:xfrm>
          <a:off x="2705744" y="14534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89171</xdr:rowOff>
    </xdr:from>
    <xdr:ext cx="405111" cy="259045"/>
    <xdr:sp macro="" textlink="">
      <xdr:nvSpPr>
        <xdr:cNvPr id="316" name="n_3mainValue【公営住宅】&#10;有形固定資産減価償却率">
          <a:extLst>
            <a:ext uri="{FF2B5EF4-FFF2-40B4-BE49-F238E27FC236}">
              <a16:creationId xmlns:a16="http://schemas.microsoft.com/office/drawing/2014/main" id="{861577FD-3D96-47C5-85DD-24118C7DCEBA}"/>
            </a:ext>
          </a:extLst>
        </xdr:cNvPr>
        <xdr:cNvSpPr txBox="1"/>
      </xdr:nvSpPr>
      <xdr:spPr>
        <a:xfrm>
          <a:off x="1816744" y="14490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34307</xdr:rowOff>
    </xdr:from>
    <xdr:ext cx="405111" cy="259045"/>
    <xdr:sp macro="" textlink="">
      <xdr:nvSpPr>
        <xdr:cNvPr id="317" name="n_4mainValue【公営住宅】&#10;有形固定資産減価償却率">
          <a:extLst>
            <a:ext uri="{FF2B5EF4-FFF2-40B4-BE49-F238E27FC236}">
              <a16:creationId xmlns:a16="http://schemas.microsoft.com/office/drawing/2014/main" id="{CDFF021E-5E42-449D-BD72-045B372F4383}"/>
            </a:ext>
          </a:extLst>
        </xdr:cNvPr>
        <xdr:cNvSpPr txBox="1"/>
      </xdr:nvSpPr>
      <xdr:spPr>
        <a:xfrm>
          <a:off x="927744" y="1443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E5595251-0E02-46F5-8F43-594E6BEE1A2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07F7B56A-5DBA-4486-B06F-9D1B0BEEE0E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1FD9B618-DAB4-4BE3-97F8-77D416A1EB9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7E4253B8-33FC-49B9-91F0-BD334BDAE22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CD3D9572-2ABC-40BD-A305-263B9B392A0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D5CB2BCF-7773-4F77-A297-C6866206979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F49D1666-B26B-4C94-9257-29DB0B320C34}"/>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34E2A6E1-45B9-45B7-A0B9-68B8136CC18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8BF85A74-00F9-42A3-A201-34F81901494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88F0E057-728E-431A-9C0D-9FB68DA83BF5}"/>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28" name="直線コネクタ 327">
          <a:extLst>
            <a:ext uri="{FF2B5EF4-FFF2-40B4-BE49-F238E27FC236}">
              <a16:creationId xmlns:a16="http://schemas.microsoft.com/office/drawing/2014/main" id="{8E838774-9424-4BC4-9B07-113906380424}"/>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29" name="テキスト ボックス 328">
          <a:extLst>
            <a:ext uri="{FF2B5EF4-FFF2-40B4-BE49-F238E27FC236}">
              <a16:creationId xmlns:a16="http://schemas.microsoft.com/office/drawing/2014/main" id="{4926DCB5-9C90-44A4-8E4F-DE5969A91C1E}"/>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0" name="直線コネクタ 329">
          <a:extLst>
            <a:ext uri="{FF2B5EF4-FFF2-40B4-BE49-F238E27FC236}">
              <a16:creationId xmlns:a16="http://schemas.microsoft.com/office/drawing/2014/main" id="{FBE4A02E-2BFE-4469-82C6-35D4A835325F}"/>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1" name="テキスト ボックス 330">
          <a:extLst>
            <a:ext uri="{FF2B5EF4-FFF2-40B4-BE49-F238E27FC236}">
              <a16:creationId xmlns:a16="http://schemas.microsoft.com/office/drawing/2014/main" id="{B22372B8-0BCC-4BD9-B7AD-208F79B672E8}"/>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2" name="直線コネクタ 331">
          <a:extLst>
            <a:ext uri="{FF2B5EF4-FFF2-40B4-BE49-F238E27FC236}">
              <a16:creationId xmlns:a16="http://schemas.microsoft.com/office/drawing/2014/main" id="{2B9FA76F-4D84-41EE-8E3F-3E1CE2C2B828}"/>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3" name="テキスト ボックス 332">
          <a:extLst>
            <a:ext uri="{FF2B5EF4-FFF2-40B4-BE49-F238E27FC236}">
              <a16:creationId xmlns:a16="http://schemas.microsoft.com/office/drawing/2014/main" id="{FE834BF7-438F-405C-B641-DD673127AD37}"/>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4" name="直線コネクタ 333">
          <a:extLst>
            <a:ext uri="{FF2B5EF4-FFF2-40B4-BE49-F238E27FC236}">
              <a16:creationId xmlns:a16="http://schemas.microsoft.com/office/drawing/2014/main" id="{E3D68DF0-E183-4510-8BA3-B6BE83567FC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5" name="テキスト ボックス 334">
          <a:extLst>
            <a:ext uri="{FF2B5EF4-FFF2-40B4-BE49-F238E27FC236}">
              <a16:creationId xmlns:a16="http://schemas.microsoft.com/office/drawing/2014/main" id="{7BB2E0C5-36CF-4EAE-8271-A6DCE296B9BA}"/>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6" name="【公営住宅】&#10;一人当たり面積グラフ枠">
          <a:extLst>
            <a:ext uri="{FF2B5EF4-FFF2-40B4-BE49-F238E27FC236}">
              <a16:creationId xmlns:a16="http://schemas.microsoft.com/office/drawing/2014/main" id="{75ECB9B2-577F-412F-9EC5-CB5562E9DF6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99822</xdr:rowOff>
    </xdr:from>
    <xdr:to>
      <xdr:col>54</xdr:col>
      <xdr:colOff>189865</xdr:colOff>
      <xdr:row>85</xdr:row>
      <xdr:rowOff>83820</xdr:rowOff>
    </xdr:to>
    <xdr:cxnSp macro="">
      <xdr:nvCxnSpPr>
        <xdr:cNvPr id="337" name="直線コネクタ 336">
          <a:extLst>
            <a:ext uri="{FF2B5EF4-FFF2-40B4-BE49-F238E27FC236}">
              <a16:creationId xmlns:a16="http://schemas.microsoft.com/office/drawing/2014/main" id="{53F5CBC7-E747-4C2C-B6AA-48604BADAC7E}"/>
            </a:ext>
          </a:extLst>
        </xdr:cNvPr>
        <xdr:cNvCxnSpPr/>
      </xdr:nvCxnSpPr>
      <xdr:spPr>
        <a:xfrm flipV="1">
          <a:off x="10476865" y="1347292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87647</xdr:rowOff>
    </xdr:from>
    <xdr:ext cx="469744" cy="259045"/>
    <xdr:sp macro="" textlink="">
      <xdr:nvSpPr>
        <xdr:cNvPr id="338" name="【公営住宅】&#10;一人当たり面積最小値テキスト">
          <a:extLst>
            <a:ext uri="{FF2B5EF4-FFF2-40B4-BE49-F238E27FC236}">
              <a16:creationId xmlns:a16="http://schemas.microsoft.com/office/drawing/2014/main" id="{7750DE4E-3DE6-4C13-8E3F-3E7F0A746BE0}"/>
            </a:ext>
          </a:extLst>
        </xdr:cNvPr>
        <xdr:cNvSpPr txBox="1"/>
      </xdr:nvSpPr>
      <xdr:spPr>
        <a:xfrm>
          <a:off x="10515600" y="1466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83820</xdr:rowOff>
    </xdr:from>
    <xdr:to>
      <xdr:col>55</xdr:col>
      <xdr:colOff>88900</xdr:colOff>
      <xdr:row>85</xdr:row>
      <xdr:rowOff>83820</xdr:rowOff>
    </xdr:to>
    <xdr:cxnSp macro="">
      <xdr:nvCxnSpPr>
        <xdr:cNvPr id="339" name="直線コネクタ 338">
          <a:extLst>
            <a:ext uri="{FF2B5EF4-FFF2-40B4-BE49-F238E27FC236}">
              <a16:creationId xmlns:a16="http://schemas.microsoft.com/office/drawing/2014/main" id="{C9ECB481-6BF7-4A61-850D-82479BF8EAC3}"/>
            </a:ext>
          </a:extLst>
        </xdr:cNvPr>
        <xdr:cNvCxnSpPr/>
      </xdr:nvCxnSpPr>
      <xdr:spPr>
        <a:xfrm>
          <a:off x="10388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46499</xdr:rowOff>
    </xdr:from>
    <xdr:ext cx="469744" cy="259045"/>
    <xdr:sp macro="" textlink="">
      <xdr:nvSpPr>
        <xdr:cNvPr id="340" name="【公営住宅】&#10;一人当たり面積最大値テキスト">
          <a:extLst>
            <a:ext uri="{FF2B5EF4-FFF2-40B4-BE49-F238E27FC236}">
              <a16:creationId xmlns:a16="http://schemas.microsoft.com/office/drawing/2014/main" id="{346823E8-4602-4C5C-9526-EFCCC1899558}"/>
            </a:ext>
          </a:extLst>
        </xdr:cNvPr>
        <xdr:cNvSpPr txBox="1"/>
      </xdr:nvSpPr>
      <xdr:spPr>
        <a:xfrm>
          <a:off x="10515600" y="13248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99822</xdr:rowOff>
    </xdr:from>
    <xdr:to>
      <xdr:col>55</xdr:col>
      <xdr:colOff>88900</xdr:colOff>
      <xdr:row>78</xdr:row>
      <xdr:rowOff>99822</xdr:rowOff>
    </xdr:to>
    <xdr:cxnSp macro="">
      <xdr:nvCxnSpPr>
        <xdr:cNvPr id="341" name="直線コネクタ 340">
          <a:extLst>
            <a:ext uri="{FF2B5EF4-FFF2-40B4-BE49-F238E27FC236}">
              <a16:creationId xmlns:a16="http://schemas.microsoft.com/office/drawing/2014/main" id="{0858077B-3CE9-47EC-87E3-C777CDDD9584}"/>
            </a:ext>
          </a:extLst>
        </xdr:cNvPr>
        <xdr:cNvCxnSpPr/>
      </xdr:nvCxnSpPr>
      <xdr:spPr>
        <a:xfrm>
          <a:off x="10388600" y="13472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123905</xdr:rowOff>
    </xdr:from>
    <xdr:ext cx="469744" cy="259045"/>
    <xdr:sp macro="" textlink="">
      <xdr:nvSpPr>
        <xdr:cNvPr id="342" name="【公営住宅】&#10;一人当たり面積平均値テキスト">
          <a:extLst>
            <a:ext uri="{FF2B5EF4-FFF2-40B4-BE49-F238E27FC236}">
              <a16:creationId xmlns:a16="http://schemas.microsoft.com/office/drawing/2014/main" id="{651646C0-E7AE-4F7F-9A90-D09973BAC721}"/>
            </a:ext>
          </a:extLst>
        </xdr:cNvPr>
        <xdr:cNvSpPr txBox="1"/>
      </xdr:nvSpPr>
      <xdr:spPr>
        <a:xfrm>
          <a:off x="10515600" y="14182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101028</xdr:rowOff>
    </xdr:from>
    <xdr:to>
      <xdr:col>55</xdr:col>
      <xdr:colOff>50800</xdr:colOff>
      <xdr:row>84</xdr:row>
      <xdr:rowOff>31178</xdr:rowOff>
    </xdr:to>
    <xdr:sp macro="" textlink="">
      <xdr:nvSpPr>
        <xdr:cNvPr id="343" name="フローチャート: 判断 342">
          <a:extLst>
            <a:ext uri="{FF2B5EF4-FFF2-40B4-BE49-F238E27FC236}">
              <a16:creationId xmlns:a16="http://schemas.microsoft.com/office/drawing/2014/main" id="{9CC64733-0BE7-4B5B-B43A-9BE0C46458FE}"/>
            </a:ext>
          </a:extLst>
        </xdr:cNvPr>
        <xdr:cNvSpPr/>
      </xdr:nvSpPr>
      <xdr:spPr>
        <a:xfrm>
          <a:off x="10426700" y="14331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94742</xdr:rowOff>
    </xdr:from>
    <xdr:to>
      <xdr:col>50</xdr:col>
      <xdr:colOff>165100</xdr:colOff>
      <xdr:row>84</xdr:row>
      <xdr:rowOff>24892</xdr:rowOff>
    </xdr:to>
    <xdr:sp macro="" textlink="">
      <xdr:nvSpPr>
        <xdr:cNvPr id="344" name="フローチャート: 判断 343">
          <a:extLst>
            <a:ext uri="{FF2B5EF4-FFF2-40B4-BE49-F238E27FC236}">
              <a16:creationId xmlns:a16="http://schemas.microsoft.com/office/drawing/2014/main" id="{F5273D91-9218-41D9-A300-B6661A984809}"/>
            </a:ext>
          </a:extLst>
        </xdr:cNvPr>
        <xdr:cNvSpPr/>
      </xdr:nvSpPr>
      <xdr:spPr>
        <a:xfrm>
          <a:off x="9588500" y="1432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99885</xdr:rowOff>
    </xdr:from>
    <xdr:to>
      <xdr:col>46</xdr:col>
      <xdr:colOff>38100</xdr:colOff>
      <xdr:row>84</xdr:row>
      <xdr:rowOff>30035</xdr:rowOff>
    </xdr:to>
    <xdr:sp macro="" textlink="">
      <xdr:nvSpPr>
        <xdr:cNvPr id="345" name="フローチャート: 判断 344">
          <a:extLst>
            <a:ext uri="{FF2B5EF4-FFF2-40B4-BE49-F238E27FC236}">
              <a16:creationId xmlns:a16="http://schemas.microsoft.com/office/drawing/2014/main" id="{B6618B8F-188A-4AB7-A6E1-FAFD105B4810}"/>
            </a:ext>
          </a:extLst>
        </xdr:cNvPr>
        <xdr:cNvSpPr/>
      </xdr:nvSpPr>
      <xdr:spPr>
        <a:xfrm>
          <a:off x="8699500" y="14330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115315</xdr:rowOff>
    </xdr:from>
    <xdr:to>
      <xdr:col>41</xdr:col>
      <xdr:colOff>101600</xdr:colOff>
      <xdr:row>84</xdr:row>
      <xdr:rowOff>45465</xdr:rowOff>
    </xdr:to>
    <xdr:sp macro="" textlink="">
      <xdr:nvSpPr>
        <xdr:cNvPr id="346" name="フローチャート: 判断 345">
          <a:extLst>
            <a:ext uri="{FF2B5EF4-FFF2-40B4-BE49-F238E27FC236}">
              <a16:creationId xmlns:a16="http://schemas.microsoft.com/office/drawing/2014/main" id="{B20D6A04-C9D7-4F99-802E-226973C31C0E}"/>
            </a:ext>
          </a:extLst>
        </xdr:cNvPr>
        <xdr:cNvSpPr/>
      </xdr:nvSpPr>
      <xdr:spPr>
        <a:xfrm>
          <a:off x="7810500" y="1434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87885</xdr:rowOff>
    </xdr:from>
    <xdr:to>
      <xdr:col>36</xdr:col>
      <xdr:colOff>165100</xdr:colOff>
      <xdr:row>84</xdr:row>
      <xdr:rowOff>18035</xdr:rowOff>
    </xdr:to>
    <xdr:sp macro="" textlink="">
      <xdr:nvSpPr>
        <xdr:cNvPr id="347" name="フローチャート: 判断 346">
          <a:extLst>
            <a:ext uri="{FF2B5EF4-FFF2-40B4-BE49-F238E27FC236}">
              <a16:creationId xmlns:a16="http://schemas.microsoft.com/office/drawing/2014/main" id="{2C3F0149-BACA-42DB-BB50-18901A6438E8}"/>
            </a:ext>
          </a:extLst>
        </xdr:cNvPr>
        <xdr:cNvSpPr/>
      </xdr:nvSpPr>
      <xdr:spPr>
        <a:xfrm>
          <a:off x="6921500" y="1431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DE64E178-4E70-4401-8A10-0DB2D8015ED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78DDBBA0-6249-409E-8C2E-0CAEF393AED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42E598FE-584C-41D9-B11A-E892A599094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3E400F8F-CC8A-44C0-B14D-9B9BEAD66F3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F963A7A0-ED38-4D0A-813B-B76D97EC4C64}"/>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71310</xdr:rowOff>
    </xdr:from>
    <xdr:to>
      <xdr:col>55</xdr:col>
      <xdr:colOff>50800</xdr:colOff>
      <xdr:row>85</xdr:row>
      <xdr:rowOff>1460</xdr:rowOff>
    </xdr:to>
    <xdr:sp macro="" textlink="">
      <xdr:nvSpPr>
        <xdr:cNvPr id="353" name="楕円 352">
          <a:extLst>
            <a:ext uri="{FF2B5EF4-FFF2-40B4-BE49-F238E27FC236}">
              <a16:creationId xmlns:a16="http://schemas.microsoft.com/office/drawing/2014/main" id="{6FBF7C31-8EF7-4835-A999-8477B081D613}"/>
            </a:ext>
          </a:extLst>
        </xdr:cNvPr>
        <xdr:cNvSpPr/>
      </xdr:nvSpPr>
      <xdr:spPr>
        <a:xfrm>
          <a:off x="10426700" y="1447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49737</xdr:rowOff>
    </xdr:from>
    <xdr:ext cx="469744" cy="259045"/>
    <xdr:sp macro="" textlink="">
      <xdr:nvSpPr>
        <xdr:cNvPr id="354" name="【公営住宅】&#10;一人当たり面積該当値テキスト">
          <a:extLst>
            <a:ext uri="{FF2B5EF4-FFF2-40B4-BE49-F238E27FC236}">
              <a16:creationId xmlns:a16="http://schemas.microsoft.com/office/drawing/2014/main" id="{BDEBD32E-4952-4326-86F2-92301719642C}"/>
            </a:ext>
          </a:extLst>
        </xdr:cNvPr>
        <xdr:cNvSpPr txBox="1"/>
      </xdr:nvSpPr>
      <xdr:spPr>
        <a:xfrm>
          <a:off x="10515600" y="14451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71882</xdr:rowOff>
    </xdr:from>
    <xdr:to>
      <xdr:col>50</xdr:col>
      <xdr:colOff>165100</xdr:colOff>
      <xdr:row>85</xdr:row>
      <xdr:rowOff>2032</xdr:rowOff>
    </xdr:to>
    <xdr:sp macro="" textlink="">
      <xdr:nvSpPr>
        <xdr:cNvPr id="355" name="楕円 354">
          <a:extLst>
            <a:ext uri="{FF2B5EF4-FFF2-40B4-BE49-F238E27FC236}">
              <a16:creationId xmlns:a16="http://schemas.microsoft.com/office/drawing/2014/main" id="{3A408270-DE59-4342-BB4A-8CF110CF2314}"/>
            </a:ext>
          </a:extLst>
        </xdr:cNvPr>
        <xdr:cNvSpPr/>
      </xdr:nvSpPr>
      <xdr:spPr>
        <a:xfrm>
          <a:off x="9588500" y="1447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122110</xdr:rowOff>
    </xdr:from>
    <xdr:to>
      <xdr:col>55</xdr:col>
      <xdr:colOff>0</xdr:colOff>
      <xdr:row>84</xdr:row>
      <xdr:rowOff>122682</xdr:rowOff>
    </xdr:to>
    <xdr:cxnSp macro="">
      <xdr:nvCxnSpPr>
        <xdr:cNvPr id="356" name="直線コネクタ 355">
          <a:extLst>
            <a:ext uri="{FF2B5EF4-FFF2-40B4-BE49-F238E27FC236}">
              <a16:creationId xmlns:a16="http://schemas.microsoft.com/office/drawing/2014/main" id="{7611535A-B5B8-4938-B4BB-47C6DD2A2270}"/>
            </a:ext>
          </a:extLst>
        </xdr:cNvPr>
        <xdr:cNvCxnSpPr/>
      </xdr:nvCxnSpPr>
      <xdr:spPr>
        <a:xfrm flipV="1">
          <a:off x="9639300" y="14523910"/>
          <a:ext cx="8382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73025</xdr:rowOff>
    </xdr:from>
    <xdr:to>
      <xdr:col>46</xdr:col>
      <xdr:colOff>38100</xdr:colOff>
      <xdr:row>85</xdr:row>
      <xdr:rowOff>3175</xdr:rowOff>
    </xdr:to>
    <xdr:sp macro="" textlink="">
      <xdr:nvSpPr>
        <xdr:cNvPr id="357" name="楕円 356">
          <a:extLst>
            <a:ext uri="{FF2B5EF4-FFF2-40B4-BE49-F238E27FC236}">
              <a16:creationId xmlns:a16="http://schemas.microsoft.com/office/drawing/2014/main" id="{D1219245-4661-4314-BC09-E21ADC198B1A}"/>
            </a:ext>
          </a:extLst>
        </xdr:cNvPr>
        <xdr:cNvSpPr/>
      </xdr:nvSpPr>
      <xdr:spPr>
        <a:xfrm>
          <a:off x="8699500" y="1447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122682</xdr:rowOff>
    </xdr:from>
    <xdr:to>
      <xdr:col>50</xdr:col>
      <xdr:colOff>114300</xdr:colOff>
      <xdr:row>84</xdr:row>
      <xdr:rowOff>123825</xdr:rowOff>
    </xdr:to>
    <xdr:cxnSp macro="">
      <xdr:nvCxnSpPr>
        <xdr:cNvPr id="358" name="直線コネクタ 357">
          <a:extLst>
            <a:ext uri="{FF2B5EF4-FFF2-40B4-BE49-F238E27FC236}">
              <a16:creationId xmlns:a16="http://schemas.microsoft.com/office/drawing/2014/main" id="{BAA8074B-0ADE-4C14-81FF-192084904F07}"/>
            </a:ext>
          </a:extLst>
        </xdr:cNvPr>
        <xdr:cNvCxnSpPr/>
      </xdr:nvCxnSpPr>
      <xdr:spPr>
        <a:xfrm flipV="1">
          <a:off x="8750300" y="14524482"/>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72453</xdr:rowOff>
    </xdr:from>
    <xdr:to>
      <xdr:col>41</xdr:col>
      <xdr:colOff>101600</xdr:colOff>
      <xdr:row>85</xdr:row>
      <xdr:rowOff>2603</xdr:rowOff>
    </xdr:to>
    <xdr:sp macro="" textlink="">
      <xdr:nvSpPr>
        <xdr:cNvPr id="359" name="楕円 358">
          <a:extLst>
            <a:ext uri="{FF2B5EF4-FFF2-40B4-BE49-F238E27FC236}">
              <a16:creationId xmlns:a16="http://schemas.microsoft.com/office/drawing/2014/main" id="{5D492B39-37A7-4B89-83C6-10E513596102}"/>
            </a:ext>
          </a:extLst>
        </xdr:cNvPr>
        <xdr:cNvSpPr/>
      </xdr:nvSpPr>
      <xdr:spPr>
        <a:xfrm>
          <a:off x="7810500" y="1447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123253</xdr:rowOff>
    </xdr:from>
    <xdr:to>
      <xdr:col>45</xdr:col>
      <xdr:colOff>177800</xdr:colOff>
      <xdr:row>84</xdr:row>
      <xdr:rowOff>123825</xdr:rowOff>
    </xdr:to>
    <xdr:cxnSp macro="">
      <xdr:nvCxnSpPr>
        <xdr:cNvPr id="360" name="直線コネクタ 359">
          <a:extLst>
            <a:ext uri="{FF2B5EF4-FFF2-40B4-BE49-F238E27FC236}">
              <a16:creationId xmlns:a16="http://schemas.microsoft.com/office/drawing/2014/main" id="{56844BB2-5C96-4F72-8DF9-5873F52A8D33}"/>
            </a:ext>
          </a:extLst>
        </xdr:cNvPr>
        <xdr:cNvCxnSpPr/>
      </xdr:nvCxnSpPr>
      <xdr:spPr>
        <a:xfrm>
          <a:off x="7861300" y="14525053"/>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73597</xdr:rowOff>
    </xdr:from>
    <xdr:to>
      <xdr:col>36</xdr:col>
      <xdr:colOff>165100</xdr:colOff>
      <xdr:row>85</xdr:row>
      <xdr:rowOff>3747</xdr:rowOff>
    </xdr:to>
    <xdr:sp macro="" textlink="">
      <xdr:nvSpPr>
        <xdr:cNvPr id="361" name="楕円 360">
          <a:extLst>
            <a:ext uri="{FF2B5EF4-FFF2-40B4-BE49-F238E27FC236}">
              <a16:creationId xmlns:a16="http://schemas.microsoft.com/office/drawing/2014/main" id="{A2423E39-CB71-4226-8C62-660538F50283}"/>
            </a:ext>
          </a:extLst>
        </xdr:cNvPr>
        <xdr:cNvSpPr/>
      </xdr:nvSpPr>
      <xdr:spPr>
        <a:xfrm>
          <a:off x="6921500" y="1447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123253</xdr:rowOff>
    </xdr:from>
    <xdr:to>
      <xdr:col>41</xdr:col>
      <xdr:colOff>50800</xdr:colOff>
      <xdr:row>84</xdr:row>
      <xdr:rowOff>124397</xdr:rowOff>
    </xdr:to>
    <xdr:cxnSp macro="">
      <xdr:nvCxnSpPr>
        <xdr:cNvPr id="362" name="直線コネクタ 361">
          <a:extLst>
            <a:ext uri="{FF2B5EF4-FFF2-40B4-BE49-F238E27FC236}">
              <a16:creationId xmlns:a16="http://schemas.microsoft.com/office/drawing/2014/main" id="{8DAD787B-3840-40B2-9168-B15F3D95B3FE}"/>
            </a:ext>
          </a:extLst>
        </xdr:cNvPr>
        <xdr:cNvCxnSpPr/>
      </xdr:nvCxnSpPr>
      <xdr:spPr>
        <a:xfrm flipV="1">
          <a:off x="6972300" y="14525053"/>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41419</xdr:rowOff>
    </xdr:from>
    <xdr:ext cx="469744" cy="259045"/>
    <xdr:sp macro="" textlink="">
      <xdr:nvSpPr>
        <xdr:cNvPr id="363" name="n_1aveValue【公営住宅】&#10;一人当たり面積">
          <a:extLst>
            <a:ext uri="{FF2B5EF4-FFF2-40B4-BE49-F238E27FC236}">
              <a16:creationId xmlns:a16="http://schemas.microsoft.com/office/drawing/2014/main" id="{080A4768-428D-497C-9020-CF576505C1AB}"/>
            </a:ext>
          </a:extLst>
        </xdr:cNvPr>
        <xdr:cNvSpPr txBox="1"/>
      </xdr:nvSpPr>
      <xdr:spPr>
        <a:xfrm>
          <a:off x="9391727" y="1410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46562</xdr:rowOff>
    </xdr:from>
    <xdr:ext cx="469744" cy="259045"/>
    <xdr:sp macro="" textlink="">
      <xdr:nvSpPr>
        <xdr:cNvPr id="364" name="n_2aveValue【公営住宅】&#10;一人当たり面積">
          <a:extLst>
            <a:ext uri="{FF2B5EF4-FFF2-40B4-BE49-F238E27FC236}">
              <a16:creationId xmlns:a16="http://schemas.microsoft.com/office/drawing/2014/main" id="{468A013D-9326-4583-BC46-11D32A7AD33A}"/>
            </a:ext>
          </a:extLst>
        </xdr:cNvPr>
        <xdr:cNvSpPr txBox="1"/>
      </xdr:nvSpPr>
      <xdr:spPr>
        <a:xfrm>
          <a:off x="8515427" y="14105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61992</xdr:rowOff>
    </xdr:from>
    <xdr:ext cx="469744" cy="259045"/>
    <xdr:sp macro="" textlink="">
      <xdr:nvSpPr>
        <xdr:cNvPr id="365" name="n_3aveValue【公営住宅】&#10;一人当たり面積">
          <a:extLst>
            <a:ext uri="{FF2B5EF4-FFF2-40B4-BE49-F238E27FC236}">
              <a16:creationId xmlns:a16="http://schemas.microsoft.com/office/drawing/2014/main" id="{7836C9B1-0F87-4DF2-940A-363D82E15E6B}"/>
            </a:ext>
          </a:extLst>
        </xdr:cNvPr>
        <xdr:cNvSpPr txBox="1"/>
      </xdr:nvSpPr>
      <xdr:spPr>
        <a:xfrm>
          <a:off x="7626427" y="1412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34562</xdr:rowOff>
    </xdr:from>
    <xdr:ext cx="469744" cy="259045"/>
    <xdr:sp macro="" textlink="">
      <xdr:nvSpPr>
        <xdr:cNvPr id="366" name="n_4aveValue【公営住宅】&#10;一人当たり面積">
          <a:extLst>
            <a:ext uri="{FF2B5EF4-FFF2-40B4-BE49-F238E27FC236}">
              <a16:creationId xmlns:a16="http://schemas.microsoft.com/office/drawing/2014/main" id="{E31132A1-8FCC-418C-BF14-F45612AF77A7}"/>
            </a:ext>
          </a:extLst>
        </xdr:cNvPr>
        <xdr:cNvSpPr txBox="1"/>
      </xdr:nvSpPr>
      <xdr:spPr>
        <a:xfrm>
          <a:off x="6737427" y="1409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164609</xdr:rowOff>
    </xdr:from>
    <xdr:ext cx="469744" cy="259045"/>
    <xdr:sp macro="" textlink="">
      <xdr:nvSpPr>
        <xdr:cNvPr id="367" name="n_1mainValue【公営住宅】&#10;一人当たり面積">
          <a:extLst>
            <a:ext uri="{FF2B5EF4-FFF2-40B4-BE49-F238E27FC236}">
              <a16:creationId xmlns:a16="http://schemas.microsoft.com/office/drawing/2014/main" id="{6E3FA090-9108-4683-8C8B-F894A4CC898D}"/>
            </a:ext>
          </a:extLst>
        </xdr:cNvPr>
        <xdr:cNvSpPr txBox="1"/>
      </xdr:nvSpPr>
      <xdr:spPr>
        <a:xfrm>
          <a:off x="9391727" y="1456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165752</xdr:rowOff>
    </xdr:from>
    <xdr:ext cx="469744" cy="259045"/>
    <xdr:sp macro="" textlink="">
      <xdr:nvSpPr>
        <xdr:cNvPr id="368" name="n_2mainValue【公営住宅】&#10;一人当たり面積">
          <a:extLst>
            <a:ext uri="{FF2B5EF4-FFF2-40B4-BE49-F238E27FC236}">
              <a16:creationId xmlns:a16="http://schemas.microsoft.com/office/drawing/2014/main" id="{B337B2E9-4D1B-4922-B65B-73A37976367E}"/>
            </a:ext>
          </a:extLst>
        </xdr:cNvPr>
        <xdr:cNvSpPr txBox="1"/>
      </xdr:nvSpPr>
      <xdr:spPr>
        <a:xfrm>
          <a:off x="8515427" y="14567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165180</xdr:rowOff>
    </xdr:from>
    <xdr:ext cx="469744" cy="259045"/>
    <xdr:sp macro="" textlink="">
      <xdr:nvSpPr>
        <xdr:cNvPr id="369" name="n_3mainValue【公営住宅】&#10;一人当たり面積">
          <a:extLst>
            <a:ext uri="{FF2B5EF4-FFF2-40B4-BE49-F238E27FC236}">
              <a16:creationId xmlns:a16="http://schemas.microsoft.com/office/drawing/2014/main" id="{084BEE72-E06E-4087-93FF-6FCEB0E73EAC}"/>
            </a:ext>
          </a:extLst>
        </xdr:cNvPr>
        <xdr:cNvSpPr txBox="1"/>
      </xdr:nvSpPr>
      <xdr:spPr>
        <a:xfrm>
          <a:off x="7626427" y="14566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166324</xdr:rowOff>
    </xdr:from>
    <xdr:ext cx="469744" cy="259045"/>
    <xdr:sp macro="" textlink="">
      <xdr:nvSpPr>
        <xdr:cNvPr id="370" name="n_4mainValue【公営住宅】&#10;一人当たり面積">
          <a:extLst>
            <a:ext uri="{FF2B5EF4-FFF2-40B4-BE49-F238E27FC236}">
              <a16:creationId xmlns:a16="http://schemas.microsoft.com/office/drawing/2014/main" id="{994ECB77-F1DF-405A-9834-2E51BE718913}"/>
            </a:ext>
          </a:extLst>
        </xdr:cNvPr>
        <xdr:cNvSpPr txBox="1"/>
      </xdr:nvSpPr>
      <xdr:spPr>
        <a:xfrm>
          <a:off x="6737427" y="14568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1" name="正方形/長方形 370">
          <a:extLst>
            <a:ext uri="{FF2B5EF4-FFF2-40B4-BE49-F238E27FC236}">
              <a16:creationId xmlns:a16="http://schemas.microsoft.com/office/drawing/2014/main" id="{FFA77205-49E5-453E-AFAE-C9F44B013246}"/>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2" name="正方形/長方形 371">
          <a:extLst>
            <a:ext uri="{FF2B5EF4-FFF2-40B4-BE49-F238E27FC236}">
              <a16:creationId xmlns:a16="http://schemas.microsoft.com/office/drawing/2014/main" id="{E86BA0C5-4ED8-4EFF-A553-97779C633C4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3" name="正方形/長方形 372">
          <a:extLst>
            <a:ext uri="{FF2B5EF4-FFF2-40B4-BE49-F238E27FC236}">
              <a16:creationId xmlns:a16="http://schemas.microsoft.com/office/drawing/2014/main" id="{C0B6E206-BBC3-4890-BE8B-00AD71DFD88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4" name="正方形/長方形 373">
          <a:extLst>
            <a:ext uri="{FF2B5EF4-FFF2-40B4-BE49-F238E27FC236}">
              <a16:creationId xmlns:a16="http://schemas.microsoft.com/office/drawing/2014/main" id="{A0F6D7EB-2FDF-4937-A2EE-4C7CFC5D3E6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5" name="正方形/長方形 374">
          <a:extLst>
            <a:ext uri="{FF2B5EF4-FFF2-40B4-BE49-F238E27FC236}">
              <a16:creationId xmlns:a16="http://schemas.microsoft.com/office/drawing/2014/main" id="{2576E1D7-6ADC-4792-A723-D3048297C0E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6" name="正方形/長方形 375">
          <a:extLst>
            <a:ext uri="{FF2B5EF4-FFF2-40B4-BE49-F238E27FC236}">
              <a16:creationId xmlns:a16="http://schemas.microsoft.com/office/drawing/2014/main" id="{E256ECC1-BF59-4FBE-9CE6-73A8CC2D60BA}"/>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7" name="正方形/長方形 376">
          <a:extLst>
            <a:ext uri="{FF2B5EF4-FFF2-40B4-BE49-F238E27FC236}">
              <a16:creationId xmlns:a16="http://schemas.microsoft.com/office/drawing/2014/main" id="{B3E87228-4B84-4AF6-953A-B2CAA7622CE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8" name="正方形/長方形 377">
          <a:extLst>
            <a:ext uri="{FF2B5EF4-FFF2-40B4-BE49-F238E27FC236}">
              <a16:creationId xmlns:a16="http://schemas.microsoft.com/office/drawing/2014/main" id="{96EBF530-7AE1-4B72-9DBF-FE95157E2C51}"/>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9" name="正方形/長方形 378">
          <a:extLst>
            <a:ext uri="{FF2B5EF4-FFF2-40B4-BE49-F238E27FC236}">
              <a16:creationId xmlns:a16="http://schemas.microsoft.com/office/drawing/2014/main" id="{7B748405-F762-49E9-B434-9161AFDD9AA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0" name="正方形/長方形 379">
          <a:extLst>
            <a:ext uri="{FF2B5EF4-FFF2-40B4-BE49-F238E27FC236}">
              <a16:creationId xmlns:a16="http://schemas.microsoft.com/office/drawing/2014/main" id="{45FCA3C1-0EF4-454D-B002-611C6DB26C03}"/>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1" name="正方形/長方形 380">
          <a:extLst>
            <a:ext uri="{FF2B5EF4-FFF2-40B4-BE49-F238E27FC236}">
              <a16:creationId xmlns:a16="http://schemas.microsoft.com/office/drawing/2014/main" id="{65DEB04F-4341-42CB-85B6-9179E7396D1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2" name="正方形/長方形 381">
          <a:extLst>
            <a:ext uri="{FF2B5EF4-FFF2-40B4-BE49-F238E27FC236}">
              <a16:creationId xmlns:a16="http://schemas.microsoft.com/office/drawing/2014/main" id="{98779308-900E-4AA7-94E5-ACA9C0A8276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3" name="正方形/長方形 382">
          <a:extLst>
            <a:ext uri="{FF2B5EF4-FFF2-40B4-BE49-F238E27FC236}">
              <a16:creationId xmlns:a16="http://schemas.microsoft.com/office/drawing/2014/main" id="{6EEEBB4B-2EE3-48CB-8804-0F3B5A81851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4" name="正方形/長方形 383">
          <a:extLst>
            <a:ext uri="{FF2B5EF4-FFF2-40B4-BE49-F238E27FC236}">
              <a16:creationId xmlns:a16="http://schemas.microsoft.com/office/drawing/2014/main" id="{350C9AF7-6A71-4DCC-AB56-1FE4A90062AA}"/>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5" name="正方形/長方形 384">
          <a:extLst>
            <a:ext uri="{FF2B5EF4-FFF2-40B4-BE49-F238E27FC236}">
              <a16:creationId xmlns:a16="http://schemas.microsoft.com/office/drawing/2014/main" id="{884DCEB8-D0FD-4ACC-97B4-F899829972C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6" name="正方形/長方形 385">
          <a:extLst>
            <a:ext uri="{FF2B5EF4-FFF2-40B4-BE49-F238E27FC236}">
              <a16:creationId xmlns:a16="http://schemas.microsoft.com/office/drawing/2014/main" id="{4FB1B783-B311-4BFF-B258-65402FA4B978}"/>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7" name="正方形/長方形 386">
          <a:extLst>
            <a:ext uri="{FF2B5EF4-FFF2-40B4-BE49-F238E27FC236}">
              <a16:creationId xmlns:a16="http://schemas.microsoft.com/office/drawing/2014/main" id="{E821F7DB-000B-45B9-8E50-49CBE8D856F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8" name="正方形/長方形 387">
          <a:extLst>
            <a:ext uri="{FF2B5EF4-FFF2-40B4-BE49-F238E27FC236}">
              <a16:creationId xmlns:a16="http://schemas.microsoft.com/office/drawing/2014/main" id="{6AD7FC5D-D799-4DE4-B064-14BCF6253FF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9" name="正方形/長方形 388">
          <a:extLst>
            <a:ext uri="{FF2B5EF4-FFF2-40B4-BE49-F238E27FC236}">
              <a16:creationId xmlns:a16="http://schemas.microsoft.com/office/drawing/2014/main" id="{62FA576F-9D80-44A0-834C-1C02A2D065C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0" name="正方形/長方形 389">
          <a:extLst>
            <a:ext uri="{FF2B5EF4-FFF2-40B4-BE49-F238E27FC236}">
              <a16:creationId xmlns:a16="http://schemas.microsoft.com/office/drawing/2014/main" id="{0C9DB477-9E47-4909-B989-401204A91EB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1" name="正方形/長方形 390">
          <a:extLst>
            <a:ext uri="{FF2B5EF4-FFF2-40B4-BE49-F238E27FC236}">
              <a16:creationId xmlns:a16="http://schemas.microsoft.com/office/drawing/2014/main" id="{81543AB2-90D1-4A87-BC2D-533899CF74C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2" name="正方形/長方形 391">
          <a:extLst>
            <a:ext uri="{FF2B5EF4-FFF2-40B4-BE49-F238E27FC236}">
              <a16:creationId xmlns:a16="http://schemas.microsoft.com/office/drawing/2014/main" id="{AC84F8C4-A8AF-4D37-BCF5-7B1615F3A20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3" name="正方形/長方形 392">
          <a:extLst>
            <a:ext uri="{FF2B5EF4-FFF2-40B4-BE49-F238E27FC236}">
              <a16:creationId xmlns:a16="http://schemas.microsoft.com/office/drawing/2014/main" id="{B2DA072B-053B-4B0E-AE49-1A2F6462D74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4" name="正方形/長方形 393">
          <a:extLst>
            <a:ext uri="{FF2B5EF4-FFF2-40B4-BE49-F238E27FC236}">
              <a16:creationId xmlns:a16="http://schemas.microsoft.com/office/drawing/2014/main" id="{CEFE4FA6-1192-4B9C-AB33-4491183770E7}"/>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5" name="テキスト ボックス 394">
          <a:extLst>
            <a:ext uri="{FF2B5EF4-FFF2-40B4-BE49-F238E27FC236}">
              <a16:creationId xmlns:a16="http://schemas.microsoft.com/office/drawing/2014/main" id="{E8824BB1-9BD0-47DF-9698-BEFB687DBE9D}"/>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6" name="直線コネクタ 395">
          <a:extLst>
            <a:ext uri="{FF2B5EF4-FFF2-40B4-BE49-F238E27FC236}">
              <a16:creationId xmlns:a16="http://schemas.microsoft.com/office/drawing/2014/main" id="{E6162F24-C0F5-42A2-BBC6-E16126885E9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7" name="テキスト ボックス 396">
          <a:extLst>
            <a:ext uri="{FF2B5EF4-FFF2-40B4-BE49-F238E27FC236}">
              <a16:creationId xmlns:a16="http://schemas.microsoft.com/office/drawing/2014/main" id="{33ABBBE5-CD0C-4688-B498-9027D48E310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8" name="直線コネクタ 397">
          <a:extLst>
            <a:ext uri="{FF2B5EF4-FFF2-40B4-BE49-F238E27FC236}">
              <a16:creationId xmlns:a16="http://schemas.microsoft.com/office/drawing/2014/main" id="{D436E6EF-FE69-4833-B645-64DC8E769F55}"/>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99" name="テキスト ボックス 398">
          <a:extLst>
            <a:ext uri="{FF2B5EF4-FFF2-40B4-BE49-F238E27FC236}">
              <a16:creationId xmlns:a16="http://schemas.microsoft.com/office/drawing/2014/main" id="{1DC3BF25-491B-47D8-B2A9-4829BDC3C761}"/>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0" name="直線コネクタ 399">
          <a:extLst>
            <a:ext uri="{FF2B5EF4-FFF2-40B4-BE49-F238E27FC236}">
              <a16:creationId xmlns:a16="http://schemas.microsoft.com/office/drawing/2014/main" id="{EFCC2C47-9058-42F7-ADB5-5638F5C8FBBC}"/>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1" name="テキスト ボックス 400">
          <a:extLst>
            <a:ext uri="{FF2B5EF4-FFF2-40B4-BE49-F238E27FC236}">
              <a16:creationId xmlns:a16="http://schemas.microsoft.com/office/drawing/2014/main" id="{793B2C40-8941-461A-8805-16F3918FA046}"/>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2" name="直線コネクタ 401">
          <a:extLst>
            <a:ext uri="{FF2B5EF4-FFF2-40B4-BE49-F238E27FC236}">
              <a16:creationId xmlns:a16="http://schemas.microsoft.com/office/drawing/2014/main" id="{0B1BBBCD-AA22-4C91-90E8-2B34369BC8EA}"/>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3" name="テキスト ボックス 402">
          <a:extLst>
            <a:ext uri="{FF2B5EF4-FFF2-40B4-BE49-F238E27FC236}">
              <a16:creationId xmlns:a16="http://schemas.microsoft.com/office/drawing/2014/main" id="{7EA738EF-566D-429A-8759-CB361BD2B1BB}"/>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4" name="直線コネクタ 403">
          <a:extLst>
            <a:ext uri="{FF2B5EF4-FFF2-40B4-BE49-F238E27FC236}">
              <a16:creationId xmlns:a16="http://schemas.microsoft.com/office/drawing/2014/main" id="{E0412029-C3E6-4074-B6A6-91E0AE006869}"/>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5" name="テキスト ボックス 404">
          <a:extLst>
            <a:ext uri="{FF2B5EF4-FFF2-40B4-BE49-F238E27FC236}">
              <a16:creationId xmlns:a16="http://schemas.microsoft.com/office/drawing/2014/main" id="{71CE5752-232F-4598-91A0-CF709844FF9C}"/>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6" name="直線コネクタ 405">
          <a:extLst>
            <a:ext uri="{FF2B5EF4-FFF2-40B4-BE49-F238E27FC236}">
              <a16:creationId xmlns:a16="http://schemas.microsoft.com/office/drawing/2014/main" id="{6F34D405-D710-4E78-9079-6C5520FC334A}"/>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07" name="テキスト ボックス 406">
          <a:extLst>
            <a:ext uri="{FF2B5EF4-FFF2-40B4-BE49-F238E27FC236}">
              <a16:creationId xmlns:a16="http://schemas.microsoft.com/office/drawing/2014/main" id="{139BF4E1-472A-43B6-AA52-D33A26E3B009}"/>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8" name="直線コネクタ 407">
          <a:extLst>
            <a:ext uri="{FF2B5EF4-FFF2-40B4-BE49-F238E27FC236}">
              <a16:creationId xmlns:a16="http://schemas.microsoft.com/office/drawing/2014/main" id="{3B86BD6C-B4B5-4E26-92BF-F5C8576A0D7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9" name="テキスト ボックス 408">
          <a:extLst>
            <a:ext uri="{FF2B5EF4-FFF2-40B4-BE49-F238E27FC236}">
              <a16:creationId xmlns:a16="http://schemas.microsoft.com/office/drawing/2014/main" id="{E019815C-8D47-4242-9909-9B3ACEC8D374}"/>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0" name="【認定こども園・幼稚園・保育所】&#10;有形固定資産減価償却率グラフ枠">
          <a:extLst>
            <a:ext uri="{FF2B5EF4-FFF2-40B4-BE49-F238E27FC236}">
              <a16:creationId xmlns:a16="http://schemas.microsoft.com/office/drawing/2014/main" id="{3322349E-F2E8-48D0-9276-DA5153C6E42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26670</xdr:rowOff>
    </xdr:from>
    <xdr:to>
      <xdr:col>85</xdr:col>
      <xdr:colOff>126364</xdr:colOff>
      <xdr:row>42</xdr:row>
      <xdr:rowOff>38100</xdr:rowOff>
    </xdr:to>
    <xdr:cxnSp macro="">
      <xdr:nvCxnSpPr>
        <xdr:cNvPr id="411" name="直線コネクタ 410">
          <a:extLst>
            <a:ext uri="{FF2B5EF4-FFF2-40B4-BE49-F238E27FC236}">
              <a16:creationId xmlns:a16="http://schemas.microsoft.com/office/drawing/2014/main" id="{9EFC920B-90D7-4C34-912A-3927A71DB4AA}"/>
            </a:ext>
          </a:extLst>
        </xdr:cNvPr>
        <xdr:cNvCxnSpPr/>
      </xdr:nvCxnSpPr>
      <xdr:spPr>
        <a:xfrm flipV="1">
          <a:off x="16318864" y="5684520"/>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12" name="【認定こども園・幼稚園・保育所】&#10;有形固定資産減価償却率最小値テキスト">
          <a:extLst>
            <a:ext uri="{FF2B5EF4-FFF2-40B4-BE49-F238E27FC236}">
              <a16:creationId xmlns:a16="http://schemas.microsoft.com/office/drawing/2014/main" id="{008D480F-A638-4BC4-AD70-09EEFAF9DB0C}"/>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13" name="直線コネクタ 412">
          <a:extLst>
            <a:ext uri="{FF2B5EF4-FFF2-40B4-BE49-F238E27FC236}">
              <a16:creationId xmlns:a16="http://schemas.microsoft.com/office/drawing/2014/main" id="{FFC7B880-FDBF-4175-BF30-A57C37284B74}"/>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144797</xdr:rowOff>
    </xdr:from>
    <xdr:ext cx="405111" cy="259045"/>
    <xdr:sp macro="" textlink="">
      <xdr:nvSpPr>
        <xdr:cNvPr id="414" name="【認定こども園・幼稚園・保育所】&#10;有形固定資産減価償却率最大値テキスト">
          <a:extLst>
            <a:ext uri="{FF2B5EF4-FFF2-40B4-BE49-F238E27FC236}">
              <a16:creationId xmlns:a16="http://schemas.microsoft.com/office/drawing/2014/main" id="{420F672A-F50A-4FA9-BCF4-4C5AAB54DB68}"/>
            </a:ext>
          </a:extLst>
        </xdr:cNvPr>
        <xdr:cNvSpPr txBox="1"/>
      </xdr:nvSpPr>
      <xdr:spPr>
        <a:xfrm>
          <a:off x="16357600" y="545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26670</xdr:rowOff>
    </xdr:from>
    <xdr:to>
      <xdr:col>86</xdr:col>
      <xdr:colOff>25400</xdr:colOff>
      <xdr:row>33</xdr:row>
      <xdr:rowOff>26670</xdr:rowOff>
    </xdr:to>
    <xdr:cxnSp macro="">
      <xdr:nvCxnSpPr>
        <xdr:cNvPr id="415" name="直線コネクタ 414">
          <a:extLst>
            <a:ext uri="{FF2B5EF4-FFF2-40B4-BE49-F238E27FC236}">
              <a16:creationId xmlns:a16="http://schemas.microsoft.com/office/drawing/2014/main" id="{0878AADF-3EB0-47F0-97AE-1624C0CC562D}"/>
            </a:ext>
          </a:extLst>
        </xdr:cNvPr>
        <xdr:cNvCxnSpPr/>
      </xdr:nvCxnSpPr>
      <xdr:spPr>
        <a:xfrm>
          <a:off x="16230600" y="568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160672</xdr:rowOff>
    </xdr:from>
    <xdr:ext cx="405111" cy="259045"/>
    <xdr:sp macro="" textlink="">
      <xdr:nvSpPr>
        <xdr:cNvPr id="416" name="【認定こども園・幼稚園・保育所】&#10;有形固定資産減価償却率平均値テキスト">
          <a:extLst>
            <a:ext uri="{FF2B5EF4-FFF2-40B4-BE49-F238E27FC236}">
              <a16:creationId xmlns:a16="http://schemas.microsoft.com/office/drawing/2014/main" id="{C702B58E-ACC0-47EC-B30C-CF6A56FCD9DC}"/>
            </a:ext>
          </a:extLst>
        </xdr:cNvPr>
        <xdr:cNvSpPr txBox="1"/>
      </xdr:nvSpPr>
      <xdr:spPr>
        <a:xfrm>
          <a:off x="16357600" y="633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137795</xdr:rowOff>
    </xdr:from>
    <xdr:to>
      <xdr:col>85</xdr:col>
      <xdr:colOff>177800</xdr:colOff>
      <xdr:row>38</xdr:row>
      <xdr:rowOff>67945</xdr:rowOff>
    </xdr:to>
    <xdr:sp macro="" textlink="">
      <xdr:nvSpPr>
        <xdr:cNvPr id="417" name="フローチャート: 判断 416">
          <a:extLst>
            <a:ext uri="{FF2B5EF4-FFF2-40B4-BE49-F238E27FC236}">
              <a16:creationId xmlns:a16="http://schemas.microsoft.com/office/drawing/2014/main" id="{2E2905BC-9EF9-4785-B497-01EF7F176DD7}"/>
            </a:ext>
          </a:extLst>
        </xdr:cNvPr>
        <xdr:cNvSpPr/>
      </xdr:nvSpPr>
      <xdr:spPr>
        <a:xfrm>
          <a:off x="16268700" y="648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67310</xdr:rowOff>
    </xdr:from>
    <xdr:to>
      <xdr:col>81</xdr:col>
      <xdr:colOff>101600</xdr:colOff>
      <xdr:row>37</xdr:row>
      <xdr:rowOff>168910</xdr:rowOff>
    </xdr:to>
    <xdr:sp macro="" textlink="">
      <xdr:nvSpPr>
        <xdr:cNvPr id="418" name="フローチャート: 判断 417">
          <a:extLst>
            <a:ext uri="{FF2B5EF4-FFF2-40B4-BE49-F238E27FC236}">
              <a16:creationId xmlns:a16="http://schemas.microsoft.com/office/drawing/2014/main" id="{A0B7DB88-A149-4AA2-9D3D-190F35055314}"/>
            </a:ext>
          </a:extLst>
        </xdr:cNvPr>
        <xdr:cNvSpPr/>
      </xdr:nvSpPr>
      <xdr:spPr>
        <a:xfrm>
          <a:off x="15430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40640</xdr:rowOff>
    </xdr:from>
    <xdr:to>
      <xdr:col>76</xdr:col>
      <xdr:colOff>165100</xdr:colOff>
      <xdr:row>37</xdr:row>
      <xdr:rowOff>142240</xdr:rowOff>
    </xdr:to>
    <xdr:sp macro="" textlink="">
      <xdr:nvSpPr>
        <xdr:cNvPr id="419" name="フローチャート: 判断 418">
          <a:extLst>
            <a:ext uri="{FF2B5EF4-FFF2-40B4-BE49-F238E27FC236}">
              <a16:creationId xmlns:a16="http://schemas.microsoft.com/office/drawing/2014/main" id="{EE041FDA-8800-416F-A6E8-D569BD852BB7}"/>
            </a:ext>
          </a:extLst>
        </xdr:cNvPr>
        <xdr:cNvSpPr/>
      </xdr:nvSpPr>
      <xdr:spPr>
        <a:xfrm>
          <a:off x="14541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15875</xdr:rowOff>
    </xdr:from>
    <xdr:to>
      <xdr:col>72</xdr:col>
      <xdr:colOff>38100</xdr:colOff>
      <xdr:row>37</xdr:row>
      <xdr:rowOff>117475</xdr:rowOff>
    </xdr:to>
    <xdr:sp macro="" textlink="">
      <xdr:nvSpPr>
        <xdr:cNvPr id="420" name="フローチャート: 判断 419">
          <a:extLst>
            <a:ext uri="{FF2B5EF4-FFF2-40B4-BE49-F238E27FC236}">
              <a16:creationId xmlns:a16="http://schemas.microsoft.com/office/drawing/2014/main" id="{B3C45AAD-9587-4757-8A58-3728CC94F5DC}"/>
            </a:ext>
          </a:extLst>
        </xdr:cNvPr>
        <xdr:cNvSpPr/>
      </xdr:nvSpPr>
      <xdr:spPr>
        <a:xfrm>
          <a:off x="13652500" y="63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166370</xdr:rowOff>
    </xdr:from>
    <xdr:to>
      <xdr:col>67</xdr:col>
      <xdr:colOff>101600</xdr:colOff>
      <xdr:row>37</xdr:row>
      <xdr:rowOff>96520</xdr:rowOff>
    </xdr:to>
    <xdr:sp macro="" textlink="">
      <xdr:nvSpPr>
        <xdr:cNvPr id="421" name="フローチャート: 判断 420">
          <a:extLst>
            <a:ext uri="{FF2B5EF4-FFF2-40B4-BE49-F238E27FC236}">
              <a16:creationId xmlns:a16="http://schemas.microsoft.com/office/drawing/2014/main" id="{2290324E-1255-414F-BC49-DAD977E1BF60}"/>
            </a:ext>
          </a:extLst>
        </xdr:cNvPr>
        <xdr:cNvSpPr/>
      </xdr:nvSpPr>
      <xdr:spPr>
        <a:xfrm>
          <a:off x="12763500" y="633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B2CDF46D-EBFB-4504-8F2E-931ACE857756}"/>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699CE2E4-7DE2-4E41-9539-F083228DD25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03BD54B1-7FC1-4DAD-9F30-1E31C36B046E}"/>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70118D98-16C6-46C3-ACFC-2368CC22385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9DB4DBEE-538A-4EB3-B2CF-9DD3839E9525}"/>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151130</xdr:rowOff>
    </xdr:from>
    <xdr:to>
      <xdr:col>85</xdr:col>
      <xdr:colOff>177800</xdr:colOff>
      <xdr:row>41</xdr:row>
      <xdr:rowOff>81280</xdr:rowOff>
    </xdr:to>
    <xdr:sp macro="" textlink="">
      <xdr:nvSpPr>
        <xdr:cNvPr id="427" name="楕円 426">
          <a:extLst>
            <a:ext uri="{FF2B5EF4-FFF2-40B4-BE49-F238E27FC236}">
              <a16:creationId xmlns:a16="http://schemas.microsoft.com/office/drawing/2014/main" id="{B40FF344-1128-4655-B2DB-F910E064CEEB}"/>
            </a:ext>
          </a:extLst>
        </xdr:cNvPr>
        <xdr:cNvSpPr/>
      </xdr:nvSpPr>
      <xdr:spPr>
        <a:xfrm>
          <a:off x="16268700" y="700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129557</xdr:rowOff>
    </xdr:from>
    <xdr:ext cx="405111" cy="259045"/>
    <xdr:sp macro="" textlink="">
      <xdr:nvSpPr>
        <xdr:cNvPr id="428" name="【認定こども園・幼稚園・保育所】&#10;有形固定資産減価償却率該当値テキスト">
          <a:extLst>
            <a:ext uri="{FF2B5EF4-FFF2-40B4-BE49-F238E27FC236}">
              <a16:creationId xmlns:a16="http://schemas.microsoft.com/office/drawing/2014/main" id="{CEA127E7-0496-4B78-AD4C-BC7C2A330D8C}"/>
            </a:ext>
          </a:extLst>
        </xdr:cNvPr>
        <xdr:cNvSpPr txBox="1"/>
      </xdr:nvSpPr>
      <xdr:spPr>
        <a:xfrm>
          <a:off x="16357600" y="698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124460</xdr:rowOff>
    </xdr:from>
    <xdr:to>
      <xdr:col>81</xdr:col>
      <xdr:colOff>101600</xdr:colOff>
      <xdr:row>41</xdr:row>
      <xdr:rowOff>54610</xdr:rowOff>
    </xdr:to>
    <xdr:sp macro="" textlink="">
      <xdr:nvSpPr>
        <xdr:cNvPr id="429" name="楕円 428">
          <a:extLst>
            <a:ext uri="{FF2B5EF4-FFF2-40B4-BE49-F238E27FC236}">
              <a16:creationId xmlns:a16="http://schemas.microsoft.com/office/drawing/2014/main" id="{5761F552-144F-4ADA-953F-3E27D7DB5372}"/>
            </a:ext>
          </a:extLst>
        </xdr:cNvPr>
        <xdr:cNvSpPr/>
      </xdr:nvSpPr>
      <xdr:spPr>
        <a:xfrm>
          <a:off x="154305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3810</xdr:rowOff>
    </xdr:from>
    <xdr:to>
      <xdr:col>85</xdr:col>
      <xdr:colOff>127000</xdr:colOff>
      <xdr:row>41</xdr:row>
      <xdr:rowOff>30480</xdr:rowOff>
    </xdr:to>
    <xdr:cxnSp macro="">
      <xdr:nvCxnSpPr>
        <xdr:cNvPr id="430" name="直線コネクタ 429">
          <a:extLst>
            <a:ext uri="{FF2B5EF4-FFF2-40B4-BE49-F238E27FC236}">
              <a16:creationId xmlns:a16="http://schemas.microsoft.com/office/drawing/2014/main" id="{777BB6E8-9FE1-48E6-97D8-703686C4EF14}"/>
            </a:ext>
          </a:extLst>
        </xdr:cNvPr>
        <xdr:cNvCxnSpPr/>
      </xdr:nvCxnSpPr>
      <xdr:spPr>
        <a:xfrm>
          <a:off x="15481300" y="703326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99695</xdr:rowOff>
    </xdr:from>
    <xdr:to>
      <xdr:col>76</xdr:col>
      <xdr:colOff>165100</xdr:colOff>
      <xdr:row>41</xdr:row>
      <xdr:rowOff>29845</xdr:rowOff>
    </xdr:to>
    <xdr:sp macro="" textlink="">
      <xdr:nvSpPr>
        <xdr:cNvPr id="431" name="楕円 430">
          <a:extLst>
            <a:ext uri="{FF2B5EF4-FFF2-40B4-BE49-F238E27FC236}">
              <a16:creationId xmlns:a16="http://schemas.microsoft.com/office/drawing/2014/main" id="{9B510128-AA6D-4035-B637-D167B8DED375}"/>
            </a:ext>
          </a:extLst>
        </xdr:cNvPr>
        <xdr:cNvSpPr/>
      </xdr:nvSpPr>
      <xdr:spPr>
        <a:xfrm>
          <a:off x="14541500" y="695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150495</xdr:rowOff>
    </xdr:from>
    <xdr:to>
      <xdr:col>81</xdr:col>
      <xdr:colOff>50800</xdr:colOff>
      <xdr:row>41</xdr:row>
      <xdr:rowOff>3810</xdr:rowOff>
    </xdr:to>
    <xdr:cxnSp macro="">
      <xdr:nvCxnSpPr>
        <xdr:cNvPr id="432" name="直線コネクタ 431">
          <a:extLst>
            <a:ext uri="{FF2B5EF4-FFF2-40B4-BE49-F238E27FC236}">
              <a16:creationId xmlns:a16="http://schemas.microsoft.com/office/drawing/2014/main" id="{C21B043E-4E56-4683-8A85-2199AC612DE6}"/>
            </a:ext>
          </a:extLst>
        </xdr:cNvPr>
        <xdr:cNvCxnSpPr/>
      </xdr:nvCxnSpPr>
      <xdr:spPr>
        <a:xfrm>
          <a:off x="14592300" y="700849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71120</xdr:rowOff>
    </xdr:from>
    <xdr:to>
      <xdr:col>72</xdr:col>
      <xdr:colOff>38100</xdr:colOff>
      <xdr:row>41</xdr:row>
      <xdr:rowOff>1270</xdr:rowOff>
    </xdr:to>
    <xdr:sp macro="" textlink="">
      <xdr:nvSpPr>
        <xdr:cNvPr id="433" name="楕円 432">
          <a:extLst>
            <a:ext uri="{FF2B5EF4-FFF2-40B4-BE49-F238E27FC236}">
              <a16:creationId xmlns:a16="http://schemas.microsoft.com/office/drawing/2014/main" id="{76C58C81-591C-42CE-80A6-53449333A36C}"/>
            </a:ext>
          </a:extLst>
        </xdr:cNvPr>
        <xdr:cNvSpPr/>
      </xdr:nvSpPr>
      <xdr:spPr>
        <a:xfrm>
          <a:off x="13652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121920</xdr:rowOff>
    </xdr:from>
    <xdr:to>
      <xdr:col>76</xdr:col>
      <xdr:colOff>114300</xdr:colOff>
      <xdr:row>40</xdr:row>
      <xdr:rowOff>150495</xdr:rowOff>
    </xdr:to>
    <xdr:cxnSp macro="">
      <xdr:nvCxnSpPr>
        <xdr:cNvPr id="434" name="直線コネクタ 433">
          <a:extLst>
            <a:ext uri="{FF2B5EF4-FFF2-40B4-BE49-F238E27FC236}">
              <a16:creationId xmlns:a16="http://schemas.microsoft.com/office/drawing/2014/main" id="{1C6B1F6F-B692-43CF-AEA2-4FEAC1070A6C}"/>
            </a:ext>
          </a:extLst>
        </xdr:cNvPr>
        <xdr:cNvCxnSpPr/>
      </xdr:nvCxnSpPr>
      <xdr:spPr>
        <a:xfrm>
          <a:off x="13703300" y="697992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40640</xdr:rowOff>
    </xdr:from>
    <xdr:to>
      <xdr:col>67</xdr:col>
      <xdr:colOff>101600</xdr:colOff>
      <xdr:row>40</xdr:row>
      <xdr:rowOff>142240</xdr:rowOff>
    </xdr:to>
    <xdr:sp macro="" textlink="">
      <xdr:nvSpPr>
        <xdr:cNvPr id="435" name="楕円 434">
          <a:extLst>
            <a:ext uri="{FF2B5EF4-FFF2-40B4-BE49-F238E27FC236}">
              <a16:creationId xmlns:a16="http://schemas.microsoft.com/office/drawing/2014/main" id="{02E5CF05-C779-40DD-B2DB-2CB6023FCEDA}"/>
            </a:ext>
          </a:extLst>
        </xdr:cNvPr>
        <xdr:cNvSpPr/>
      </xdr:nvSpPr>
      <xdr:spPr>
        <a:xfrm>
          <a:off x="127635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91440</xdr:rowOff>
    </xdr:from>
    <xdr:to>
      <xdr:col>71</xdr:col>
      <xdr:colOff>177800</xdr:colOff>
      <xdr:row>40</xdr:row>
      <xdr:rowOff>121920</xdr:rowOff>
    </xdr:to>
    <xdr:cxnSp macro="">
      <xdr:nvCxnSpPr>
        <xdr:cNvPr id="436" name="直線コネクタ 435">
          <a:extLst>
            <a:ext uri="{FF2B5EF4-FFF2-40B4-BE49-F238E27FC236}">
              <a16:creationId xmlns:a16="http://schemas.microsoft.com/office/drawing/2014/main" id="{672AA254-C144-425D-BDC4-8C98CACEFF60}"/>
            </a:ext>
          </a:extLst>
        </xdr:cNvPr>
        <xdr:cNvCxnSpPr/>
      </xdr:nvCxnSpPr>
      <xdr:spPr>
        <a:xfrm>
          <a:off x="12814300" y="69494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13987</xdr:rowOff>
    </xdr:from>
    <xdr:ext cx="405111" cy="259045"/>
    <xdr:sp macro="" textlink="">
      <xdr:nvSpPr>
        <xdr:cNvPr id="437" name="n_1aveValue【認定こども園・幼稚園・保育所】&#10;有形固定資産減価償却率">
          <a:extLst>
            <a:ext uri="{FF2B5EF4-FFF2-40B4-BE49-F238E27FC236}">
              <a16:creationId xmlns:a16="http://schemas.microsoft.com/office/drawing/2014/main" id="{01B07152-FB06-470E-850C-BC37C6BA34B2}"/>
            </a:ext>
          </a:extLst>
        </xdr:cNvPr>
        <xdr:cNvSpPr txBox="1"/>
      </xdr:nvSpPr>
      <xdr:spPr>
        <a:xfrm>
          <a:off x="1526604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158767</xdr:rowOff>
    </xdr:from>
    <xdr:ext cx="405111" cy="259045"/>
    <xdr:sp macro="" textlink="">
      <xdr:nvSpPr>
        <xdr:cNvPr id="438" name="n_2aveValue【認定こども園・幼稚園・保育所】&#10;有形固定資産減価償却率">
          <a:extLst>
            <a:ext uri="{FF2B5EF4-FFF2-40B4-BE49-F238E27FC236}">
              <a16:creationId xmlns:a16="http://schemas.microsoft.com/office/drawing/2014/main" id="{628363F0-A2D5-4ADF-988C-732EBBB22B1E}"/>
            </a:ext>
          </a:extLst>
        </xdr:cNvPr>
        <xdr:cNvSpPr txBox="1"/>
      </xdr:nvSpPr>
      <xdr:spPr>
        <a:xfrm>
          <a:off x="143897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134002</xdr:rowOff>
    </xdr:from>
    <xdr:ext cx="405111" cy="259045"/>
    <xdr:sp macro="" textlink="">
      <xdr:nvSpPr>
        <xdr:cNvPr id="439" name="n_3aveValue【認定こども園・幼稚園・保育所】&#10;有形固定資産減価償却率">
          <a:extLst>
            <a:ext uri="{FF2B5EF4-FFF2-40B4-BE49-F238E27FC236}">
              <a16:creationId xmlns:a16="http://schemas.microsoft.com/office/drawing/2014/main" id="{7E07BC2B-B0CB-4EC8-A393-D9E140BDD7B2}"/>
            </a:ext>
          </a:extLst>
        </xdr:cNvPr>
        <xdr:cNvSpPr txBox="1"/>
      </xdr:nvSpPr>
      <xdr:spPr>
        <a:xfrm>
          <a:off x="13500744" y="613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113047</xdr:rowOff>
    </xdr:from>
    <xdr:ext cx="405111" cy="259045"/>
    <xdr:sp macro="" textlink="">
      <xdr:nvSpPr>
        <xdr:cNvPr id="440" name="n_4aveValue【認定こども園・幼稚園・保育所】&#10;有形固定資産減価償却率">
          <a:extLst>
            <a:ext uri="{FF2B5EF4-FFF2-40B4-BE49-F238E27FC236}">
              <a16:creationId xmlns:a16="http://schemas.microsoft.com/office/drawing/2014/main" id="{C6435407-4741-43AD-B4EA-B3D338BB775D}"/>
            </a:ext>
          </a:extLst>
        </xdr:cNvPr>
        <xdr:cNvSpPr txBox="1"/>
      </xdr:nvSpPr>
      <xdr:spPr>
        <a:xfrm>
          <a:off x="126117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45737</xdr:rowOff>
    </xdr:from>
    <xdr:ext cx="405111" cy="259045"/>
    <xdr:sp macro="" textlink="">
      <xdr:nvSpPr>
        <xdr:cNvPr id="441" name="n_1mainValue【認定こども園・幼稚園・保育所】&#10;有形固定資産減価償却率">
          <a:extLst>
            <a:ext uri="{FF2B5EF4-FFF2-40B4-BE49-F238E27FC236}">
              <a16:creationId xmlns:a16="http://schemas.microsoft.com/office/drawing/2014/main" id="{6543E9E6-5E85-4B65-AFF5-FC8FCF2AB152}"/>
            </a:ext>
          </a:extLst>
        </xdr:cNvPr>
        <xdr:cNvSpPr txBox="1"/>
      </xdr:nvSpPr>
      <xdr:spPr>
        <a:xfrm>
          <a:off x="15266044" y="707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20972</xdr:rowOff>
    </xdr:from>
    <xdr:ext cx="405111" cy="259045"/>
    <xdr:sp macro="" textlink="">
      <xdr:nvSpPr>
        <xdr:cNvPr id="442" name="n_2mainValue【認定こども園・幼稚園・保育所】&#10;有形固定資産減価償却率">
          <a:extLst>
            <a:ext uri="{FF2B5EF4-FFF2-40B4-BE49-F238E27FC236}">
              <a16:creationId xmlns:a16="http://schemas.microsoft.com/office/drawing/2014/main" id="{37892CA1-A534-4828-A3CC-3778E58637FD}"/>
            </a:ext>
          </a:extLst>
        </xdr:cNvPr>
        <xdr:cNvSpPr txBox="1"/>
      </xdr:nvSpPr>
      <xdr:spPr>
        <a:xfrm>
          <a:off x="14389744" y="705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163847</xdr:rowOff>
    </xdr:from>
    <xdr:ext cx="405111" cy="259045"/>
    <xdr:sp macro="" textlink="">
      <xdr:nvSpPr>
        <xdr:cNvPr id="443" name="n_3mainValue【認定こども園・幼稚園・保育所】&#10;有形固定資産減価償却率">
          <a:extLst>
            <a:ext uri="{FF2B5EF4-FFF2-40B4-BE49-F238E27FC236}">
              <a16:creationId xmlns:a16="http://schemas.microsoft.com/office/drawing/2014/main" id="{56DD3B87-25BB-489F-BFAF-0DB6C51DC35F}"/>
            </a:ext>
          </a:extLst>
        </xdr:cNvPr>
        <xdr:cNvSpPr txBox="1"/>
      </xdr:nvSpPr>
      <xdr:spPr>
        <a:xfrm>
          <a:off x="13500744"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133367</xdr:rowOff>
    </xdr:from>
    <xdr:ext cx="405111" cy="259045"/>
    <xdr:sp macro="" textlink="">
      <xdr:nvSpPr>
        <xdr:cNvPr id="444" name="n_4mainValue【認定こども園・幼稚園・保育所】&#10;有形固定資産減価償却率">
          <a:extLst>
            <a:ext uri="{FF2B5EF4-FFF2-40B4-BE49-F238E27FC236}">
              <a16:creationId xmlns:a16="http://schemas.microsoft.com/office/drawing/2014/main" id="{F6E94DFE-3C19-44FC-AF5C-931014722A8A}"/>
            </a:ext>
          </a:extLst>
        </xdr:cNvPr>
        <xdr:cNvSpPr txBox="1"/>
      </xdr:nvSpPr>
      <xdr:spPr>
        <a:xfrm>
          <a:off x="12611744" y="699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5" name="正方形/長方形 444">
          <a:extLst>
            <a:ext uri="{FF2B5EF4-FFF2-40B4-BE49-F238E27FC236}">
              <a16:creationId xmlns:a16="http://schemas.microsoft.com/office/drawing/2014/main" id="{E184D3A2-D1F8-42AF-BCEB-A14903D5D5B9}"/>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6" name="正方形/長方形 445">
          <a:extLst>
            <a:ext uri="{FF2B5EF4-FFF2-40B4-BE49-F238E27FC236}">
              <a16:creationId xmlns:a16="http://schemas.microsoft.com/office/drawing/2014/main" id="{F2F2C73E-AF0F-48F6-9016-15817493B27A}"/>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7" name="正方形/長方形 446">
          <a:extLst>
            <a:ext uri="{FF2B5EF4-FFF2-40B4-BE49-F238E27FC236}">
              <a16:creationId xmlns:a16="http://schemas.microsoft.com/office/drawing/2014/main" id="{1A4A0E7B-3D0C-4278-B3CC-BEDE63E66C7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8" name="正方形/長方形 447">
          <a:extLst>
            <a:ext uri="{FF2B5EF4-FFF2-40B4-BE49-F238E27FC236}">
              <a16:creationId xmlns:a16="http://schemas.microsoft.com/office/drawing/2014/main" id="{240A80A4-7175-4D60-8B13-AE9D8180D4F2}"/>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9" name="正方形/長方形 448">
          <a:extLst>
            <a:ext uri="{FF2B5EF4-FFF2-40B4-BE49-F238E27FC236}">
              <a16:creationId xmlns:a16="http://schemas.microsoft.com/office/drawing/2014/main" id="{8B4E86E3-FAE6-470F-ABDD-A7C2A088152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0" name="正方形/長方形 449">
          <a:extLst>
            <a:ext uri="{FF2B5EF4-FFF2-40B4-BE49-F238E27FC236}">
              <a16:creationId xmlns:a16="http://schemas.microsoft.com/office/drawing/2014/main" id="{F143CE09-CD5F-4C27-AFA5-C7A7B308752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1" name="正方形/長方形 450">
          <a:extLst>
            <a:ext uri="{FF2B5EF4-FFF2-40B4-BE49-F238E27FC236}">
              <a16:creationId xmlns:a16="http://schemas.microsoft.com/office/drawing/2014/main" id="{67DC5F80-C137-42D8-9EBB-3E2A91B453E2}"/>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2" name="正方形/長方形 451">
          <a:extLst>
            <a:ext uri="{FF2B5EF4-FFF2-40B4-BE49-F238E27FC236}">
              <a16:creationId xmlns:a16="http://schemas.microsoft.com/office/drawing/2014/main" id="{7D2993BB-F150-4EB1-869E-1B418962C12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3" name="テキスト ボックス 452">
          <a:extLst>
            <a:ext uri="{FF2B5EF4-FFF2-40B4-BE49-F238E27FC236}">
              <a16:creationId xmlns:a16="http://schemas.microsoft.com/office/drawing/2014/main" id="{1B70197A-9CA6-4439-A446-88866E575699}"/>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4" name="直線コネクタ 453">
          <a:extLst>
            <a:ext uri="{FF2B5EF4-FFF2-40B4-BE49-F238E27FC236}">
              <a16:creationId xmlns:a16="http://schemas.microsoft.com/office/drawing/2014/main" id="{31AF5BB5-37B0-482E-B1D1-D2CA42DC7C0D}"/>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5" name="直線コネクタ 454">
          <a:extLst>
            <a:ext uri="{FF2B5EF4-FFF2-40B4-BE49-F238E27FC236}">
              <a16:creationId xmlns:a16="http://schemas.microsoft.com/office/drawing/2014/main" id="{70B7B5C8-B053-4FC5-8546-D68FEBE116F4}"/>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6" name="テキスト ボックス 455">
          <a:extLst>
            <a:ext uri="{FF2B5EF4-FFF2-40B4-BE49-F238E27FC236}">
              <a16:creationId xmlns:a16="http://schemas.microsoft.com/office/drawing/2014/main" id="{318D79D6-FC2F-4DAA-B03B-A748612C5D5A}"/>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7" name="直線コネクタ 456">
          <a:extLst>
            <a:ext uri="{FF2B5EF4-FFF2-40B4-BE49-F238E27FC236}">
              <a16:creationId xmlns:a16="http://schemas.microsoft.com/office/drawing/2014/main" id="{7D218158-452C-431C-AAEC-03981DE7252D}"/>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58" name="テキスト ボックス 457">
          <a:extLst>
            <a:ext uri="{FF2B5EF4-FFF2-40B4-BE49-F238E27FC236}">
              <a16:creationId xmlns:a16="http://schemas.microsoft.com/office/drawing/2014/main" id="{01EEC11A-CF0D-462A-AB61-35121A9B44C9}"/>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59" name="直線コネクタ 458">
          <a:extLst>
            <a:ext uri="{FF2B5EF4-FFF2-40B4-BE49-F238E27FC236}">
              <a16:creationId xmlns:a16="http://schemas.microsoft.com/office/drawing/2014/main" id="{9B309CC3-2794-4F76-A9C6-AFB27DE8E285}"/>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0" name="テキスト ボックス 459">
          <a:extLst>
            <a:ext uri="{FF2B5EF4-FFF2-40B4-BE49-F238E27FC236}">
              <a16:creationId xmlns:a16="http://schemas.microsoft.com/office/drawing/2014/main" id="{326588BB-71FD-4DD8-929F-E85F5F8B29A1}"/>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1" name="直線コネクタ 460">
          <a:extLst>
            <a:ext uri="{FF2B5EF4-FFF2-40B4-BE49-F238E27FC236}">
              <a16:creationId xmlns:a16="http://schemas.microsoft.com/office/drawing/2014/main" id="{29A36BDF-A609-44EF-8B87-B3AA23646151}"/>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2" name="テキスト ボックス 461">
          <a:extLst>
            <a:ext uri="{FF2B5EF4-FFF2-40B4-BE49-F238E27FC236}">
              <a16:creationId xmlns:a16="http://schemas.microsoft.com/office/drawing/2014/main" id="{82A36BBF-D338-4CD9-99B4-34367B4F8D07}"/>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3" name="直線コネクタ 462">
          <a:extLst>
            <a:ext uri="{FF2B5EF4-FFF2-40B4-BE49-F238E27FC236}">
              <a16:creationId xmlns:a16="http://schemas.microsoft.com/office/drawing/2014/main" id="{0BE5C2DB-593B-44AF-94D0-7E2439DDCC6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4" name="テキスト ボックス 463">
          <a:extLst>
            <a:ext uri="{FF2B5EF4-FFF2-40B4-BE49-F238E27FC236}">
              <a16:creationId xmlns:a16="http://schemas.microsoft.com/office/drawing/2014/main" id="{80E6BCAF-2E0A-4828-A13A-8F2C82D2EF91}"/>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5" name="【認定こども園・幼稚園・保育所】&#10;一人当たり面積グラフ枠">
          <a:extLst>
            <a:ext uri="{FF2B5EF4-FFF2-40B4-BE49-F238E27FC236}">
              <a16:creationId xmlns:a16="http://schemas.microsoft.com/office/drawing/2014/main" id="{DC3A1FA8-91C9-446B-8722-295BB82281CE}"/>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62484</xdr:rowOff>
    </xdr:from>
    <xdr:to>
      <xdr:col>116</xdr:col>
      <xdr:colOff>62864</xdr:colOff>
      <xdr:row>41</xdr:row>
      <xdr:rowOff>89916</xdr:rowOff>
    </xdr:to>
    <xdr:cxnSp macro="">
      <xdr:nvCxnSpPr>
        <xdr:cNvPr id="466" name="直線コネクタ 465">
          <a:extLst>
            <a:ext uri="{FF2B5EF4-FFF2-40B4-BE49-F238E27FC236}">
              <a16:creationId xmlns:a16="http://schemas.microsoft.com/office/drawing/2014/main" id="{2E0A1946-3B14-413C-AAF7-CBFBCDFAE39F}"/>
            </a:ext>
          </a:extLst>
        </xdr:cNvPr>
        <xdr:cNvCxnSpPr/>
      </xdr:nvCxnSpPr>
      <xdr:spPr>
        <a:xfrm flipV="1">
          <a:off x="22160864" y="5720334"/>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93743</xdr:rowOff>
    </xdr:from>
    <xdr:ext cx="469744" cy="259045"/>
    <xdr:sp macro="" textlink="">
      <xdr:nvSpPr>
        <xdr:cNvPr id="467" name="【認定こども園・幼稚園・保育所】&#10;一人当たり面積最小値テキスト">
          <a:extLst>
            <a:ext uri="{FF2B5EF4-FFF2-40B4-BE49-F238E27FC236}">
              <a16:creationId xmlns:a16="http://schemas.microsoft.com/office/drawing/2014/main" id="{F45CC86F-B042-49EB-A1CB-988E96C89191}"/>
            </a:ext>
          </a:extLst>
        </xdr:cNvPr>
        <xdr:cNvSpPr txBox="1"/>
      </xdr:nvSpPr>
      <xdr:spPr>
        <a:xfrm>
          <a:off x="22199600" y="712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89916</xdr:rowOff>
    </xdr:from>
    <xdr:to>
      <xdr:col>116</xdr:col>
      <xdr:colOff>152400</xdr:colOff>
      <xdr:row>41</xdr:row>
      <xdr:rowOff>89916</xdr:rowOff>
    </xdr:to>
    <xdr:cxnSp macro="">
      <xdr:nvCxnSpPr>
        <xdr:cNvPr id="468" name="直線コネクタ 467">
          <a:extLst>
            <a:ext uri="{FF2B5EF4-FFF2-40B4-BE49-F238E27FC236}">
              <a16:creationId xmlns:a16="http://schemas.microsoft.com/office/drawing/2014/main" id="{B938AC80-3566-4B40-BCFE-2C19293C5CDD}"/>
            </a:ext>
          </a:extLst>
        </xdr:cNvPr>
        <xdr:cNvCxnSpPr/>
      </xdr:nvCxnSpPr>
      <xdr:spPr>
        <a:xfrm>
          <a:off x="22072600" y="7119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9161</xdr:rowOff>
    </xdr:from>
    <xdr:ext cx="469744" cy="259045"/>
    <xdr:sp macro="" textlink="">
      <xdr:nvSpPr>
        <xdr:cNvPr id="469" name="【認定こども園・幼稚園・保育所】&#10;一人当たり面積最大値テキスト">
          <a:extLst>
            <a:ext uri="{FF2B5EF4-FFF2-40B4-BE49-F238E27FC236}">
              <a16:creationId xmlns:a16="http://schemas.microsoft.com/office/drawing/2014/main" id="{677AA12A-F439-4C30-80F5-816E012ABB74}"/>
            </a:ext>
          </a:extLst>
        </xdr:cNvPr>
        <xdr:cNvSpPr txBox="1"/>
      </xdr:nvSpPr>
      <xdr:spPr>
        <a:xfrm>
          <a:off x="22199600" y="5495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62484</xdr:rowOff>
    </xdr:from>
    <xdr:to>
      <xdr:col>116</xdr:col>
      <xdr:colOff>152400</xdr:colOff>
      <xdr:row>33</xdr:row>
      <xdr:rowOff>62484</xdr:rowOff>
    </xdr:to>
    <xdr:cxnSp macro="">
      <xdr:nvCxnSpPr>
        <xdr:cNvPr id="470" name="直線コネクタ 469">
          <a:extLst>
            <a:ext uri="{FF2B5EF4-FFF2-40B4-BE49-F238E27FC236}">
              <a16:creationId xmlns:a16="http://schemas.microsoft.com/office/drawing/2014/main" id="{2BFF23A9-287B-4B91-BD24-3C7FFCFD1C5A}"/>
            </a:ext>
          </a:extLst>
        </xdr:cNvPr>
        <xdr:cNvCxnSpPr/>
      </xdr:nvCxnSpPr>
      <xdr:spPr>
        <a:xfrm>
          <a:off x="22072600" y="5720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70121</xdr:rowOff>
    </xdr:from>
    <xdr:ext cx="469744" cy="259045"/>
    <xdr:sp macro="" textlink="">
      <xdr:nvSpPr>
        <xdr:cNvPr id="471" name="【認定こども園・幼稚園・保育所】&#10;一人当たり面積平均値テキスト">
          <a:extLst>
            <a:ext uri="{FF2B5EF4-FFF2-40B4-BE49-F238E27FC236}">
              <a16:creationId xmlns:a16="http://schemas.microsoft.com/office/drawing/2014/main" id="{2E0651C2-0C9A-4724-A117-31E98FD50B7E}"/>
            </a:ext>
          </a:extLst>
        </xdr:cNvPr>
        <xdr:cNvSpPr txBox="1"/>
      </xdr:nvSpPr>
      <xdr:spPr>
        <a:xfrm>
          <a:off x="22199600" y="65852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91694</xdr:rowOff>
    </xdr:from>
    <xdr:to>
      <xdr:col>116</xdr:col>
      <xdr:colOff>114300</xdr:colOff>
      <xdr:row>39</xdr:row>
      <xdr:rowOff>21844</xdr:rowOff>
    </xdr:to>
    <xdr:sp macro="" textlink="">
      <xdr:nvSpPr>
        <xdr:cNvPr id="472" name="フローチャート: 判断 471">
          <a:extLst>
            <a:ext uri="{FF2B5EF4-FFF2-40B4-BE49-F238E27FC236}">
              <a16:creationId xmlns:a16="http://schemas.microsoft.com/office/drawing/2014/main" id="{6C75FE01-56A9-42BF-9D1A-CFD3E600315E}"/>
            </a:ext>
          </a:extLst>
        </xdr:cNvPr>
        <xdr:cNvSpPr/>
      </xdr:nvSpPr>
      <xdr:spPr>
        <a:xfrm>
          <a:off x="221107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100838</xdr:rowOff>
    </xdr:from>
    <xdr:to>
      <xdr:col>112</xdr:col>
      <xdr:colOff>38100</xdr:colOff>
      <xdr:row>39</xdr:row>
      <xdr:rowOff>30988</xdr:rowOff>
    </xdr:to>
    <xdr:sp macro="" textlink="">
      <xdr:nvSpPr>
        <xdr:cNvPr id="473" name="フローチャート: 判断 472">
          <a:extLst>
            <a:ext uri="{FF2B5EF4-FFF2-40B4-BE49-F238E27FC236}">
              <a16:creationId xmlns:a16="http://schemas.microsoft.com/office/drawing/2014/main" id="{7ACFF371-B6F0-4C74-9E53-B60888C80F27}"/>
            </a:ext>
          </a:extLst>
        </xdr:cNvPr>
        <xdr:cNvSpPr/>
      </xdr:nvSpPr>
      <xdr:spPr>
        <a:xfrm>
          <a:off x="212725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105410</xdr:rowOff>
    </xdr:from>
    <xdr:to>
      <xdr:col>107</xdr:col>
      <xdr:colOff>101600</xdr:colOff>
      <xdr:row>39</xdr:row>
      <xdr:rowOff>35560</xdr:rowOff>
    </xdr:to>
    <xdr:sp macro="" textlink="">
      <xdr:nvSpPr>
        <xdr:cNvPr id="474" name="フローチャート: 判断 473">
          <a:extLst>
            <a:ext uri="{FF2B5EF4-FFF2-40B4-BE49-F238E27FC236}">
              <a16:creationId xmlns:a16="http://schemas.microsoft.com/office/drawing/2014/main" id="{F5948429-AF07-4A83-8502-B6F4C729971B}"/>
            </a:ext>
          </a:extLst>
        </xdr:cNvPr>
        <xdr:cNvSpPr/>
      </xdr:nvSpPr>
      <xdr:spPr>
        <a:xfrm>
          <a:off x="20383500" y="662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109982</xdr:rowOff>
    </xdr:from>
    <xdr:to>
      <xdr:col>102</xdr:col>
      <xdr:colOff>165100</xdr:colOff>
      <xdr:row>39</xdr:row>
      <xdr:rowOff>40132</xdr:rowOff>
    </xdr:to>
    <xdr:sp macro="" textlink="">
      <xdr:nvSpPr>
        <xdr:cNvPr id="475" name="フローチャート: 判断 474">
          <a:extLst>
            <a:ext uri="{FF2B5EF4-FFF2-40B4-BE49-F238E27FC236}">
              <a16:creationId xmlns:a16="http://schemas.microsoft.com/office/drawing/2014/main" id="{16C73664-8F57-463B-8855-22F8FDD55AE3}"/>
            </a:ext>
          </a:extLst>
        </xdr:cNvPr>
        <xdr:cNvSpPr/>
      </xdr:nvSpPr>
      <xdr:spPr>
        <a:xfrm>
          <a:off x="19494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109982</xdr:rowOff>
    </xdr:from>
    <xdr:to>
      <xdr:col>98</xdr:col>
      <xdr:colOff>38100</xdr:colOff>
      <xdr:row>39</xdr:row>
      <xdr:rowOff>40132</xdr:rowOff>
    </xdr:to>
    <xdr:sp macro="" textlink="">
      <xdr:nvSpPr>
        <xdr:cNvPr id="476" name="フローチャート: 判断 475">
          <a:extLst>
            <a:ext uri="{FF2B5EF4-FFF2-40B4-BE49-F238E27FC236}">
              <a16:creationId xmlns:a16="http://schemas.microsoft.com/office/drawing/2014/main" id="{B234DBAC-35F5-47F2-8F2A-0B94744274EE}"/>
            </a:ext>
          </a:extLst>
        </xdr:cNvPr>
        <xdr:cNvSpPr/>
      </xdr:nvSpPr>
      <xdr:spPr>
        <a:xfrm>
          <a:off x="18605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FFA31B10-CA73-4932-9C85-67EC45D1489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0B232DE5-F00D-4CE5-8251-82B5D251535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1D6A0079-A532-400C-BBC3-BA8A03C7276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C62A20A0-0B0A-47D4-9210-98D1F4B98C97}"/>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7E7C3300-CA80-410D-BF0D-1568BB28869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135128</xdr:rowOff>
    </xdr:from>
    <xdr:to>
      <xdr:col>116</xdr:col>
      <xdr:colOff>114300</xdr:colOff>
      <xdr:row>38</xdr:row>
      <xdr:rowOff>65278</xdr:rowOff>
    </xdr:to>
    <xdr:sp macro="" textlink="">
      <xdr:nvSpPr>
        <xdr:cNvPr id="482" name="楕円 481">
          <a:extLst>
            <a:ext uri="{FF2B5EF4-FFF2-40B4-BE49-F238E27FC236}">
              <a16:creationId xmlns:a16="http://schemas.microsoft.com/office/drawing/2014/main" id="{A98218A1-C68F-4245-8373-134392DB393A}"/>
            </a:ext>
          </a:extLst>
        </xdr:cNvPr>
        <xdr:cNvSpPr/>
      </xdr:nvSpPr>
      <xdr:spPr>
        <a:xfrm>
          <a:off x="22110700" y="6478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158005</xdr:rowOff>
    </xdr:from>
    <xdr:ext cx="469744" cy="259045"/>
    <xdr:sp macro="" textlink="">
      <xdr:nvSpPr>
        <xdr:cNvPr id="483" name="【認定こども園・幼稚園・保育所】&#10;一人当たり面積該当値テキスト">
          <a:extLst>
            <a:ext uri="{FF2B5EF4-FFF2-40B4-BE49-F238E27FC236}">
              <a16:creationId xmlns:a16="http://schemas.microsoft.com/office/drawing/2014/main" id="{CA4839CC-D301-4500-8BD0-556EE6EDE9B0}"/>
            </a:ext>
          </a:extLst>
        </xdr:cNvPr>
        <xdr:cNvSpPr txBox="1"/>
      </xdr:nvSpPr>
      <xdr:spPr>
        <a:xfrm>
          <a:off x="22199600" y="633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139700</xdr:rowOff>
    </xdr:from>
    <xdr:to>
      <xdr:col>112</xdr:col>
      <xdr:colOff>38100</xdr:colOff>
      <xdr:row>38</xdr:row>
      <xdr:rowOff>69850</xdr:rowOff>
    </xdr:to>
    <xdr:sp macro="" textlink="">
      <xdr:nvSpPr>
        <xdr:cNvPr id="484" name="楕円 483">
          <a:extLst>
            <a:ext uri="{FF2B5EF4-FFF2-40B4-BE49-F238E27FC236}">
              <a16:creationId xmlns:a16="http://schemas.microsoft.com/office/drawing/2014/main" id="{5319FB5C-612D-4187-9923-0F9AA1F93693}"/>
            </a:ext>
          </a:extLst>
        </xdr:cNvPr>
        <xdr:cNvSpPr/>
      </xdr:nvSpPr>
      <xdr:spPr>
        <a:xfrm>
          <a:off x="21272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14478</xdr:rowOff>
    </xdr:from>
    <xdr:to>
      <xdr:col>116</xdr:col>
      <xdr:colOff>63500</xdr:colOff>
      <xdr:row>38</xdr:row>
      <xdr:rowOff>19050</xdr:rowOff>
    </xdr:to>
    <xdr:cxnSp macro="">
      <xdr:nvCxnSpPr>
        <xdr:cNvPr id="485" name="直線コネクタ 484">
          <a:extLst>
            <a:ext uri="{FF2B5EF4-FFF2-40B4-BE49-F238E27FC236}">
              <a16:creationId xmlns:a16="http://schemas.microsoft.com/office/drawing/2014/main" id="{09FE4EB1-5DC4-4EBC-BE1D-F1CC0BD823A6}"/>
            </a:ext>
          </a:extLst>
        </xdr:cNvPr>
        <xdr:cNvCxnSpPr/>
      </xdr:nvCxnSpPr>
      <xdr:spPr>
        <a:xfrm flipV="1">
          <a:off x="21323300" y="652957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144272</xdr:rowOff>
    </xdr:from>
    <xdr:to>
      <xdr:col>107</xdr:col>
      <xdr:colOff>101600</xdr:colOff>
      <xdr:row>38</xdr:row>
      <xdr:rowOff>74422</xdr:rowOff>
    </xdr:to>
    <xdr:sp macro="" textlink="">
      <xdr:nvSpPr>
        <xdr:cNvPr id="486" name="楕円 485">
          <a:extLst>
            <a:ext uri="{FF2B5EF4-FFF2-40B4-BE49-F238E27FC236}">
              <a16:creationId xmlns:a16="http://schemas.microsoft.com/office/drawing/2014/main" id="{80E12ADB-0F2D-4217-8DD7-A747048528A9}"/>
            </a:ext>
          </a:extLst>
        </xdr:cNvPr>
        <xdr:cNvSpPr/>
      </xdr:nvSpPr>
      <xdr:spPr>
        <a:xfrm>
          <a:off x="20383500" y="648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19050</xdr:rowOff>
    </xdr:from>
    <xdr:to>
      <xdr:col>111</xdr:col>
      <xdr:colOff>177800</xdr:colOff>
      <xdr:row>38</xdr:row>
      <xdr:rowOff>23622</xdr:rowOff>
    </xdr:to>
    <xdr:cxnSp macro="">
      <xdr:nvCxnSpPr>
        <xdr:cNvPr id="487" name="直線コネクタ 486">
          <a:extLst>
            <a:ext uri="{FF2B5EF4-FFF2-40B4-BE49-F238E27FC236}">
              <a16:creationId xmlns:a16="http://schemas.microsoft.com/office/drawing/2014/main" id="{C524BDD0-371C-4F6C-A5E8-D9153600EB01}"/>
            </a:ext>
          </a:extLst>
        </xdr:cNvPr>
        <xdr:cNvCxnSpPr/>
      </xdr:nvCxnSpPr>
      <xdr:spPr>
        <a:xfrm flipV="1">
          <a:off x="20434300" y="653415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148844</xdr:rowOff>
    </xdr:from>
    <xdr:to>
      <xdr:col>102</xdr:col>
      <xdr:colOff>165100</xdr:colOff>
      <xdr:row>38</xdr:row>
      <xdr:rowOff>78994</xdr:rowOff>
    </xdr:to>
    <xdr:sp macro="" textlink="">
      <xdr:nvSpPr>
        <xdr:cNvPr id="488" name="楕円 487">
          <a:extLst>
            <a:ext uri="{FF2B5EF4-FFF2-40B4-BE49-F238E27FC236}">
              <a16:creationId xmlns:a16="http://schemas.microsoft.com/office/drawing/2014/main" id="{803303D3-3555-45B9-A75F-A1EF71DAF51C}"/>
            </a:ext>
          </a:extLst>
        </xdr:cNvPr>
        <xdr:cNvSpPr/>
      </xdr:nvSpPr>
      <xdr:spPr>
        <a:xfrm>
          <a:off x="19494500" y="649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23622</xdr:rowOff>
    </xdr:from>
    <xdr:to>
      <xdr:col>107</xdr:col>
      <xdr:colOff>50800</xdr:colOff>
      <xdr:row>38</xdr:row>
      <xdr:rowOff>28194</xdr:rowOff>
    </xdr:to>
    <xdr:cxnSp macro="">
      <xdr:nvCxnSpPr>
        <xdr:cNvPr id="489" name="直線コネクタ 488">
          <a:extLst>
            <a:ext uri="{FF2B5EF4-FFF2-40B4-BE49-F238E27FC236}">
              <a16:creationId xmlns:a16="http://schemas.microsoft.com/office/drawing/2014/main" id="{A0CC51E5-83F6-4FE9-971F-BCF6B8523BD7}"/>
            </a:ext>
          </a:extLst>
        </xdr:cNvPr>
        <xdr:cNvCxnSpPr/>
      </xdr:nvCxnSpPr>
      <xdr:spPr>
        <a:xfrm flipV="1">
          <a:off x="19545300" y="653872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153416</xdr:rowOff>
    </xdr:from>
    <xdr:to>
      <xdr:col>98</xdr:col>
      <xdr:colOff>38100</xdr:colOff>
      <xdr:row>38</xdr:row>
      <xdr:rowOff>83565</xdr:rowOff>
    </xdr:to>
    <xdr:sp macro="" textlink="">
      <xdr:nvSpPr>
        <xdr:cNvPr id="490" name="楕円 489">
          <a:extLst>
            <a:ext uri="{FF2B5EF4-FFF2-40B4-BE49-F238E27FC236}">
              <a16:creationId xmlns:a16="http://schemas.microsoft.com/office/drawing/2014/main" id="{2F7B268E-B3E3-42B1-BD83-BB6C2B59319F}"/>
            </a:ext>
          </a:extLst>
        </xdr:cNvPr>
        <xdr:cNvSpPr/>
      </xdr:nvSpPr>
      <xdr:spPr>
        <a:xfrm>
          <a:off x="18605500" y="64970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28194</xdr:rowOff>
    </xdr:from>
    <xdr:to>
      <xdr:col>102</xdr:col>
      <xdr:colOff>114300</xdr:colOff>
      <xdr:row>38</xdr:row>
      <xdr:rowOff>32766</xdr:rowOff>
    </xdr:to>
    <xdr:cxnSp macro="">
      <xdr:nvCxnSpPr>
        <xdr:cNvPr id="491" name="直線コネクタ 490">
          <a:extLst>
            <a:ext uri="{FF2B5EF4-FFF2-40B4-BE49-F238E27FC236}">
              <a16:creationId xmlns:a16="http://schemas.microsoft.com/office/drawing/2014/main" id="{B06D0AEF-0093-4DF8-9B34-B63E4C7748FF}"/>
            </a:ext>
          </a:extLst>
        </xdr:cNvPr>
        <xdr:cNvCxnSpPr/>
      </xdr:nvCxnSpPr>
      <xdr:spPr>
        <a:xfrm flipV="1">
          <a:off x="18656300" y="654329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22115</xdr:rowOff>
    </xdr:from>
    <xdr:ext cx="469744" cy="259045"/>
    <xdr:sp macro="" textlink="">
      <xdr:nvSpPr>
        <xdr:cNvPr id="492" name="n_1aveValue【認定こども園・幼稚園・保育所】&#10;一人当たり面積">
          <a:extLst>
            <a:ext uri="{FF2B5EF4-FFF2-40B4-BE49-F238E27FC236}">
              <a16:creationId xmlns:a16="http://schemas.microsoft.com/office/drawing/2014/main" id="{E79E0E0C-1FD0-492E-98C2-87B02464B613}"/>
            </a:ext>
          </a:extLst>
        </xdr:cNvPr>
        <xdr:cNvSpPr txBox="1"/>
      </xdr:nvSpPr>
      <xdr:spPr>
        <a:xfrm>
          <a:off x="21075727" y="670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26687</xdr:rowOff>
    </xdr:from>
    <xdr:ext cx="469744" cy="259045"/>
    <xdr:sp macro="" textlink="">
      <xdr:nvSpPr>
        <xdr:cNvPr id="493" name="n_2aveValue【認定こども園・幼稚園・保育所】&#10;一人当たり面積">
          <a:extLst>
            <a:ext uri="{FF2B5EF4-FFF2-40B4-BE49-F238E27FC236}">
              <a16:creationId xmlns:a16="http://schemas.microsoft.com/office/drawing/2014/main" id="{331577D2-0CC6-48E5-BE3D-A7A2188E5172}"/>
            </a:ext>
          </a:extLst>
        </xdr:cNvPr>
        <xdr:cNvSpPr txBox="1"/>
      </xdr:nvSpPr>
      <xdr:spPr>
        <a:xfrm>
          <a:off x="20199427" y="671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31259</xdr:rowOff>
    </xdr:from>
    <xdr:ext cx="469744" cy="259045"/>
    <xdr:sp macro="" textlink="">
      <xdr:nvSpPr>
        <xdr:cNvPr id="494" name="n_3aveValue【認定こども園・幼稚園・保育所】&#10;一人当たり面積">
          <a:extLst>
            <a:ext uri="{FF2B5EF4-FFF2-40B4-BE49-F238E27FC236}">
              <a16:creationId xmlns:a16="http://schemas.microsoft.com/office/drawing/2014/main" id="{336F9646-EA3D-4341-B11D-B7214C1080E0}"/>
            </a:ext>
          </a:extLst>
        </xdr:cNvPr>
        <xdr:cNvSpPr txBox="1"/>
      </xdr:nvSpPr>
      <xdr:spPr>
        <a:xfrm>
          <a:off x="19310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31259</xdr:rowOff>
    </xdr:from>
    <xdr:ext cx="469744" cy="259045"/>
    <xdr:sp macro="" textlink="">
      <xdr:nvSpPr>
        <xdr:cNvPr id="495" name="n_4aveValue【認定こども園・幼稚園・保育所】&#10;一人当たり面積">
          <a:extLst>
            <a:ext uri="{FF2B5EF4-FFF2-40B4-BE49-F238E27FC236}">
              <a16:creationId xmlns:a16="http://schemas.microsoft.com/office/drawing/2014/main" id="{0CA56A48-6E5B-4754-84A9-4B74B02B5416}"/>
            </a:ext>
          </a:extLst>
        </xdr:cNvPr>
        <xdr:cNvSpPr txBox="1"/>
      </xdr:nvSpPr>
      <xdr:spPr>
        <a:xfrm>
          <a:off x="18421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86377</xdr:rowOff>
    </xdr:from>
    <xdr:ext cx="469744" cy="259045"/>
    <xdr:sp macro="" textlink="">
      <xdr:nvSpPr>
        <xdr:cNvPr id="496" name="n_1mainValue【認定こども園・幼稚園・保育所】&#10;一人当たり面積">
          <a:extLst>
            <a:ext uri="{FF2B5EF4-FFF2-40B4-BE49-F238E27FC236}">
              <a16:creationId xmlns:a16="http://schemas.microsoft.com/office/drawing/2014/main" id="{06B83BCF-C9BB-42A8-B8DF-FF02B549DF35}"/>
            </a:ext>
          </a:extLst>
        </xdr:cNvPr>
        <xdr:cNvSpPr txBox="1"/>
      </xdr:nvSpPr>
      <xdr:spPr>
        <a:xfrm>
          <a:off x="21075727" y="625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90949</xdr:rowOff>
    </xdr:from>
    <xdr:ext cx="469744" cy="259045"/>
    <xdr:sp macro="" textlink="">
      <xdr:nvSpPr>
        <xdr:cNvPr id="497" name="n_2mainValue【認定こども園・幼稚園・保育所】&#10;一人当たり面積">
          <a:extLst>
            <a:ext uri="{FF2B5EF4-FFF2-40B4-BE49-F238E27FC236}">
              <a16:creationId xmlns:a16="http://schemas.microsoft.com/office/drawing/2014/main" id="{F14C4D50-02E6-4065-B464-44B1DF1F8147}"/>
            </a:ext>
          </a:extLst>
        </xdr:cNvPr>
        <xdr:cNvSpPr txBox="1"/>
      </xdr:nvSpPr>
      <xdr:spPr>
        <a:xfrm>
          <a:off x="20199427" y="626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95521</xdr:rowOff>
    </xdr:from>
    <xdr:ext cx="469744" cy="259045"/>
    <xdr:sp macro="" textlink="">
      <xdr:nvSpPr>
        <xdr:cNvPr id="498" name="n_3mainValue【認定こども園・幼稚園・保育所】&#10;一人当たり面積">
          <a:extLst>
            <a:ext uri="{FF2B5EF4-FFF2-40B4-BE49-F238E27FC236}">
              <a16:creationId xmlns:a16="http://schemas.microsoft.com/office/drawing/2014/main" id="{896460F9-36EE-45CA-BA3C-D1EEC33E7D47}"/>
            </a:ext>
          </a:extLst>
        </xdr:cNvPr>
        <xdr:cNvSpPr txBox="1"/>
      </xdr:nvSpPr>
      <xdr:spPr>
        <a:xfrm>
          <a:off x="19310427" y="626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100093</xdr:rowOff>
    </xdr:from>
    <xdr:ext cx="469744" cy="259045"/>
    <xdr:sp macro="" textlink="">
      <xdr:nvSpPr>
        <xdr:cNvPr id="499" name="n_4mainValue【認定こども園・幼稚園・保育所】&#10;一人当たり面積">
          <a:extLst>
            <a:ext uri="{FF2B5EF4-FFF2-40B4-BE49-F238E27FC236}">
              <a16:creationId xmlns:a16="http://schemas.microsoft.com/office/drawing/2014/main" id="{28E37572-2356-499C-A365-6EDB1E812979}"/>
            </a:ext>
          </a:extLst>
        </xdr:cNvPr>
        <xdr:cNvSpPr txBox="1"/>
      </xdr:nvSpPr>
      <xdr:spPr>
        <a:xfrm>
          <a:off x="18421427" y="627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0" name="正方形/長方形 499">
          <a:extLst>
            <a:ext uri="{FF2B5EF4-FFF2-40B4-BE49-F238E27FC236}">
              <a16:creationId xmlns:a16="http://schemas.microsoft.com/office/drawing/2014/main" id="{513B1FAC-87DE-454C-B03D-05CE98ADAA4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1" name="正方形/長方形 500">
          <a:extLst>
            <a:ext uri="{FF2B5EF4-FFF2-40B4-BE49-F238E27FC236}">
              <a16:creationId xmlns:a16="http://schemas.microsoft.com/office/drawing/2014/main" id="{D0C6A484-446B-41D9-8C55-8742C60D917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2" name="正方形/長方形 501">
          <a:extLst>
            <a:ext uri="{FF2B5EF4-FFF2-40B4-BE49-F238E27FC236}">
              <a16:creationId xmlns:a16="http://schemas.microsoft.com/office/drawing/2014/main" id="{0A03141F-F0D7-46C3-9089-4A5CEF6A3542}"/>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3" name="正方形/長方形 502">
          <a:extLst>
            <a:ext uri="{FF2B5EF4-FFF2-40B4-BE49-F238E27FC236}">
              <a16:creationId xmlns:a16="http://schemas.microsoft.com/office/drawing/2014/main" id="{D3E68CC6-2E6B-41EA-9648-A953836CC66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4" name="正方形/長方形 503">
          <a:extLst>
            <a:ext uri="{FF2B5EF4-FFF2-40B4-BE49-F238E27FC236}">
              <a16:creationId xmlns:a16="http://schemas.microsoft.com/office/drawing/2014/main" id="{A313D9F9-BDBD-4E66-9EA0-72F96B9CF69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5" name="正方形/長方形 504">
          <a:extLst>
            <a:ext uri="{FF2B5EF4-FFF2-40B4-BE49-F238E27FC236}">
              <a16:creationId xmlns:a16="http://schemas.microsoft.com/office/drawing/2014/main" id="{B0176AF4-EC1A-4296-9017-22C56C78FFE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6" name="正方形/長方形 505">
          <a:extLst>
            <a:ext uri="{FF2B5EF4-FFF2-40B4-BE49-F238E27FC236}">
              <a16:creationId xmlns:a16="http://schemas.microsoft.com/office/drawing/2014/main" id="{B87545A5-8A70-45E3-A178-70E09E01D0E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7" name="正方形/長方形 506">
          <a:extLst>
            <a:ext uri="{FF2B5EF4-FFF2-40B4-BE49-F238E27FC236}">
              <a16:creationId xmlns:a16="http://schemas.microsoft.com/office/drawing/2014/main" id="{A1628809-C5DC-4130-B721-FDA299416D81}"/>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8" name="テキスト ボックス 507">
          <a:extLst>
            <a:ext uri="{FF2B5EF4-FFF2-40B4-BE49-F238E27FC236}">
              <a16:creationId xmlns:a16="http://schemas.microsoft.com/office/drawing/2014/main" id="{BC0B11E2-9A6F-4A8A-822C-8D1BE762932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9" name="直線コネクタ 508">
          <a:extLst>
            <a:ext uri="{FF2B5EF4-FFF2-40B4-BE49-F238E27FC236}">
              <a16:creationId xmlns:a16="http://schemas.microsoft.com/office/drawing/2014/main" id="{5E2DA394-F998-495D-9374-7F00AAE5B786}"/>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0" name="テキスト ボックス 509">
          <a:extLst>
            <a:ext uri="{FF2B5EF4-FFF2-40B4-BE49-F238E27FC236}">
              <a16:creationId xmlns:a16="http://schemas.microsoft.com/office/drawing/2014/main" id="{1D30AD3B-EBC9-4326-93CC-B3C3B93DD26B}"/>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1" name="直線コネクタ 510">
          <a:extLst>
            <a:ext uri="{FF2B5EF4-FFF2-40B4-BE49-F238E27FC236}">
              <a16:creationId xmlns:a16="http://schemas.microsoft.com/office/drawing/2014/main" id="{7F8E0C61-78E8-4561-B0AC-241B50BBE285}"/>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2" name="テキスト ボックス 511">
          <a:extLst>
            <a:ext uri="{FF2B5EF4-FFF2-40B4-BE49-F238E27FC236}">
              <a16:creationId xmlns:a16="http://schemas.microsoft.com/office/drawing/2014/main" id="{1E1AEA0F-F88E-4B69-A64E-3C5E08081EC1}"/>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3" name="直線コネクタ 512">
          <a:extLst>
            <a:ext uri="{FF2B5EF4-FFF2-40B4-BE49-F238E27FC236}">
              <a16:creationId xmlns:a16="http://schemas.microsoft.com/office/drawing/2014/main" id="{7B9BF4B1-7E71-4A94-B435-6FDACBA50479}"/>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4" name="テキスト ボックス 513">
          <a:extLst>
            <a:ext uri="{FF2B5EF4-FFF2-40B4-BE49-F238E27FC236}">
              <a16:creationId xmlns:a16="http://schemas.microsoft.com/office/drawing/2014/main" id="{4A6AF196-0636-4D5D-92A5-C49AE0B49D52}"/>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5" name="直線コネクタ 514">
          <a:extLst>
            <a:ext uri="{FF2B5EF4-FFF2-40B4-BE49-F238E27FC236}">
              <a16:creationId xmlns:a16="http://schemas.microsoft.com/office/drawing/2014/main" id="{DD14B2B2-F4F6-480A-9ADB-46C848A26AF5}"/>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6" name="テキスト ボックス 515">
          <a:extLst>
            <a:ext uri="{FF2B5EF4-FFF2-40B4-BE49-F238E27FC236}">
              <a16:creationId xmlns:a16="http://schemas.microsoft.com/office/drawing/2014/main" id="{B2AF13C0-19DB-4713-AB70-8F16B24B5C78}"/>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7" name="直線コネクタ 516">
          <a:extLst>
            <a:ext uri="{FF2B5EF4-FFF2-40B4-BE49-F238E27FC236}">
              <a16:creationId xmlns:a16="http://schemas.microsoft.com/office/drawing/2014/main" id="{F4CAC506-F750-4272-94CC-B76132773C9F}"/>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18" name="テキスト ボックス 517">
          <a:extLst>
            <a:ext uri="{FF2B5EF4-FFF2-40B4-BE49-F238E27FC236}">
              <a16:creationId xmlns:a16="http://schemas.microsoft.com/office/drawing/2014/main" id="{D5150CA2-7A32-4370-995F-83FD0499AF23}"/>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19" name="直線コネクタ 518">
          <a:extLst>
            <a:ext uri="{FF2B5EF4-FFF2-40B4-BE49-F238E27FC236}">
              <a16:creationId xmlns:a16="http://schemas.microsoft.com/office/drawing/2014/main" id="{3A2C7D51-EDEC-4771-8C6E-D6095F7E3B5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0" name="テキスト ボックス 519">
          <a:extLst>
            <a:ext uri="{FF2B5EF4-FFF2-40B4-BE49-F238E27FC236}">
              <a16:creationId xmlns:a16="http://schemas.microsoft.com/office/drawing/2014/main" id="{CC07B140-8A40-4E42-B332-B87AB4BCFE5A}"/>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1" name="直線コネクタ 520">
          <a:extLst>
            <a:ext uri="{FF2B5EF4-FFF2-40B4-BE49-F238E27FC236}">
              <a16:creationId xmlns:a16="http://schemas.microsoft.com/office/drawing/2014/main" id="{DDE30022-D57E-4822-81F3-3ADADD8CC1A9}"/>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2" name="テキスト ボックス 521">
          <a:extLst>
            <a:ext uri="{FF2B5EF4-FFF2-40B4-BE49-F238E27FC236}">
              <a16:creationId xmlns:a16="http://schemas.microsoft.com/office/drawing/2014/main" id="{0A9DA46E-B3A5-42EC-8031-08664D7BDEB8}"/>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3" name="直線コネクタ 522">
          <a:extLst>
            <a:ext uri="{FF2B5EF4-FFF2-40B4-BE49-F238E27FC236}">
              <a16:creationId xmlns:a16="http://schemas.microsoft.com/office/drawing/2014/main" id="{84FEEFFB-2BE0-4E70-9B52-2B24F66DC293}"/>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4" name="テキスト ボックス 523">
          <a:extLst>
            <a:ext uri="{FF2B5EF4-FFF2-40B4-BE49-F238E27FC236}">
              <a16:creationId xmlns:a16="http://schemas.microsoft.com/office/drawing/2014/main" id="{F268E0A7-52A6-4CDB-AE38-A4F272AB604A}"/>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5" name="【学校施設】&#10;有形固定資産減価償却率グラフ枠">
          <a:extLst>
            <a:ext uri="{FF2B5EF4-FFF2-40B4-BE49-F238E27FC236}">
              <a16:creationId xmlns:a16="http://schemas.microsoft.com/office/drawing/2014/main" id="{89B940D5-805E-4669-9DE5-D572B5FC241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22860</xdr:rowOff>
    </xdr:from>
    <xdr:to>
      <xdr:col>85</xdr:col>
      <xdr:colOff>126364</xdr:colOff>
      <xdr:row>64</xdr:row>
      <xdr:rowOff>120831</xdr:rowOff>
    </xdr:to>
    <xdr:cxnSp macro="">
      <xdr:nvCxnSpPr>
        <xdr:cNvPr id="526" name="直線コネクタ 525">
          <a:extLst>
            <a:ext uri="{FF2B5EF4-FFF2-40B4-BE49-F238E27FC236}">
              <a16:creationId xmlns:a16="http://schemas.microsoft.com/office/drawing/2014/main" id="{74D9CFE1-939C-4B02-9DBB-ABD3F672F321}"/>
            </a:ext>
          </a:extLst>
        </xdr:cNvPr>
        <xdr:cNvCxnSpPr/>
      </xdr:nvCxnSpPr>
      <xdr:spPr>
        <a:xfrm flipV="1">
          <a:off x="16318864" y="9624060"/>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124658</xdr:rowOff>
    </xdr:from>
    <xdr:ext cx="405111" cy="259045"/>
    <xdr:sp macro="" textlink="">
      <xdr:nvSpPr>
        <xdr:cNvPr id="527" name="【学校施設】&#10;有形固定資産減価償却率最小値テキスト">
          <a:extLst>
            <a:ext uri="{FF2B5EF4-FFF2-40B4-BE49-F238E27FC236}">
              <a16:creationId xmlns:a16="http://schemas.microsoft.com/office/drawing/2014/main" id="{46B4F80D-5F8A-4ED9-BDF0-B72AC301A67D}"/>
            </a:ext>
          </a:extLst>
        </xdr:cNvPr>
        <xdr:cNvSpPr txBox="1"/>
      </xdr:nvSpPr>
      <xdr:spPr>
        <a:xfrm>
          <a:off x="16357600" y="1109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120831</xdr:rowOff>
    </xdr:from>
    <xdr:to>
      <xdr:col>86</xdr:col>
      <xdr:colOff>25400</xdr:colOff>
      <xdr:row>64</xdr:row>
      <xdr:rowOff>120831</xdr:rowOff>
    </xdr:to>
    <xdr:cxnSp macro="">
      <xdr:nvCxnSpPr>
        <xdr:cNvPr id="528" name="直線コネクタ 527">
          <a:extLst>
            <a:ext uri="{FF2B5EF4-FFF2-40B4-BE49-F238E27FC236}">
              <a16:creationId xmlns:a16="http://schemas.microsoft.com/office/drawing/2014/main" id="{6055C91C-2616-4ED9-B20F-C5E9CFA3ABFC}"/>
            </a:ext>
          </a:extLst>
        </xdr:cNvPr>
        <xdr:cNvCxnSpPr/>
      </xdr:nvCxnSpPr>
      <xdr:spPr>
        <a:xfrm>
          <a:off x="16230600" y="1109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140987</xdr:rowOff>
    </xdr:from>
    <xdr:ext cx="405111" cy="259045"/>
    <xdr:sp macro="" textlink="">
      <xdr:nvSpPr>
        <xdr:cNvPr id="529" name="【学校施設】&#10;有形固定資産減価償却率最大値テキスト">
          <a:extLst>
            <a:ext uri="{FF2B5EF4-FFF2-40B4-BE49-F238E27FC236}">
              <a16:creationId xmlns:a16="http://schemas.microsoft.com/office/drawing/2014/main" id="{818F20B9-1716-4EF6-B58D-28BCF2267354}"/>
            </a:ext>
          </a:extLst>
        </xdr:cNvPr>
        <xdr:cNvSpPr txBox="1"/>
      </xdr:nvSpPr>
      <xdr:spPr>
        <a:xfrm>
          <a:off x="16357600" y="939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22860</xdr:rowOff>
    </xdr:from>
    <xdr:to>
      <xdr:col>86</xdr:col>
      <xdr:colOff>25400</xdr:colOff>
      <xdr:row>56</xdr:row>
      <xdr:rowOff>22860</xdr:rowOff>
    </xdr:to>
    <xdr:cxnSp macro="">
      <xdr:nvCxnSpPr>
        <xdr:cNvPr id="530" name="直線コネクタ 529">
          <a:extLst>
            <a:ext uri="{FF2B5EF4-FFF2-40B4-BE49-F238E27FC236}">
              <a16:creationId xmlns:a16="http://schemas.microsoft.com/office/drawing/2014/main" id="{2F72757A-5A72-44A6-A2E6-3E86D643BD60}"/>
            </a:ext>
          </a:extLst>
        </xdr:cNvPr>
        <xdr:cNvCxnSpPr/>
      </xdr:nvCxnSpPr>
      <xdr:spPr>
        <a:xfrm>
          <a:off x="16230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125565</xdr:rowOff>
    </xdr:from>
    <xdr:ext cx="405111" cy="259045"/>
    <xdr:sp macro="" textlink="">
      <xdr:nvSpPr>
        <xdr:cNvPr id="531" name="【学校施設】&#10;有形固定資産減価償却率平均値テキスト">
          <a:extLst>
            <a:ext uri="{FF2B5EF4-FFF2-40B4-BE49-F238E27FC236}">
              <a16:creationId xmlns:a16="http://schemas.microsoft.com/office/drawing/2014/main" id="{49024960-AEB5-4B30-A437-9D9BF99F62C5}"/>
            </a:ext>
          </a:extLst>
        </xdr:cNvPr>
        <xdr:cNvSpPr txBox="1"/>
      </xdr:nvSpPr>
      <xdr:spPr>
        <a:xfrm>
          <a:off x="16357600" y="10241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102688</xdr:rowOff>
    </xdr:from>
    <xdr:to>
      <xdr:col>85</xdr:col>
      <xdr:colOff>177800</xdr:colOff>
      <xdr:row>61</xdr:row>
      <xdr:rowOff>32838</xdr:rowOff>
    </xdr:to>
    <xdr:sp macro="" textlink="">
      <xdr:nvSpPr>
        <xdr:cNvPr id="532" name="フローチャート: 判断 531">
          <a:extLst>
            <a:ext uri="{FF2B5EF4-FFF2-40B4-BE49-F238E27FC236}">
              <a16:creationId xmlns:a16="http://schemas.microsoft.com/office/drawing/2014/main" id="{879FA3C6-D0FD-4EB5-A6A6-DA786D4E6DA4}"/>
            </a:ext>
          </a:extLst>
        </xdr:cNvPr>
        <xdr:cNvSpPr/>
      </xdr:nvSpPr>
      <xdr:spPr>
        <a:xfrm>
          <a:off x="16268700" y="1038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66766</xdr:rowOff>
    </xdr:from>
    <xdr:to>
      <xdr:col>81</xdr:col>
      <xdr:colOff>101600</xdr:colOff>
      <xdr:row>60</xdr:row>
      <xdr:rowOff>168366</xdr:rowOff>
    </xdr:to>
    <xdr:sp macro="" textlink="">
      <xdr:nvSpPr>
        <xdr:cNvPr id="533" name="フローチャート: 判断 532">
          <a:extLst>
            <a:ext uri="{FF2B5EF4-FFF2-40B4-BE49-F238E27FC236}">
              <a16:creationId xmlns:a16="http://schemas.microsoft.com/office/drawing/2014/main" id="{FD824BA0-6E29-4F70-BBF8-AFA9FF05201C}"/>
            </a:ext>
          </a:extLst>
        </xdr:cNvPr>
        <xdr:cNvSpPr/>
      </xdr:nvSpPr>
      <xdr:spPr>
        <a:xfrm>
          <a:off x="15430500" y="1035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37374</xdr:rowOff>
    </xdr:from>
    <xdr:to>
      <xdr:col>76</xdr:col>
      <xdr:colOff>165100</xdr:colOff>
      <xdr:row>60</xdr:row>
      <xdr:rowOff>138974</xdr:rowOff>
    </xdr:to>
    <xdr:sp macro="" textlink="">
      <xdr:nvSpPr>
        <xdr:cNvPr id="534" name="フローチャート: 判断 533">
          <a:extLst>
            <a:ext uri="{FF2B5EF4-FFF2-40B4-BE49-F238E27FC236}">
              <a16:creationId xmlns:a16="http://schemas.microsoft.com/office/drawing/2014/main" id="{8FD9833D-1E1D-4C84-BEA0-349F06D3EF4F}"/>
            </a:ext>
          </a:extLst>
        </xdr:cNvPr>
        <xdr:cNvSpPr/>
      </xdr:nvSpPr>
      <xdr:spPr>
        <a:xfrm>
          <a:off x="14541500" y="1032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7983</xdr:rowOff>
    </xdr:from>
    <xdr:to>
      <xdr:col>72</xdr:col>
      <xdr:colOff>38100</xdr:colOff>
      <xdr:row>60</xdr:row>
      <xdr:rowOff>109583</xdr:rowOff>
    </xdr:to>
    <xdr:sp macro="" textlink="">
      <xdr:nvSpPr>
        <xdr:cNvPr id="535" name="フローチャート: 判断 534">
          <a:extLst>
            <a:ext uri="{FF2B5EF4-FFF2-40B4-BE49-F238E27FC236}">
              <a16:creationId xmlns:a16="http://schemas.microsoft.com/office/drawing/2014/main" id="{29521A92-C5E4-46C1-9338-DCA0F61020FC}"/>
            </a:ext>
          </a:extLst>
        </xdr:cNvPr>
        <xdr:cNvSpPr/>
      </xdr:nvSpPr>
      <xdr:spPr>
        <a:xfrm>
          <a:off x="13652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110853</xdr:rowOff>
    </xdr:from>
    <xdr:to>
      <xdr:col>67</xdr:col>
      <xdr:colOff>101600</xdr:colOff>
      <xdr:row>60</xdr:row>
      <xdr:rowOff>41003</xdr:rowOff>
    </xdr:to>
    <xdr:sp macro="" textlink="">
      <xdr:nvSpPr>
        <xdr:cNvPr id="536" name="フローチャート: 判断 535">
          <a:extLst>
            <a:ext uri="{FF2B5EF4-FFF2-40B4-BE49-F238E27FC236}">
              <a16:creationId xmlns:a16="http://schemas.microsoft.com/office/drawing/2014/main" id="{1A951DFE-EF52-4F82-82EA-ED91D4475DB5}"/>
            </a:ext>
          </a:extLst>
        </xdr:cNvPr>
        <xdr:cNvSpPr/>
      </xdr:nvSpPr>
      <xdr:spPr>
        <a:xfrm>
          <a:off x="12763500" y="1022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CFE565AE-0122-4F9D-8CA0-452AE77E3FCF}"/>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88B4BE00-0ABB-483E-8E9C-72074F8DEFD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A3555633-9464-45D1-877B-C13FB3E90AC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8406F5E5-87EF-465A-B676-1BFCEB28DBE8}"/>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A2C9D487-D601-4665-A1C9-BE3FFABCD2F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39007</xdr:rowOff>
    </xdr:from>
    <xdr:to>
      <xdr:col>85</xdr:col>
      <xdr:colOff>177800</xdr:colOff>
      <xdr:row>61</xdr:row>
      <xdr:rowOff>140607</xdr:rowOff>
    </xdr:to>
    <xdr:sp macro="" textlink="">
      <xdr:nvSpPr>
        <xdr:cNvPr id="542" name="楕円 541">
          <a:extLst>
            <a:ext uri="{FF2B5EF4-FFF2-40B4-BE49-F238E27FC236}">
              <a16:creationId xmlns:a16="http://schemas.microsoft.com/office/drawing/2014/main" id="{C1D5CF84-BE17-4448-8552-39A43D4B396B}"/>
            </a:ext>
          </a:extLst>
        </xdr:cNvPr>
        <xdr:cNvSpPr/>
      </xdr:nvSpPr>
      <xdr:spPr>
        <a:xfrm>
          <a:off x="16268700" y="1049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17434</xdr:rowOff>
    </xdr:from>
    <xdr:ext cx="405111" cy="259045"/>
    <xdr:sp macro="" textlink="">
      <xdr:nvSpPr>
        <xdr:cNvPr id="543" name="【学校施設】&#10;有形固定資産減価償却率該当値テキスト">
          <a:extLst>
            <a:ext uri="{FF2B5EF4-FFF2-40B4-BE49-F238E27FC236}">
              <a16:creationId xmlns:a16="http://schemas.microsoft.com/office/drawing/2014/main" id="{0BB35D84-2FCC-4619-9E67-A9140A0174A7}"/>
            </a:ext>
          </a:extLst>
        </xdr:cNvPr>
        <xdr:cNvSpPr txBox="1"/>
      </xdr:nvSpPr>
      <xdr:spPr>
        <a:xfrm>
          <a:off x="16357600" y="1047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148409</xdr:rowOff>
    </xdr:from>
    <xdr:to>
      <xdr:col>81</xdr:col>
      <xdr:colOff>101600</xdr:colOff>
      <xdr:row>61</xdr:row>
      <xdr:rowOff>78559</xdr:rowOff>
    </xdr:to>
    <xdr:sp macro="" textlink="">
      <xdr:nvSpPr>
        <xdr:cNvPr id="544" name="楕円 543">
          <a:extLst>
            <a:ext uri="{FF2B5EF4-FFF2-40B4-BE49-F238E27FC236}">
              <a16:creationId xmlns:a16="http://schemas.microsoft.com/office/drawing/2014/main" id="{1900061C-FBCA-4B52-B04E-2A45F759686E}"/>
            </a:ext>
          </a:extLst>
        </xdr:cNvPr>
        <xdr:cNvSpPr/>
      </xdr:nvSpPr>
      <xdr:spPr>
        <a:xfrm>
          <a:off x="15430500" y="1043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27759</xdr:rowOff>
    </xdr:from>
    <xdr:to>
      <xdr:col>85</xdr:col>
      <xdr:colOff>127000</xdr:colOff>
      <xdr:row>61</xdr:row>
      <xdr:rowOff>89807</xdr:rowOff>
    </xdr:to>
    <xdr:cxnSp macro="">
      <xdr:nvCxnSpPr>
        <xdr:cNvPr id="545" name="直線コネクタ 544">
          <a:extLst>
            <a:ext uri="{FF2B5EF4-FFF2-40B4-BE49-F238E27FC236}">
              <a16:creationId xmlns:a16="http://schemas.microsoft.com/office/drawing/2014/main" id="{CB3FD78B-4CDE-4DE8-99E6-2E51DAF15FEB}"/>
            </a:ext>
          </a:extLst>
        </xdr:cNvPr>
        <xdr:cNvCxnSpPr/>
      </xdr:nvCxnSpPr>
      <xdr:spPr>
        <a:xfrm>
          <a:off x="15481300" y="10486209"/>
          <a:ext cx="8382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83094</xdr:rowOff>
    </xdr:from>
    <xdr:to>
      <xdr:col>76</xdr:col>
      <xdr:colOff>165100</xdr:colOff>
      <xdr:row>61</xdr:row>
      <xdr:rowOff>13244</xdr:rowOff>
    </xdr:to>
    <xdr:sp macro="" textlink="">
      <xdr:nvSpPr>
        <xdr:cNvPr id="546" name="楕円 545">
          <a:extLst>
            <a:ext uri="{FF2B5EF4-FFF2-40B4-BE49-F238E27FC236}">
              <a16:creationId xmlns:a16="http://schemas.microsoft.com/office/drawing/2014/main" id="{8CE2E419-B4C5-4EB9-ACED-931E414ECAB3}"/>
            </a:ext>
          </a:extLst>
        </xdr:cNvPr>
        <xdr:cNvSpPr/>
      </xdr:nvSpPr>
      <xdr:spPr>
        <a:xfrm>
          <a:off x="14541500" y="1037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133894</xdr:rowOff>
    </xdr:from>
    <xdr:to>
      <xdr:col>81</xdr:col>
      <xdr:colOff>50800</xdr:colOff>
      <xdr:row>61</xdr:row>
      <xdr:rowOff>27759</xdr:rowOff>
    </xdr:to>
    <xdr:cxnSp macro="">
      <xdr:nvCxnSpPr>
        <xdr:cNvPr id="547" name="直線コネクタ 546">
          <a:extLst>
            <a:ext uri="{FF2B5EF4-FFF2-40B4-BE49-F238E27FC236}">
              <a16:creationId xmlns:a16="http://schemas.microsoft.com/office/drawing/2014/main" id="{31A8F03C-DA19-4B66-8CEB-D76701871832}"/>
            </a:ext>
          </a:extLst>
        </xdr:cNvPr>
        <xdr:cNvCxnSpPr/>
      </xdr:nvCxnSpPr>
      <xdr:spPr>
        <a:xfrm>
          <a:off x="14592300" y="10420894"/>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34109</xdr:rowOff>
    </xdr:from>
    <xdr:to>
      <xdr:col>72</xdr:col>
      <xdr:colOff>38100</xdr:colOff>
      <xdr:row>60</xdr:row>
      <xdr:rowOff>135709</xdr:rowOff>
    </xdr:to>
    <xdr:sp macro="" textlink="">
      <xdr:nvSpPr>
        <xdr:cNvPr id="548" name="楕円 547">
          <a:extLst>
            <a:ext uri="{FF2B5EF4-FFF2-40B4-BE49-F238E27FC236}">
              <a16:creationId xmlns:a16="http://schemas.microsoft.com/office/drawing/2014/main" id="{871EDFAE-BF15-42DD-BC92-431F6CCE7E91}"/>
            </a:ext>
          </a:extLst>
        </xdr:cNvPr>
        <xdr:cNvSpPr/>
      </xdr:nvSpPr>
      <xdr:spPr>
        <a:xfrm>
          <a:off x="13652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84909</xdr:rowOff>
    </xdr:from>
    <xdr:to>
      <xdr:col>76</xdr:col>
      <xdr:colOff>114300</xdr:colOff>
      <xdr:row>60</xdr:row>
      <xdr:rowOff>133894</xdr:rowOff>
    </xdr:to>
    <xdr:cxnSp macro="">
      <xdr:nvCxnSpPr>
        <xdr:cNvPr id="549" name="直線コネクタ 548">
          <a:extLst>
            <a:ext uri="{FF2B5EF4-FFF2-40B4-BE49-F238E27FC236}">
              <a16:creationId xmlns:a16="http://schemas.microsoft.com/office/drawing/2014/main" id="{B2A210BA-4519-486F-A8DC-478992BEDA1F}"/>
            </a:ext>
          </a:extLst>
        </xdr:cNvPr>
        <xdr:cNvCxnSpPr/>
      </xdr:nvCxnSpPr>
      <xdr:spPr>
        <a:xfrm>
          <a:off x="13703300" y="10371909"/>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136978</xdr:rowOff>
    </xdr:from>
    <xdr:to>
      <xdr:col>67</xdr:col>
      <xdr:colOff>101600</xdr:colOff>
      <xdr:row>60</xdr:row>
      <xdr:rowOff>67128</xdr:rowOff>
    </xdr:to>
    <xdr:sp macro="" textlink="">
      <xdr:nvSpPr>
        <xdr:cNvPr id="550" name="楕円 549">
          <a:extLst>
            <a:ext uri="{FF2B5EF4-FFF2-40B4-BE49-F238E27FC236}">
              <a16:creationId xmlns:a16="http://schemas.microsoft.com/office/drawing/2014/main" id="{662D2000-4358-475F-B44E-AB9E640F5C3E}"/>
            </a:ext>
          </a:extLst>
        </xdr:cNvPr>
        <xdr:cNvSpPr/>
      </xdr:nvSpPr>
      <xdr:spPr>
        <a:xfrm>
          <a:off x="12763500" y="102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16328</xdr:rowOff>
    </xdr:from>
    <xdr:to>
      <xdr:col>71</xdr:col>
      <xdr:colOff>177800</xdr:colOff>
      <xdr:row>60</xdr:row>
      <xdr:rowOff>84909</xdr:rowOff>
    </xdr:to>
    <xdr:cxnSp macro="">
      <xdr:nvCxnSpPr>
        <xdr:cNvPr id="551" name="直線コネクタ 550">
          <a:extLst>
            <a:ext uri="{FF2B5EF4-FFF2-40B4-BE49-F238E27FC236}">
              <a16:creationId xmlns:a16="http://schemas.microsoft.com/office/drawing/2014/main" id="{697D251F-1CC7-4A95-93BB-240E5D36A5A5}"/>
            </a:ext>
          </a:extLst>
        </xdr:cNvPr>
        <xdr:cNvCxnSpPr/>
      </xdr:nvCxnSpPr>
      <xdr:spPr>
        <a:xfrm>
          <a:off x="12814300" y="10303328"/>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13443</xdr:rowOff>
    </xdr:from>
    <xdr:ext cx="405111" cy="259045"/>
    <xdr:sp macro="" textlink="">
      <xdr:nvSpPr>
        <xdr:cNvPr id="552" name="n_1aveValue【学校施設】&#10;有形固定資産減価償却率">
          <a:extLst>
            <a:ext uri="{FF2B5EF4-FFF2-40B4-BE49-F238E27FC236}">
              <a16:creationId xmlns:a16="http://schemas.microsoft.com/office/drawing/2014/main" id="{A03D3AEB-3B92-41CB-8B7A-722B2DAC3B17}"/>
            </a:ext>
          </a:extLst>
        </xdr:cNvPr>
        <xdr:cNvSpPr txBox="1"/>
      </xdr:nvSpPr>
      <xdr:spPr>
        <a:xfrm>
          <a:off x="15266044" y="1012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155501</xdr:rowOff>
    </xdr:from>
    <xdr:ext cx="405111" cy="259045"/>
    <xdr:sp macro="" textlink="">
      <xdr:nvSpPr>
        <xdr:cNvPr id="553" name="n_2aveValue【学校施設】&#10;有形固定資産減価償却率">
          <a:extLst>
            <a:ext uri="{FF2B5EF4-FFF2-40B4-BE49-F238E27FC236}">
              <a16:creationId xmlns:a16="http://schemas.microsoft.com/office/drawing/2014/main" id="{4085AF87-91B5-4B63-9A64-FEB7F1459D1F}"/>
            </a:ext>
          </a:extLst>
        </xdr:cNvPr>
        <xdr:cNvSpPr txBox="1"/>
      </xdr:nvSpPr>
      <xdr:spPr>
        <a:xfrm>
          <a:off x="14389744" y="1009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126110</xdr:rowOff>
    </xdr:from>
    <xdr:ext cx="405111" cy="259045"/>
    <xdr:sp macro="" textlink="">
      <xdr:nvSpPr>
        <xdr:cNvPr id="554" name="n_3aveValue【学校施設】&#10;有形固定資産減価償却率">
          <a:extLst>
            <a:ext uri="{FF2B5EF4-FFF2-40B4-BE49-F238E27FC236}">
              <a16:creationId xmlns:a16="http://schemas.microsoft.com/office/drawing/2014/main" id="{B997BB74-6A6B-40CE-BB7C-2A1D404EB70B}"/>
            </a:ext>
          </a:extLst>
        </xdr:cNvPr>
        <xdr:cNvSpPr txBox="1"/>
      </xdr:nvSpPr>
      <xdr:spPr>
        <a:xfrm>
          <a:off x="13500744"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57530</xdr:rowOff>
    </xdr:from>
    <xdr:ext cx="405111" cy="259045"/>
    <xdr:sp macro="" textlink="">
      <xdr:nvSpPr>
        <xdr:cNvPr id="555" name="n_4aveValue【学校施設】&#10;有形固定資産減価償却率">
          <a:extLst>
            <a:ext uri="{FF2B5EF4-FFF2-40B4-BE49-F238E27FC236}">
              <a16:creationId xmlns:a16="http://schemas.microsoft.com/office/drawing/2014/main" id="{F34B2668-B1F4-40A9-8CD2-F089C6DAF35E}"/>
            </a:ext>
          </a:extLst>
        </xdr:cNvPr>
        <xdr:cNvSpPr txBox="1"/>
      </xdr:nvSpPr>
      <xdr:spPr>
        <a:xfrm>
          <a:off x="12611744" y="1000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69686</xdr:rowOff>
    </xdr:from>
    <xdr:ext cx="405111" cy="259045"/>
    <xdr:sp macro="" textlink="">
      <xdr:nvSpPr>
        <xdr:cNvPr id="556" name="n_1mainValue【学校施設】&#10;有形固定資産減価償却率">
          <a:extLst>
            <a:ext uri="{FF2B5EF4-FFF2-40B4-BE49-F238E27FC236}">
              <a16:creationId xmlns:a16="http://schemas.microsoft.com/office/drawing/2014/main" id="{9B1D875D-CFE9-4CE8-BA23-00577E3C745E}"/>
            </a:ext>
          </a:extLst>
        </xdr:cNvPr>
        <xdr:cNvSpPr txBox="1"/>
      </xdr:nvSpPr>
      <xdr:spPr>
        <a:xfrm>
          <a:off x="15266044" y="10528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4371</xdr:rowOff>
    </xdr:from>
    <xdr:ext cx="405111" cy="259045"/>
    <xdr:sp macro="" textlink="">
      <xdr:nvSpPr>
        <xdr:cNvPr id="557" name="n_2mainValue【学校施設】&#10;有形固定資産減価償却率">
          <a:extLst>
            <a:ext uri="{FF2B5EF4-FFF2-40B4-BE49-F238E27FC236}">
              <a16:creationId xmlns:a16="http://schemas.microsoft.com/office/drawing/2014/main" id="{229FBC1C-283E-4701-83C6-8047F1391238}"/>
            </a:ext>
          </a:extLst>
        </xdr:cNvPr>
        <xdr:cNvSpPr txBox="1"/>
      </xdr:nvSpPr>
      <xdr:spPr>
        <a:xfrm>
          <a:off x="14389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126836</xdr:rowOff>
    </xdr:from>
    <xdr:ext cx="405111" cy="259045"/>
    <xdr:sp macro="" textlink="">
      <xdr:nvSpPr>
        <xdr:cNvPr id="558" name="n_3mainValue【学校施設】&#10;有形固定資産減価償却率">
          <a:extLst>
            <a:ext uri="{FF2B5EF4-FFF2-40B4-BE49-F238E27FC236}">
              <a16:creationId xmlns:a16="http://schemas.microsoft.com/office/drawing/2014/main" id="{38B466AE-2D97-4E05-BC40-65B9A92477EC}"/>
            </a:ext>
          </a:extLst>
        </xdr:cNvPr>
        <xdr:cNvSpPr txBox="1"/>
      </xdr:nvSpPr>
      <xdr:spPr>
        <a:xfrm>
          <a:off x="13500744"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58255</xdr:rowOff>
    </xdr:from>
    <xdr:ext cx="405111" cy="259045"/>
    <xdr:sp macro="" textlink="">
      <xdr:nvSpPr>
        <xdr:cNvPr id="559" name="n_4mainValue【学校施設】&#10;有形固定資産減価償却率">
          <a:extLst>
            <a:ext uri="{FF2B5EF4-FFF2-40B4-BE49-F238E27FC236}">
              <a16:creationId xmlns:a16="http://schemas.microsoft.com/office/drawing/2014/main" id="{31CAADF1-BCA6-4CD5-AF43-4435CFE73DCF}"/>
            </a:ext>
          </a:extLst>
        </xdr:cNvPr>
        <xdr:cNvSpPr txBox="1"/>
      </xdr:nvSpPr>
      <xdr:spPr>
        <a:xfrm>
          <a:off x="12611744" y="10345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0" name="正方形/長方形 559">
          <a:extLst>
            <a:ext uri="{FF2B5EF4-FFF2-40B4-BE49-F238E27FC236}">
              <a16:creationId xmlns:a16="http://schemas.microsoft.com/office/drawing/2014/main" id="{616361DC-DCB6-4BF5-A294-2977F6C6EE7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1" name="正方形/長方形 560">
          <a:extLst>
            <a:ext uri="{FF2B5EF4-FFF2-40B4-BE49-F238E27FC236}">
              <a16:creationId xmlns:a16="http://schemas.microsoft.com/office/drawing/2014/main" id="{BAB365EB-FF4B-4FEA-A720-449279373101}"/>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2" name="正方形/長方形 561">
          <a:extLst>
            <a:ext uri="{FF2B5EF4-FFF2-40B4-BE49-F238E27FC236}">
              <a16:creationId xmlns:a16="http://schemas.microsoft.com/office/drawing/2014/main" id="{5242374F-DA59-4FA7-AD40-59A2C61B8F4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3" name="正方形/長方形 562">
          <a:extLst>
            <a:ext uri="{FF2B5EF4-FFF2-40B4-BE49-F238E27FC236}">
              <a16:creationId xmlns:a16="http://schemas.microsoft.com/office/drawing/2014/main" id="{79C71252-B555-4616-9308-D248300C9D83}"/>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4" name="正方形/長方形 563">
          <a:extLst>
            <a:ext uri="{FF2B5EF4-FFF2-40B4-BE49-F238E27FC236}">
              <a16:creationId xmlns:a16="http://schemas.microsoft.com/office/drawing/2014/main" id="{06B70E73-6E76-4460-B5FC-638C33B15391}"/>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5" name="正方形/長方形 564">
          <a:extLst>
            <a:ext uri="{FF2B5EF4-FFF2-40B4-BE49-F238E27FC236}">
              <a16:creationId xmlns:a16="http://schemas.microsoft.com/office/drawing/2014/main" id="{BB93FD24-DC85-4390-B16F-64F4185C6B0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6" name="正方形/長方形 565">
          <a:extLst>
            <a:ext uri="{FF2B5EF4-FFF2-40B4-BE49-F238E27FC236}">
              <a16:creationId xmlns:a16="http://schemas.microsoft.com/office/drawing/2014/main" id="{CBCED732-FCDF-4FC5-8CE0-186E405C1BD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7" name="正方形/長方形 566">
          <a:extLst>
            <a:ext uri="{FF2B5EF4-FFF2-40B4-BE49-F238E27FC236}">
              <a16:creationId xmlns:a16="http://schemas.microsoft.com/office/drawing/2014/main" id="{E3395B4A-D1AE-44DF-87DF-DBE064691F04}"/>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8" name="テキスト ボックス 567">
          <a:extLst>
            <a:ext uri="{FF2B5EF4-FFF2-40B4-BE49-F238E27FC236}">
              <a16:creationId xmlns:a16="http://schemas.microsoft.com/office/drawing/2014/main" id="{98553D73-C339-431B-B72C-89D640DE395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9" name="直線コネクタ 568">
          <a:extLst>
            <a:ext uri="{FF2B5EF4-FFF2-40B4-BE49-F238E27FC236}">
              <a16:creationId xmlns:a16="http://schemas.microsoft.com/office/drawing/2014/main" id="{D268DE0B-6B92-4248-A26C-0436F6A25B14}"/>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0" name="テキスト ボックス 569">
          <a:extLst>
            <a:ext uri="{FF2B5EF4-FFF2-40B4-BE49-F238E27FC236}">
              <a16:creationId xmlns:a16="http://schemas.microsoft.com/office/drawing/2014/main" id="{AD76C137-4D8E-480A-8D70-643B7F384527}"/>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1" name="直線コネクタ 570">
          <a:extLst>
            <a:ext uri="{FF2B5EF4-FFF2-40B4-BE49-F238E27FC236}">
              <a16:creationId xmlns:a16="http://schemas.microsoft.com/office/drawing/2014/main" id="{F3653E99-8824-4FD3-A468-AD32B6EBCCFD}"/>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2" name="テキスト ボックス 571">
          <a:extLst>
            <a:ext uri="{FF2B5EF4-FFF2-40B4-BE49-F238E27FC236}">
              <a16:creationId xmlns:a16="http://schemas.microsoft.com/office/drawing/2014/main" id="{1FD4E332-1F6E-4709-8C8B-92284A16347D}"/>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3" name="直線コネクタ 572">
          <a:extLst>
            <a:ext uri="{FF2B5EF4-FFF2-40B4-BE49-F238E27FC236}">
              <a16:creationId xmlns:a16="http://schemas.microsoft.com/office/drawing/2014/main" id="{673A32D5-563B-4713-BB41-E2FB5E567504}"/>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4" name="テキスト ボックス 573">
          <a:extLst>
            <a:ext uri="{FF2B5EF4-FFF2-40B4-BE49-F238E27FC236}">
              <a16:creationId xmlns:a16="http://schemas.microsoft.com/office/drawing/2014/main" id="{A8A96B54-BE4E-413F-9178-BD817A566B8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75" name="直線コネクタ 574">
          <a:extLst>
            <a:ext uri="{FF2B5EF4-FFF2-40B4-BE49-F238E27FC236}">
              <a16:creationId xmlns:a16="http://schemas.microsoft.com/office/drawing/2014/main" id="{B8B6C8AB-08F3-4899-8171-0246947E5FA4}"/>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76" name="テキスト ボックス 575">
          <a:extLst>
            <a:ext uri="{FF2B5EF4-FFF2-40B4-BE49-F238E27FC236}">
              <a16:creationId xmlns:a16="http://schemas.microsoft.com/office/drawing/2014/main" id="{058862C6-2DC9-4FF0-85A7-2FA850932433}"/>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7" name="直線コネクタ 576">
          <a:extLst>
            <a:ext uri="{FF2B5EF4-FFF2-40B4-BE49-F238E27FC236}">
              <a16:creationId xmlns:a16="http://schemas.microsoft.com/office/drawing/2014/main" id="{D3208141-D589-43A7-9E74-24166297540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8" name="テキスト ボックス 577">
          <a:extLst>
            <a:ext uri="{FF2B5EF4-FFF2-40B4-BE49-F238E27FC236}">
              <a16:creationId xmlns:a16="http://schemas.microsoft.com/office/drawing/2014/main" id="{26D47C20-BD65-4ED1-AD9C-89197CBE9EC7}"/>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9" name="【学校施設】&#10;一人当たり面積グラフ枠">
          <a:extLst>
            <a:ext uri="{FF2B5EF4-FFF2-40B4-BE49-F238E27FC236}">
              <a16:creationId xmlns:a16="http://schemas.microsoft.com/office/drawing/2014/main" id="{8158792C-4E12-4CF9-B1D4-8601084F005C}"/>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149733</xdr:rowOff>
    </xdr:from>
    <xdr:to>
      <xdr:col>116</xdr:col>
      <xdr:colOff>62864</xdr:colOff>
      <xdr:row>62</xdr:row>
      <xdr:rowOff>116586</xdr:rowOff>
    </xdr:to>
    <xdr:cxnSp macro="">
      <xdr:nvCxnSpPr>
        <xdr:cNvPr id="580" name="直線コネクタ 579">
          <a:extLst>
            <a:ext uri="{FF2B5EF4-FFF2-40B4-BE49-F238E27FC236}">
              <a16:creationId xmlns:a16="http://schemas.microsoft.com/office/drawing/2014/main" id="{822A657C-C941-4E91-820B-95F28FF5AEA8}"/>
            </a:ext>
          </a:extLst>
        </xdr:cNvPr>
        <xdr:cNvCxnSpPr/>
      </xdr:nvCxnSpPr>
      <xdr:spPr>
        <a:xfrm flipV="1">
          <a:off x="22160864" y="9579483"/>
          <a:ext cx="0" cy="1167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120413</xdr:rowOff>
    </xdr:from>
    <xdr:ext cx="469744" cy="259045"/>
    <xdr:sp macro="" textlink="">
      <xdr:nvSpPr>
        <xdr:cNvPr id="581" name="【学校施設】&#10;一人当たり面積最小値テキスト">
          <a:extLst>
            <a:ext uri="{FF2B5EF4-FFF2-40B4-BE49-F238E27FC236}">
              <a16:creationId xmlns:a16="http://schemas.microsoft.com/office/drawing/2014/main" id="{A74B6473-70F1-45D1-8577-EE25661387E5}"/>
            </a:ext>
          </a:extLst>
        </xdr:cNvPr>
        <xdr:cNvSpPr txBox="1"/>
      </xdr:nvSpPr>
      <xdr:spPr>
        <a:xfrm>
          <a:off x="22199600" y="10750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116586</xdr:rowOff>
    </xdr:from>
    <xdr:to>
      <xdr:col>116</xdr:col>
      <xdr:colOff>152400</xdr:colOff>
      <xdr:row>62</xdr:row>
      <xdr:rowOff>116586</xdr:rowOff>
    </xdr:to>
    <xdr:cxnSp macro="">
      <xdr:nvCxnSpPr>
        <xdr:cNvPr id="582" name="直線コネクタ 581">
          <a:extLst>
            <a:ext uri="{FF2B5EF4-FFF2-40B4-BE49-F238E27FC236}">
              <a16:creationId xmlns:a16="http://schemas.microsoft.com/office/drawing/2014/main" id="{942DB275-182F-4345-9DEC-EAA7E433EE25}"/>
            </a:ext>
          </a:extLst>
        </xdr:cNvPr>
        <xdr:cNvCxnSpPr/>
      </xdr:nvCxnSpPr>
      <xdr:spPr>
        <a:xfrm>
          <a:off x="22072600" y="1074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96410</xdr:rowOff>
    </xdr:from>
    <xdr:ext cx="469744" cy="259045"/>
    <xdr:sp macro="" textlink="">
      <xdr:nvSpPr>
        <xdr:cNvPr id="583" name="【学校施設】&#10;一人当たり面積最大値テキスト">
          <a:extLst>
            <a:ext uri="{FF2B5EF4-FFF2-40B4-BE49-F238E27FC236}">
              <a16:creationId xmlns:a16="http://schemas.microsoft.com/office/drawing/2014/main" id="{A0DD3E5D-F0BE-445C-99D7-4F266B1B9DD1}"/>
            </a:ext>
          </a:extLst>
        </xdr:cNvPr>
        <xdr:cNvSpPr txBox="1"/>
      </xdr:nvSpPr>
      <xdr:spPr>
        <a:xfrm>
          <a:off x="22199600" y="935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149733</xdr:rowOff>
    </xdr:from>
    <xdr:to>
      <xdr:col>116</xdr:col>
      <xdr:colOff>152400</xdr:colOff>
      <xdr:row>55</xdr:row>
      <xdr:rowOff>149733</xdr:rowOff>
    </xdr:to>
    <xdr:cxnSp macro="">
      <xdr:nvCxnSpPr>
        <xdr:cNvPr id="584" name="直線コネクタ 583">
          <a:extLst>
            <a:ext uri="{FF2B5EF4-FFF2-40B4-BE49-F238E27FC236}">
              <a16:creationId xmlns:a16="http://schemas.microsoft.com/office/drawing/2014/main" id="{DB700358-7DAE-410E-BC6D-1E47871D1622}"/>
            </a:ext>
          </a:extLst>
        </xdr:cNvPr>
        <xdr:cNvCxnSpPr/>
      </xdr:nvCxnSpPr>
      <xdr:spPr>
        <a:xfrm>
          <a:off x="22072600" y="9579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57358</xdr:rowOff>
    </xdr:from>
    <xdr:ext cx="469744" cy="259045"/>
    <xdr:sp macro="" textlink="">
      <xdr:nvSpPr>
        <xdr:cNvPr id="585" name="【学校施設】&#10;一人当たり面積平均値テキスト">
          <a:extLst>
            <a:ext uri="{FF2B5EF4-FFF2-40B4-BE49-F238E27FC236}">
              <a16:creationId xmlns:a16="http://schemas.microsoft.com/office/drawing/2014/main" id="{E7E77209-D3FB-42A4-A1AE-19AF2C85C57F}"/>
            </a:ext>
          </a:extLst>
        </xdr:cNvPr>
        <xdr:cNvSpPr txBox="1"/>
      </xdr:nvSpPr>
      <xdr:spPr>
        <a:xfrm>
          <a:off x="22199600" y="10344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78931</xdr:rowOff>
    </xdr:from>
    <xdr:to>
      <xdr:col>116</xdr:col>
      <xdr:colOff>114300</xdr:colOff>
      <xdr:row>61</xdr:row>
      <xdr:rowOff>9081</xdr:rowOff>
    </xdr:to>
    <xdr:sp macro="" textlink="">
      <xdr:nvSpPr>
        <xdr:cNvPr id="586" name="フローチャート: 判断 585">
          <a:extLst>
            <a:ext uri="{FF2B5EF4-FFF2-40B4-BE49-F238E27FC236}">
              <a16:creationId xmlns:a16="http://schemas.microsoft.com/office/drawing/2014/main" id="{EDE862B6-1966-4D29-BCB9-6079A96DD0F2}"/>
            </a:ext>
          </a:extLst>
        </xdr:cNvPr>
        <xdr:cNvSpPr/>
      </xdr:nvSpPr>
      <xdr:spPr>
        <a:xfrm>
          <a:off x="22110700" y="10365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111506</xdr:rowOff>
    </xdr:from>
    <xdr:to>
      <xdr:col>112</xdr:col>
      <xdr:colOff>38100</xdr:colOff>
      <xdr:row>61</xdr:row>
      <xdr:rowOff>41656</xdr:rowOff>
    </xdr:to>
    <xdr:sp macro="" textlink="">
      <xdr:nvSpPr>
        <xdr:cNvPr id="587" name="フローチャート: 判断 586">
          <a:extLst>
            <a:ext uri="{FF2B5EF4-FFF2-40B4-BE49-F238E27FC236}">
              <a16:creationId xmlns:a16="http://schemas.microsoft.com/office/drawing/2014/main" id="{A28ADCB9-2609-4483-8B63-C7B5DD35E61F}"/>
            </a:ext>
          </a:extLst>
        </xdr:cNvPr>
        <xdr:cNvSpPr/>
      </xdr:nvSpPr>
      <xdr:spPr>
        <a:xfrm>
          <a:off x="21272500" y="10398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112649</xdr:rowOff>
    </xdr:from>
    <xdr:to>
      <xdr:col>107</xdr:col>
      <xdr:colOff>101600</xdr:colOff>
      <xdr:row>61</xdr:row>
      <xdr:rowOff>42799</xdr:rowOff>
    </xdr:to>
    <xdr:sp macro="" textlink="">
      <xdr:nvSpPr>
        <xdr:cNvPr id="588" name="フローチャート: 判断 587">
          <a:extLst>
            <a:ext uri="{FF2B5EF4-FFF2-40B4-BE49-F238E27FC236}">
              <a16:creationId xmlns:a16="http://schemas.microsoft.com/office/drawing/2014/main" id="{F16F3E05-E0F9-4F57-A6D7-90EB242E2A19}"/>
            </a:ext>
          </a:extLst>
        </xdr:cNvPr>
        <xdr:cNvSpPr/>
      </xdr:nvSpPr>
      <xdr:spPr>
        <a:xfrm>
          <a:off x="20383500" y="1039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135509</xdr:rowOff>
    </xdr:from>
    <xdr:to>
      <xdr:col>102</xdr:col>
      <xdr:colOff>165100</xdr:colOff>
      <xdr:row>61</xdr:row>
      <xdr:rowOff>65659</xdr:rowOff>
    </xdr:to>
    <xdr:sp macro="" textlink="">
      <xdr:nvSpPr>
        <xdr:cNvPr id="589" name="フローチャート: 判断 588">
          <a:extLst>
            <a:ext uri="{FF2B5EF4-FFF2-40B4-BE49-F238E27FC236}">
              <a16:creationId xmlns:a16="http://schemas.microsoft.com/office/drawing/2014/main" id="{E065C315-CE26-4122-933D-D663564C2137}"/>
            </a:ext>
          </a:extLst>
        </xdr:cNvPr>
        <xdr:cNvSpPr/>
      </xdr:nvSpPr>
      <xdr:spPr>
        <a:xfrm>
          <a:off x="19494500" y="10422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123507</xdr:rowOff>
    </xdr:from>
    <xdr:to>
      <xdr:col>98</xdr:col>
      <xdr:colOff>38100</xdr:colOff>
      <xdr:row>61</xdr:row>
      <xdr:rowOff>53657</xdr:rowOff>
    </xdr:to>
    <xdr:sp macro="" textlink="">
      <xdr:nvSpPr>
        <xdr:cNvPr id="590" name="フローチャート: 判断 589">
          <a:extLst>
            <a:ext uri="{FF2B5EF4-FFF2-40B4-BE49-F238E27FC236}">
              <a16:creationId xmlns:a16="http://schemas.microsoft.com/office/drawing/2014/main" id="{79141E28-6BA7-4FD6-9187-FC5D8F6E5043}"/>
            </a:ext>
          </a:extLst>
        </xdr:cNvPr>
        <xdr:cNvSpPr/>
      </xdr:nvSpPr>
      <xdr:spPr>
        <a:xfrm>
          <a:off x="18605500" y="10410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1" name="テキスト ボックス 590">
          <a:extLst>
            <a:ext uri="{FF2B5EF4-FFF2-40B4-BE49-F238E27FC236}">
              <a16:creationId xmlns:a16="http://schemas.microsoft.com/office/drawing/2014/main" id="{33090E47-221A-4007-B8CF-81B3A43E4C06}"/>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454481B3-B0FA-496A-9922-1EBD86A7784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9616C51F-2DF4-45E0-87BF-8B01F2114936}"/>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30967841-3BF5-469B-8A14-5E76604F4D2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4AD53BD7-9C91-430C-9059-FB5E8EB9A766}"/>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12065</xdr:rowOff>
    </xdr:from>
    <xdr:to>
      <xdr:col>116</xdr:col>
      <xdr:colOff>114300</xdr:colOff>
      <xdr:row>60</xdr:row>
      <xdr:rowOff>113665</xdr:rowOff>
    </xdr:to>
    <xdr:sp macro="" textlink="">
      <xdr:nvSpPr>
        <xdr:cNvPr id="596" name="楕円 595">
          <a:extLst>
            <a:ext uri="{FF2B5EF4-FFF2-40B4-BE49-F238E27FC236}">
              <a16:creationId xmlns:a16="http://schemas.microsoft.com/office/drawing/2014/main" id="{57CDC0C8-399A-4E4E-8BF9-9E23C02473B7}"/>
            </a:ext>
          </a:extLst>
        </xdr:cNvPr>
        <xdr:cNvSpPr/>
      </xdr:nvSpPr>
      <xdr:spPr>
        <a:xfrm>
          <a:off x="22110700" y="1029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34942</xdr:rowOff>
    </xdr:from>
    <xdr:ext cx="469744" cy="259045"/>
    <xdr:sp macro="" textlink="">
      <xdr:nvSpPr>
        <xdr:cNvPr id="597" name="【学校施設】&#10;一人当たり面積該当値テキスト">
          <a:extLst>
            <a:ext uri="{FF2B5EF4-FFF2-40B4-BE49-F238E27FC236}">
              <a16:creationId xmlns:a16="http://schemas.microsoft.com/office/drawing/2014/main" id="{E5718F90-9B1C-4BD2-AEB5-099B6BC44B98}"/>
            </a:ext>
          </a:extLst>
        </xdr:cNvPr>
        <xdr:cNvSpPr txBox="1"/>
      </xdr:nvSpPr>
      <xdr:spPr>
        <a:xfrm>
          <a:off x="22199600" y="10150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18352</xdr:rowOff>
    </xdr:from>
    <xdr:to>
      <xdr:col>112</xdr:col>
      <xdr:colOff>38100</xdr:colOff>
      <xdr:row>60</xdr:row>
      <xdr:rowOff>119952</xdr:rowOff>
    </xdr:to>
    <xdr:sp macro="" textlink="">
      <xdr:nvSpPr>
        <xdr:cNvPr id="598" name="楕円 597">
          <a:extLst>
            <a:ext uri="{FF2B5EF4-FFF2-40B4-BE49-F238E27FC236}">
              <a16:creationId xmlns:a16="http://schemas.microsoft.com/office/drawing/2014/main" id="{570FB2ED-17FC-4983-999A-7FB51BAC576D}"/>
            </a:ext>
          </a:extLst>
        </xdr:cNvPr>
        <xdr:cNvSpPr/>
      </xdr:nvSpPr>
      <xdr:spPr>
        <a:xfrm>
          <a:off x="21272500" y="1030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62865</xdr:rowOff>
    </xdr:from>
    <xdr:to>
      <xdr:col>116</xdr:col>
      <xdr:colOff>63500</xdr:colOff>
      <xdr:row>60</xdr:row>
      <xdr:rowOff>69152</xdr:rowOff>
    </xdr:to>
    <xdr:cxnSp macro="">
      <xdr:nvCxnSpPr>
        <xdr:cNvPr id="599" name="直線コネクタ 598">
          <a:extLst>
            <a:ext uri="{FF2B5EF4-FFF2-40B4-BE49-F238E27FC236}">
              <a16:creationId xmlns:a16="http://schemas.microsoft.com/office/drawing/2014/main" id="{100BD61E-A43E-4ACF-B453-87D97326EACB}"/>
            </a:ext>
          </a:extLst>
        </xdr:cNvPr>
        <xdr:cNvCxnSpPr/>
      </xdr:nvCxnSpPr>
      <xdr:spPr>
        <a:xfrm flipV="1">
          <a:off x="21323300" y="10349865"/>
          <a:ext cx="8382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26924</xdr:rowOff>
    </xdr:from>
    <xdr:to>
      <xdr:col>107</xdr:col>
      <xdr:colOff>101600</xdr:colOff>
      <xdr:row>60</xdr:row>
      <xdr:rowOff>128524</xdr:rowOff>
    </xdr:to>
    <xdr:sp macro="" textlink="">
      <xdr:nvSpPr>
        <xdr:cNvPr id="600" name="楕円 599">
          <a:extLst>
            <a:ext uri="{FF2B5EF4-FFF2-40B4-BE49-F238E27FC236}">
              <a16:creationId xmlns:a16="http://schemas.microsoft.com/office/drawing/2014/main" id="{79ADA901-D3B0-4392-BEC1-DD3AD826B564}"/>
            </a:ext>
          </a:extLst>
        </xdr:cNvPr>
        <xdr:cNvSpPr/>
      </xdr:nvSpPr>
      <xdr:spPr>
        <a:xfrm>
          <a:off x="20383500" y="1031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69152</xdr:rowOff>
    </xdr:from>
    <xdr:to>
      <xdr:col>111</xdr:col>
      <xdr:colOff>177800</xdr:colOff>
      <xdr:row>60</xdr:row>
      <xdr:rowOff>77724</xdr:rowOff>
    </xdr:to>
    <xdr:cxnSp macro="">
      <xdr:nvCxnSpPr>
        <xdr:cNvPr id="601" name="直線コネクタ 600">
          <a:extLst>
            <a:ext uri="{FF2B5EF4-FFF2-40B4-BE49-F238E27FC236}">
              <a16:creationId xmlns:a16="http://schemas.microsoft.com/office/drawing/2014/main" id="{2179E2FA-3D75-4B43-943E-40BCFA6EEEFE}"/>
            </a:ext>
          </a:extLst>
        </xdr:cNvPr>
        <xdr:cNvCxnSpPr/>
      </xdr:nvCxnSpPr>
      <xdr:spPr>
        <a:xfrm flipV="1">
          <a:off x="20434300" y="10356152"/>
          <a:ext cx="889000" cy="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34354</xdr:rowOff>
    </xdr:from>
    <xdr:to>
      <xdr:col>102</xdr:col>
      <xdr:colOff>165100</xdr:colOff>
      <xdr:row>60</xdr:row>
      <xdr:rowOff>135954</xdr:rowOff>
    </xdr:to>
    <xdr:sp macro="" textlink="">
      <xdr:nvSpPr>
        <xdr:cNvPr id="602" name="楕円 601">
          <a:extLst>
            <a:ext uri="{FF2B5EF4-FFF2-40B4-BE49-F238E27FC236}">
              <a16:creationId xmlns:a16="http://schemas.microsoft.com/office/drawing/2014/main" id="{D00421DB-928C-403D-803F-8E58BD60AC68}"/>
            </a:ext>
          </a:extLst>
        </xdr:cNvPr>
        <xdr:cNvSpPr/>
      </xdr:nvSpPr>
      <xdr:spPr>
        <a:xfrm>
          <a:off x="19494500" y="1032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77724</xdr:rowOff>
    </xdr:from>
    <xdr:to>
      <xdr:col>107</xdr:col>
      <xdr:colOff>50800</xdr:colOff>
      <xdr:row>60</xdr:row>
      <xdr:rowOff>85154</xdr:rowOff>
    </xdr:to>
    <xdr:cxnSp macro="">
      <xdr:nvCxnSpPr>
        <xdr:cNvPr id="603" name="直線コネクタ 602">
          <a:extLst>
            <a:ext uri="{FF2B5EF4-FFF2-40B4-BE49-F238E27FC236}">
              <a16:creationId xmlns:a16="http://schemas.microsoft.com/office/drawing/2014/main" id="{58FED2C5-256D-440B-9E32-D378E8DBFCDA}"/>
            </a:ext>
          </a:extLst>
        </xdr:cNvPr>
        <xdr:cNvCxnSpPr/>
      </xdr:nvCxnSpPr>
      <xdr:spPr>
        <a:xfrm flipV="1">
          <a:off x="19545300" y="10364724"/>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43497</xdr:rowOff>
    </xdr:from>
    <xdr:to>
      <xdr:col>98</xdr:col>
      <xdr:colOff>38100</xdr:colOff>
      <xdr:row>60</xdr:row>
      <xdr:rowOff>145097</xdr:rowOff>
    </xdr:to>
    <xdr:sp macro="" textlink="">
      <xdr:nvSpPr>
        <xdr:cNvPr id="604" name="楕円 603">
          <a:extLst>
            <a:ext uri="{FF2B5EF4-FFF2-40B4-BE49-F238E27FC236}">
              <a16:creationId xmlns:a16="http://schemas.microsoft.com/office/drawing/2014/main" id="{FD69F914-EA61-45B9-AA9D-2EBB5B6C6092}"/>
            </a:ext>
          </a:extLst>
        </xdr:cNvPr>
        <xdr:cNvSpPr/>
      </xdr:nvSpPr>
      <xdr:spPr>
        <a:xfrm>
          <a:off x="18605500" y="10330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85154</xdr:rowOff>
    </xdr:from>
    <xdr:to>
      <xdr:col>102</xdr:col>
      <xdr:colOff>114300</xdr:colOff>
      <xdr:row>60</xdr:row>
      <xdr:rowOff>94297</xdr:rowOff>
    </xdr:to>
    <xdr:cxnSp macro="">
      <xdr:nvCxnSpPr>
        <xdr:cNvPr id="605" name="直線コネクタ 604">
          <a:extLst>
            <a:ext uri="{FF2B5EF4-FFF2-40B4-BE49-F238E27FC236}">
              <a16:creationId xmlns:a16="http://schemas.microsoft.com/office/drawing/2014/main" id="{7422ADC2-3819-466E-97F6-B00213F22C2C}"/>
            </a:ext>
          </a:extLst>
        </xdr:cNvPr>
        <xdr:cNvCxnSpPr/>
      </xdr:nvCxnSpPr>
      <xdr:spPr>
        <a:xfrm flipV="1">
          <a:off x="18656300" y="10372154"/>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32783</xdr:rowOff>
    </xdr:from>
    <xdr:ext cx="469744" cy="259045"/>
    <xdr:sp macro="" textlink="">
      <xdr:nvSpPr>
        <xdr:cNvPr id="606" name="n_1aveValue【学校施設】&#10;一人当たり面積">
          <a:extLst>
            <a:ext uri="{FF2B5EF4-FFF2-40B4-BE49-F238E27FC236}">
              <a16:creationId xmlns:a16="http://schemas.microsoft.com/office/drawing/2014/main" id="{11E05984-9C07-4445-8F3D-C93A8C21F12A}"/>
            </a:ext>
          </a:extLst>
        </xdr:cNvPr>
        <xdr:cNvSpPr txBox="1"/>
      </xdr:nvSpPr>
      <xdr:spPr>
        <a:xfrm>
          <a:off x="21075727" y="10491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33926</xdr:rowOff>
    </xdr:from>
    <xdr:ext cx="469744" cy="259045"/>
    <xdr:sp macro="" textlink="">
      <xdr:nvSpPr>
        <xdr:cNvPr id="607" name="n_2aveValue【学校施設】&#10;一人当たり面積">
          <a:extLst>
            <a:ext uri="{FF2B5EF4-FFF2-40B4-BE49-F238E27FC236}">
              <a16:creationId xmlns:a16="http://schemas.microsoft.com/office/drawing/2014/main" id="{4264307F-7158-45F7-8058-527BC2EAEB58}"/>
            </a:ext>
          </a:extLst>
        </xdr:cNvPr>
        <xdr:cNvSpPr txBox="1"/>
      </xdr:nvSpPr>
      <xdr:spPr>
        <a:xfrm>
          <a:off x="20199427" y="10492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56786</xdr:rowOff>
    </xdr:from>
    <xdr:ext cx="469744" cy="259045"/>
    <xdr:sp macro="" textlink="">
      <xdr:nvSpPr>
        <xdr:cNvPr id="608" name="n_3aveValue【学校施設】&#10;一人当たり面積">
          <a:extLst>
            <a:ext uri="{FF2B5EF4-FFF2-40B4-BE49-F238E27FC236}">
              <a16:creationId xmlns:a16="http://schemas.microsoft.com/office/drawing/2014/main" id="{03A1CAF0-1CEC-4D7E-8422-E00EB3E75D89}"/>
            </a:ext>
          </a:extLst>
        </xdr:cNvPr>
        <xdr:cNvSpPr txBox="1"/>
      </xdr:nvSpPr>
      <xdr:spPr>
        <a:xfrm>
          <a:off x="19310427" y="10515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44784</xdr:rowOff>
    </xdr:from>
    <xdr:ext cx="469744" cy="259045"/>
    <xdr:sp macro="" textlink="">
      <xdr:nvSpPr>
        <xdr:cNvPr id="609" name="n_4aveValue【学校施設】&#10;一人当たり面積">
          <a:extLst>
            <a:ext uri="{FF2B5EF4-FFF2-40B4-BE49-F238E27FC236}">
              <a16:creationId xmlns:a16="http://schemas.microsoft.com/office/drawing/2014/main" id="{DCAB1FBF-0B5F-421F-BC27-775E34805ACF}"/>
            </a:ext>
          </a:extLst>
        </xdr:cNvPr>
        <xdr:cNvSpPr txBox="1"/>
      </xdr:nvSpPr>
      <xdr:spPr>
        <a:xfrm>
          <a:off x="18421427" y="10503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136479</xdr:rowOff>
    </xdr:from>
    <xdr:ext cx="469744" cy="259045"/>
    <xdr:sp macro="" textlink="">
      <xdr:nvSpPr>
        <xdr:cNvPr id="610" name="n_1mainValue【学校施設】&#10;一人当たり面積">
          <a:extLst>
            <a:ext uri="{FF2B5EF4-FFF2-40B4-BE49-F238E27FC236}">
              <a16:creationId xmlns:a16="http://schemas.microsoft.com/office/drawing/2014/main" id="{A18BFFED-B342-4684-B766-0DE9EBA8DA86}"/>
            </a:ext>
          </a:extLst>
        </xdr:cNvPr>
        <xdr:cNvSpPr txBox="1"/>
      </xdr:nvSpPr>
      <xdr:spPr>
        <a:xfrm>
          <a:off x="21075727" y="10080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145051</xdr:rowOff>
    </xdr:from>
    <xdr:ext cx="469744" cy="259045"/>
    <xdr:sp macro="" textlink="">
      <xdr:nvSpPr>
        <xdr:cNvPr id="611" name="n_2mainValue【学校施設】&#10;一人当たり面積">
          <a:extLst>
            <a:ext uri="{FF2B5EF4-FFF2-40B4-BE49-F238E27FC236}">
              <a16:creationId xmlns:a16="http://schemas.microsoft.com/office/drawing/2014/main" id="{A42C219B-FE1A-49A9-9241-AE5427781413}"/>
            </a:ext>
          </a:extLst>
        </xdr:cNvPr>
        <xdr:cNvSpPr txBox="1"/>
      </xdr:nvSpPr>
      <xdr:spPr>
        <a:xfrm>
          <a:off x="20199427" y="1008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152481</xdr:rowOff>
    </xdr:from>
    <xdr:ext cx="469744" cy="259045"/>
    <xdr:sp macro="" textlink="">
      <xdr:nvSpPr>
        <xdr:cNvPr id="612" name="n_3mainValue【学校施設】&#10;一人当たり面積">
          <a:extLst>
            <a:ext uri="{FF2B5EF4-FFF2-40B4-BE49-F238E27FC236}">
              <a16:creationId xmlns:a16="http://schemas.microsoft.com/office/drawing/2014/main" id="{65582744-EF21-4A25-893B-AB9253236285}"/>
            </a:ext>
          </a:extLst>
        </xdr:cNvPr>
        <xdr:cNvSpPr txBox="1"/>
      </xdr:nvSpPr>
      <xdr:spPr>
        <a:xfrm>
          <a:off x="19310427" y="10096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161624</xdr:rowOff>
    </xdr:from>
    <xdr:ext cx="469744" cy="259045"/>
    <xdr:sp macro="" textlink="">
      <xdr:nvSpPr>
        <xdr:cNvPr id="613" name="n_4mainValue【学校施設】&#10;一人当たり面積">
          <a:extLst>
            <a:ext uri="{FF2B5EF4-FFF2-40B4-BE49-F238E27FC236}">
              <a16:creationId xmlns:a16="http://schemas.microsoft.com/office/drawing/2014/main" id="{A616A06C-2A7F-46DA-A518-9C2A5A464AFC}"/>
            </a:ext>
          </a:extLst>
        </xdr:cNvPr>
        <xdr:cNvSpPr txBox="1"/>
      </xdr:nvSpPr>
      <xdr:spPr>
        <a:xfrm>
          <a:off x="18421427" y="10105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4" name="正方形/長方形 613">
          <a:extLst>
            <a:ext uri="{FF2B5EF4-FFF2-40B4-BE49-F238E27FC236}">
              <a16:creationId xmlns:a16="http://schemas.microsoft.com/office/drawing/2014/main" id="{BF9F8329-4C01-490B-BF4A-F5BA7CE38E4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5" name="正方形/長方形 614">
          <a:extLst>
            <a:ext uri="{FF2B5EF4-FFF2-40B4-BE49-F238E27FC236}">
              <a16:creationId xmlns:a16="http://schemas.microsoft.com/office/drawing/2014/main" id="{923E5C41-5556-4B08-8DB0-1F28E2B4211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6" name="正方形/長方形 615">
          <a:extLst>
            <a:ext uri="{FF2B5EF4-FFF2-40B4-BE49-F238E27FC236}">
              <a16:creationId xmlns:a16="http://schemas.microsoft.com/office/drawing/2014/main" id="{EE08AC20-6251-4484-B7AC-8AAF9E25E20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7" name="正方形/長方形 616">
          <a:extLst>
            <a:ext uri="{FF2B5EF4-FFF2-40B4-BE49-F238E27FC236}">
              <a16:creationId xmlns:a16="http://schemas.microsoft.com/office/drawing/2014/main" id="{95714FD4-9769-4D29-85E4-0B5B8C7DE31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8" name="正方形/長方形 617">
          <a:extLst>
            <a:ext uri="{FF2B5EF4-FFF2-40B4-BE49-F238E27FC236}">
              <a16:creationId xmlns:a16="http://schemas.microsoft.com/office/drawing/2014/main" id="{A2DB8994-4B6F-4CBC-803F-30D2142BF41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9" name="正方形/長方形 618">
          <a:extLst>
            <a:ext uri="{FF2B5EF4-FFF2-40B4-BE49-F238E27FC236}">
              <a16:creationId xmlns:a16="http://schemas.microsoft.com/office/drawing/2014/main" id="{082B0841-9026-407C-97DF-95C9A498A01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0" name="正方形/長方形 619">
          <a:extLst>
            <a:ext uri="{FF2B5EF4-FFF2-40B4-BE49-F238E27FC236}">
              <a16:creationId xmlns:a16="http://schemas.microsoft.com/office/drawing/2014/main" id="{7D97D3C0-ED94-428B-805F-E09D6D3249C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1" name="正方形/長方形 620">
          <a:extLst>
            <a:ext uri="{FF2B5EF4-FFF2-40B4-BE49-F238E27FC236}">
              <a16:creationId xmlns:a16="http://schemas.microsoft.com/office/drawing/2014/main" id="{6DBAD5A5-8C83-475E-B2BB-6EAA4BB9FAD5}"/>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2" name="正方形/長方形 621">
          <a:extLst>
            <a:ext uri="{FF2B5EF4-FFF2-40B4-BE49-F238E27FC236}">
              <a16:creationId xmlns:a16="http://schemas.microsoft.com/office/drawing/2014/main" id="{4ED24C38-CDAE-4AD6-B096-FACBCFC1BCD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3" name="正方形/長方形 622">
          <a:extLst>
            <a:ext uri="{FF2B5EF4-FFF2-40B4-BE49-F238E27FC236}">
              <a16:creationId xmlns:a16="http://schemas.microsoft.com/office/drawing/2014/main" id="{0A185C63-D3AD-4C55-B8CA-A6C2FFF25F4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4" name="正方形/長方形 623">
          <a:extLst>
            <a:ext uri="{FF2B5EF4-FFF2-40B4-BE49-F238E27FC236}">
              <a16:creationId xmlns:a16="http://schemas.microsoft.com/office/drawing/2014/main" id="{82073238-AD95-4FB6-9485-97A9A23198D2}"/>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5" name="正方形/長方形 624">
          <a:extLst>
            <a:ext uri="{FF2B5EF4-FFF2-40B4-BE49-F238E27FC236}">
              <a16:creationId xmlns:a16="http://schemas.microsoft.com/office/drawing/2014/main" id="{3DE46807-663D-4750-98EF-7D05AA6FC28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6" name="正方形/長方形 625">
          <a:extLst>
            <a:ext uri="{FF2B5EF4-FFF2-40B4-BE49-F238E27FC236}">
              <a16:creationId xmlns:a16="http://schemas.microsoft.com/office/drawing/2014/main" id="{831A73B4-9434-427B-8A48-C7FEF945368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7" name="正方形/長方形 626">
          <a:extLst>
            <a:ext uri="{FF2B5EF4-FFF2-40B4-BE49-F238E27FC236}">
              <a16:creationId xmlns:a16="http://schemas.microsoft.com/office/drawing/2014/main" id="{FE322C8C-B08F-40E0-B7A7-59F148C97BC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8" name="正方形/長方形 627">
          <a:extLst>
            <a:ext uri="{FF2B5EF4-FFF2-40B4-BE49-F238E27FC236}">
              <a16:creationId xmlns:a16="http://schemas.microsoft.com/office/drawing/2014/main" id="{DD294978-192A-4CB9-BDCD-90DBA652A022}"/>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9" name="正方形/長方形 628">
          <a:extLst>
            <a:ext uri="{FF2B5EF4-FFF2-40B4-BE49-F238E27FC236}">
              <a16:creationId xmlns:a16="http://schemas.microsoft.com/office/drawing/2014/main" id="{F2D65ADC-E6AE-4909-BE65-73066DF557A5}"/>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0" name="正方形/長方形 629">
          <a:extLst>
            <a:ext uri="{FF2B5EF4-FFF2-40B4-BE49-F238E27FC236}">
              <a16:creationId xmlns:a16="http://schemas.microsoft.com/office/drawing/2014/main" id="{20D747C4-2CB0-4AF1-94EF-AD36283FD5B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1" name="正方形/長方形 630">
          <a:extLst>
            <a:ext uri="{FF2B5EF4-FFF2-40B4-BE49-F238E27FC236}">
              <a16:creationId xmlns:a16="http://schemas.microsoft.com/office/drawing/2014/main" id="{E56F1FC0-04F2-4892-98A7-5C243F7720E6}"/>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2" name="正方形/長方形 631">
          <a:extLst>
            <a:ext uri="{FF2B5EF4-FFF2-40B4-BE49-F238E27FC236}">
              <a16:creationId xmlns:a16="http://schemas.microsoft.com/office/drawing/2014/main" id="{4E0DD049-4C95-4829-A52B-C72B50544FA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3" name="正方形/長方形 632">
          <a:extLst>
            <a:ext uri="{FF2B5EF4-FFF2-40B4-BE49-F238E27FC236}">
              <a16:creationId xmlns:a16="http://schemas.microsoft.com/office/drawing/2014/main" id="{183566E2-4176-4075-94B0-1678B1A7B1B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4" name="正方形/長方形 633">
          <a:extLst>
            <a:ext uri="{FF2B5EF4-FFF2-40B4-BE49-F238E27FC236}">
              <a16:creationId xmlns:a16="http://schemas.microsoft.com/office/drawing/2014/main" id="{5F5C17EF-0693-4093-AD6C-2E84672AE417}"/>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5" name="正方形/長方形 634">
          <a:extLst>
            <a:ext uri="{FF2B5EF4-FFF2-40B4-BE49-F238E27FC236}">
              <a16:creationId xmlns:a16="http://schemas.microsoft.com/office/drawing/2014/main" id="{E11C521F-0D4F-488F-8480-81F69AB2046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6" name="正方形/長方形 635">
          <a:extLst>
            <a:ext uri="{FF2B5EF4-FFF2-40B4-BE49-F238E27FC236}">
              <a16:creationId xmlns:a16="http://schemas.microsoft.com/office/drawing/2014/main" id="{24F1279B-9671-4766-A23A-6FB0D23709A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7" name="正方形/長方形 636">
          <a:extLst>
            <a:ext uri="{FF2B5EF4-FFF2-40B4-BE49-F238E27FC236}">
              <a16:creationId xmlns:a16="http://schemas.microsoft.com/office/drawing/2014/main" id="{6D03D344-8B94-4DBF-8052-F139090EB511}"/>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38" name="テキスト ボックス 637">
          <a:extLst>
            <a:ext uri="{FF2B5EF4-FFF2-40B4-BE49-F238E27FC236}">
              <a16:creationId xmlns:a16="http://schemas.microsoft.com/office/drawing/2014/main" id="{9F4F0237-F238-4F4A-BF03-72CC59010D9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39" name="直線コネクタ 638">
          <a:extLst>
            <a:ext uri="{FF2B5EF4-FFF2-40B4-BE49-F238E27FC236}">
              <a16:creationId xmlns:a16="http://schemas.microsoft.com/office/drawing/2014/main" id="{55EFBAD8-B198-4771-8C53-C7744FD72E9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0" name="テキスト ボックス 639">
          <a:extLst>
            <a:ext uri="{FF2B5EF4-FFF2-40B4-BE49-F238E27FC236}">
              <a16:creationId xmlns:a16="http://schemas.microsoft.com/office/drawing/2014/main" id="{ED14F487-8046-471E-8A38-306EE18AB605}"/>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1" name="直線コネクタ 640">
          <a:extLst>
            <a:ext uri="{FF2B5EF4-FFF2-40B4-BE49-F238E27FC236}">
              <a16:creationId xmlns:a16="http://schemas.microsoft.com/office/drawing/2014/main" id="{B3583FAE-B7CC-4877-9355-1C39881C30C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2" name="テキスト ボックス 641">
          <a:extLst>
            <a:ext uri="{FF2B5EF4-FFF2-40B4-BE49-F238E27FC236}">
              <a16:creationId xmlns:a16="http://schemas.microsoft.com/office/drawing/2014/main" id="{425846C0-7184-492C-8253-FB43CFB92D93}"/>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3" name="直線コネクタ 642">
          <a:extLst>
            <a:ext uri="{FF2B5EF4-FFF2-40B4-BE49-F238E27FC236}">
              <a16:creationId xmlns:a16="http://schemas.microsoft.com/office/drawing/2014/main" id="{CF85266B-6FA2-4B6D-9CF4-CD3B2DD48E9A}"/>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44" name="テキスト ボックス 643">
          <a:extLst>
            <a:ext uri="{FF2B5EF4-FFF2-40B4-BE49-F238E27FC236}">
              <a16:creationId xmlns:a16="http://schemas.microsoft.com/office/drawing/2014/main" id="{B709A4A3-1A4A-4690-8832-630CB03470F8}"/>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45" name="直線コネクタ 644">
          <a:extLst>
            <a:ext uri="{FF2B5EF4-FFF2-40B4-BE49-F238E27FC236}">
              <a16:creationId xmlns:a16="http://schemas.microsoft.com/office/drawing/2014/main" id="{A61ACA4C-B0FA-4CD9-921B-F036EC50631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46" name="テキスト ボックス 645">
          <a:extLst>
            <a:ext uri="{FF2B5EF4-FFF2-40B4-BE49-F238E27FC236}">
              <a16:creationId xmlns:a16="http://schemas.microsoft.com/office/drawing/2014/main" id="{47A49D11-21BD-45F5-A429-45134B0AAE6D}"/>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47" name="直線コネクタ 646">
          <a:extLst>
            <a:ext uri="{FF2B5EF4-FFF2-40B4-BE49-F238E27FC236}">
              <a16:creationId xmlns:a16="http://schemas.microsoft.com/office/drawing/2014/main" id="{02508207-048D-413E-8311-82AA1FA9DC2F}"/>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48" name="テキスト ボックス 647">
          <a:extLst>
            <a:ext uri="{FF2B5EF4-FFF2-40B4-BE49-F238E27FC236}">
              <a16:creationId xmlns:a16="http://schemas.microsoft.com/office/drawing/2014/main" id="{4E1041A2-12F7-471C-950B-9361264C289A}"/>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49" name="直線コネクタ 648">
          <a:extLst>
            <a:ext uri="{FF2B5EF4-FFF2-40B4-BE49-F238E27FC236}">
              <a16:creationId xmlns:a16="http://schemas.microsoft.com/office/drawing/2014/main" id="{6AB1C4D2-7388-4BE0-B7AB-785A3D059BDD}"/>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50" name="テキスト ボックス 649">
          <a:extLst>
            <a:ext uri="{FF2B5EF4-FFF2-40B4-BE49-F238E27FC236}">
              <a16:creationId xmlns:a16="http://schemas.microsoft.com/office/drawing/2014/main" id="{444D4C5C-B1A5-475D-8754-FF2E35FE922A}"/>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1" name="直線コネクタ 650">
          <a:extLst>
            <a:ext uri="{FF2B5EF4-FFF2-40B4-BE49-F238E27FC236}">
              <a16:creationId xmlns:a16="http://schemas.microsoft.com/office/drawing/2014/main" id="{37DC9865-CE3C-4C6E-99C3-4B0E60AB9BE8}"/>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2" name="【公民館】&#10;有形固定資産減価償却率グラフ枠">
          <a:extLst>
            <a:ext uri="{FF2B5EF4-FFF2-40B4-BE49-F238E27FC236}">
              <a16:creationId xmlns:a16="http://schemas.microsoft.com/office/drawing/2014/main" id="{CBEFE037-6DC4-42F5-BC8B-77B7C912F88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653" name="直線コネクタ 652">
          <a:extLst>
            <a:ext uri="{FF2B5EF4-FFF2-40B4-BE49-F238E27FC236}">
              <a16:creationId xmlns:a16="http://schemas.microsoft.com/office/drawing/2014/main" id="{9BF8D6FD-E236-4C97-9670-D3ADCA97EFA6}"/>
            </a:ext>
          </a:extLst>
        </xdr:cNvPr>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654" name="【公民館】&#10;有形固定資産減価償却率最小値テキスト">
          <a:extLst>
            <a:ext uri="{FF2B5EF4-FFF2-40B4-BE49-F238E27FC236}">
              <a16:creationId xmlns:a16="http://schemas.microsoft.com/office/drawing/2014/main" id="{D17B9753-76C6-47CE-B129-DEAD19922275}"/>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655" name="直線コネクタ 654">
          <a:extLst>
            <a:ext uri="{FF2B5EF4-FFF2-40B4-BE49-F238E27FC236}">
              <a16:creationId xmlns:a16="http://schemas.microsoft.com/office/drawing/2014/main" id="{E45FBD44-5F42-4404-B576-EC1EBCC00F92}"/>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656" name="【公民館】&#10;有形固定資産減価償却率最大値テキスト">
          <a:extLst>
            <a:ext uri="{FF2B5EF4-FFF2-40B4-BE49-F238E27FC236}">
              <a16:creationId xmlns:a16="http://schemas.microsoft.com/office/drawing/2014/main" id="{4B1B6E80-CAEE-4DF0-9750-C00F7A3A645B}"/>
            </a:ext>
          </a:extLst>
        </xdr:cNvPr>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57" name="直線コネクタ 656">
          <a:extLst>
            <a:ext uri="{FF2B5EF4-FFF2-40B4-BE49-F238E27FC236}">
              <a16:creationId xmlns:a16="http://schemas.microsoft.com/office/drawing/2014/main" id="{8B8FDEAC-181A-4F52-855A-5B163E25379C}"/>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139716</xdr:rowOff>
    </xdr:from>
    <xdr:ext cx="405111" cy="259045"/>
    <xdr:sp macro="" textlink="">
      <xdr:nvSpPr>
        <xdr:cNvPr id="658" name="【公民館】&#10;有形固定資産減価償却率平均値テキスト">
          <a:extLst>
            <a:ext uri="{FF2B5EF4-FFF2-40B4-BE49-F238E27FC236}">
              <a16:creationId xmlns:a16="http://schemas.microsoft.com/office/drawing/2014/main" id="{A556A732-EE4C-4420-91E4-0EC9CA013C68}"/>
            </a:ext>
          </a:extLst>
        </xdr:cNvPr>
        <xdr:cNvSpPr txBox="1"/>
      </xdr:nvSpPr>
      <xdr:spPr>
        <a:xfrm>
          <a:off x="16357600" y="17799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116839</xdr:rowOff>
    </xdr:from>
    <xdr:to>
      <xdr:col>85</xdr:col>
      <xdr:colOff>177800</xdr:colOff>
      <xdr:row>105</xdr:row>
      <xdr:rowOff>46989</xdr:rowOff>
    </xdr:to>
    <xdr:sp macro="" textlink="">
      <xdr:nvSpPr>
        <xdr:cNvPr id="659" name="フローチャート: 判断 658">
          <a:extLst>
            <a:ext uri="{FF2B5EF4-FFF2-40B4-BE49-F238E27FC236}">
              <a16:creationId xmlns:a16="http://schemas.microsoft.com/office/drawing/2014/main" id="{93521DAA-8BE4-4887-B8E3-77EE0517671D}"/>
            </a:ext>
          </a:extLst>
        </xdr:cNvPr>
        <xdr:cNvSpPr/>
      </xdr:nvSpPr>
      <xdr:spPr>
        <a:xfrm>
          <a:off x="162687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88900</xdr:rowOff>
    </xdr:from>
    <xdr:to>
      <xdr:col>81</xdr:col>
      <xdr:colOff>101600</xdr:colOff>
      <xdr:row>105</xdr:row>
      <xdr:rowOff>19050</xdr:rowOff>
    </xdr:to>
    <xdr:sp macro="" textlink="">
      <xdr:nvSpPr>
        <xdr:cNvPr id="660" name="フローチャート: 判断 659">
          <a:extLst>
            <a:ext uri="{FF2B5EF4-FFF2-40B4-BE49-F238E27FC236}">
              <a16:creationId xmlns:a16="http://schemas.microsoft.com/office/drawing/2014/main" id="{2E4A2923-D572-4C94-812A-1533A45C9B8C}"/>
            </a:ext>
          </a:extLst>
        </xdr:cNvPr>
        <xdr:cNvSpPr/>
      </xdr:nvSpPr>
      <xdr:spPr>
        <a:xfrm>
          <a:off x="15430500" y="1791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77470</xdr:rowOff>
    </xdr:from>
    <xdr:to>
      <xdr:col>76</xdr:col>
      <xdr:colOff>165100</xdr:colOff>
      <xdr:row>105</xdr:row>
      <xdr:rowOff>7620</xdr:rowOff>
    </xdr:to>
    <xdr:sp macro="" textlink="">
      <xdr:nvSpPr>
        <xdr:cNvPr id="661" name="フローチャート: 判断 660">
          <a:extLst>
            <a:ext uri="{FF2B5EF4-FFF2-40B4-BE49-F238E27FC236}">
              <a16:creationId xmlns:a16="http://schemas.microsoft.com/office/drawing/2014/main" id="{AD04F059-CE68-4B94-BD09-480D109D2560}"/>
            </a:ext>
          </a:extLst>
        </xdr:cNvPr>
        <xdr:cNvSpPr/>
      </xdr:nvSpPr>
      <xdr:spPr>
        <a:xfrm>
          <a:off x="14541500" y="1790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50800</xdr:rowOff>
    </xdr:from>
    <xdr:to>
      <xdr:col>72</xdr:col>
      <xdr:colOff>38100</xdr:colOff>
      <xdr:row>104</xdr:row>
      <xdr:rowOff>152400</xdr:rowOff>
    </xdr:to>
    <xdr:sp macro="" textlink="">
      <xdr:nvSpPr>
        <xdr:cNvPr id="662" name="フローチャート: 判断 661">
          <a:extLst>
            <a:ext uri="{FF2B5EF4-FFF2-40B4-BE49-F238E27FC236}">
              <a16:creationId xmlns:a16="http://schemas.microsoft.com/office/drawing/2014/main" id="{2C5ED246-D2AC-4C1E-8EB9-AEF1E0C7C41F}"/>
            </a:ext>
          </a:extLst>
        </xdr:cNvPr>
        <xdr:cNvSpPr/>
      </xdr:nvSpPr>
      <xdr:spPr>
        <a:xfrm>
          <a:off x="13652500" y="1788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31750</xdr:rowOff>
    </xdr:from>
    <xdr:to>
      <xdr:col>67</xdr:col>
      <xdr:colOff>101600</xdr:colOff>
      <xdr:row>104</xdr:row>
      <xdr:rowOff>133350</xdr:rowOff>
    </xdr:to>
    <xdr:sp macro="" textlink="">
      <xdr:nvSpPr>
        <xdr:cNvPr id="663" name="フローチャート: 判断 662">
          <a:extLst>
            <a:ext uri="{FF2B5EF4-FFF2-40B4-BE49-F238E27FC236}">
              <a16:creationId xmlns:a16="http://schemas.microsoft.com/office/drawing/2014/main" id="{632A73FF-E185-4378-AEFE-D5DE9B512428}"/>
            </a:ext>
          </a:extLst>
        </xdr:cNvPr>
        <xdr:cNvSpPr/>
      </xdr:nvSpPr>
      <xdr:spPr>
        <a:xfrm>
          <a:off x="12763500" y="1786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4" name="テキスト ボックス 663">
          <a:extLst>
            <a:ext uri="{FF2B5EF4-FFF2-40B4-BE49-F238E27FC236}">
              <a16:creationId xmlns:a16="http://schemas.microsoft.com/office/drawing/2014/main" id="{3847BF41-CEDD-4142-8F5D-28364520EB1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5" name="テキスト ボックス 664">
          <a:extLst>
            <a:ext uri="{FF2B5EF4-FFF2-40B4-BE49-F238E27FC236}">
              <a16:creationId xmlns:a16="http://schemas.microsoft.com/office/drawing/2014/main" id="{06697E52-A893-49C4-972D-9B13F1AB2B0B}"/>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66" name="テキスト ボックス 665">
          <a:extLst>
            <a:ext uri="{FF2B5EF4-FFF2-40B4-BE49-F238E27FC236}">
              <a16:creationId xmlns:a16="http://schemas.microsoft.com/office/drawing/2014/main" id="{839F6DA7-4FA0-436F-967B-300C5A964EEA}"/>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67" name="テキスト ボックス 666">
          <a:extLst>
            <a:ext uri="{FF2B5EF4-FFF2-40B4-BE49-F238E27FC236}">
              <a16:creationId xmlns:a16="http://schemas.microsoft.com/office/drawing/2014/main" id="{51D0D380-9ADB-4BF0-945E-07F17109FB7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68" name="テキスト ボックス 667">
          <a:extLst>
            <a:ext uri="{FF2B5EF4-FFF2-40B4-BE49-F238E27FC236}">
              <a16:creationId xmlns:a16="http://schemas.microsoft.com/office/drawing/2014/main" id="{40052C49-F77C-41EF-9AE4-400BB3160E7E}"/>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133350</xdr:rowOff>
    </xdr:from>
    <xdr:to>
      <xdr:col>85</xdr:col>
      <xdr:colOff>177800</xdr:colOff>
      <xdr:row>105</xdr:row>
      <xdr:rowOff>63500</xdr:rowOff>
    </xdr:to>
    <xdr:sp macro="" textlink="">
      <xdr:nvSpPr>
        <xdr:cNvPr id="669" name="楕円 668">
          <a:extLst>
            <a:ext uri="{FF2B5EF4-FFF2-40B4-BE49-F238E27FC236}">
              <a16:creationId xmlns:a16="http://schemas.microsoft.com/office/drawing/2014/main" id="{712BA174-6241-433E-80DB-AC4AF2921A74}"/>
            </a:ext>
          </a:extLst>
        </xdr:cNvPr>
        <xdr:cNvSpPr/>
      </xdr:nvSpPr>
      <xdr:spPr>
        <a:xfrm>
          <a:off x="16268700" y="1796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111777</xdr:rowOff>
    </xdr:from>
    <xdr:ext cx="405111" cy="259045"/>
    <xdr:sp macro="" textlink="">
      <xdr:nvSpPr>
        <xdr:cNvPr id="670" name="【公民館】&#10;有形固定資産減価償却率該当値テキスト">
          <a:extLst>
            <a:ext uri="{FF2B5EF4-FFF2-40B4-BE49-F238E27FC236}">
              <a16:creationId xmlns:a16="http://schemas.microsoft.com/office/drawing/2014/main" id="{82FC2184-AA6D-4A84-8B24-DC2A832A79AE}"/>
            </a:ext>
          </a:extLst>
        </xdr:cNvPr>
        <xdr:cNvSpPr txBox="1"/>
      </xdr:nvSpPr>
      <xdr:spPr>
        <a:xfrm>
          <a:off x="16357600" y="17942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102870</xdr:rowOff>
    </xdr:from>
    <xdr:to>
      <xdr:col>81</xdr:col>
      <xdr:colOff>101600</xdr:colOff>
      <xdr:row>105</xdr:row>
      <xdr:rowOff>33020</xdr:rowOff>
    </xdr:to>
    <xdr:sp macro="" textlink="">
      <xdr:nvSpPr>
        <xdr:cNvPr id="671" name="楕円 670">
          <a:extLst>
            <a:ext uri="{FF2B5EF4-FFF2-40B4-BE49-F238E27FC236}">
              <a16:creationId xmlns:a16="http://schemas.microsoft.com/office/drawing/2014/main" id="{FB1D763A-26E0-4525-A611-62A7D42D1753}"/>
            </a:ext>
          </a:extLst>
        </xdr:cNvPr>
        <xdr:cNvSpPr/>
      </xdr:nvSpPr>
      <xdr:spPr>
        <a:xfrm>
          <a:off x="15430500" y="1793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153670</xdr:rowOff>
    </xdr:from>
    <xdr:to>
      <xdr:col>85</xdr:col>
      <xdr:colOff>127000</xdr:colOff>
      <xdr:row>105</xdr:row>
      <xdr:rowOff>12700</xdr:rowOff>
    </xdr:to>
    <xdr:cxnSp macro="">
      <xdr:nvCxnSpPr>
        <xdr:cNvPr id="672" name="直線コネクタ 671">
          <a:extLst>
            <a:ext uri="{FF2B5EF4-FFF2-40B4-BE49-F238E27FC236}">
              <a16:creationId xmlns:a16="http://schemas.microsoft.com/office/drawing/2014/main" id="{D8AD5051-5BB1-4511-A4FA-00C2F4E74612}"/>
            </a:ext>
          </a:extLst>
        </xdr:cNvPr>
        <xdr:cNvCxnSpPr/>
      </xdr:nvCxnSpPr>
      <xdr:spPr>
        <a:xfrm>
          <a:off x="15481300" y="1798447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68580</xdr:rowOff>
    </xdr:from>
    <xdr:to>
      <xdr:col>76</xdr:col>
      <xdr:colOff>165100</xdr:colOff>
      <xdr:row>104</xdr:row>
      <xdr:rowOff>170180</xdr:rowOff>
    </xdr:to>
    <xdr:sp macro="" textlink="">
      <xdr:nvSpPr>
        <xdr:cNvPr id="673" name="楕円 672">
          <a:extLst>
            <a:ext uri="{FF2B5EF4-FFF2-40B4-BE49-F238E27FC236}">
              <a16:creationId xmlns:a16="http://schemas.microsoft.com/office/drawing/2014/main" id="{D1FA8AE7-97DD-45A0-989F-77BFC05BCE48}"/>
            </a:ext>
          </a:extLst>
        </xdr:cNvPr>
        <xdr:cNvSpPr/>
      </xdr:nvSpPr>
      <xdr:spPr>
        <a:xfrm>
          <a:off x="14541500" y="1789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119380</xdr:rowOff>
    </xdr:from>
    <xdr:to>
      <xdr:col>81</xdr:col>
      <xdr:colOff>50800</xdr:colOff>
      <xdr:row>104</xdr:row>
      <xdr:rowOff>153670</xdr:rowOff>
    </xdr:to>
    <xdr:cxnSp macro="">
      <xdr:nvCxnSpPr>
        <xdr:cNvPr id="674" name="直線コネクタ 673">
          <a:extLst>
            <a:ext uri="{FF2B5EF4-FFF2-40B4-BE49-F238E27FC236}">
              <a16:creationId xmlns:a16="http://schemas.microsoft.com/office/drawing/2014/main" id="{D74FE10A-EEAD-434B-AB83-2CA0BBD056B1}"/>
            </a:ext>
          </a:extLst>
        </xdr:cNvPr>
        <xdr:cNvCxnSpPr/>
      </xdr:nvCxnSpPr>
      <xdr:spPr>
        <a:xfrm>
          <a:off x="14592300" y="179501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39370</xdr:rowOff>
    </xdr:from>
    <xdr:to>
      <xdr:col>72</xdr:col>
      <xdr:colOff>38100</xdr:colOff>
      <xdr:row>104</xdr:row>
      <xdr:rowOff>140970</xdr:rowOff>
    </xdr:to>
    <xdr:sp macro="" textlink="">
      <xdr:nvSpPr>
        <xdr:cNvPr id="675" name="楕円 674">
          <a:extLst>
            <a:ext uri="{FF2B5EF4-FFF2-40B4-BE49-F238E27FC236}">
              <a16:creationId xmlns:a16="http://schemas.microsoft.com/office/drawing/2014/main" id="{37F48FCE-1CA7-4AAA-BD3D-1BE4C4640DDE}"/>
            </a:ext>
          </a:extLst>
        </xdr:cNvPr>
        <xdr:cNvSpPr/>
      </xdr:nvSpPr>
      <xdr:spPr>
        <a:xfrm>
          <a:off x="13652500" y="1787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90170</xdr:rowOff>
    </xdr:from>
    <xdr:to>
      <xdr:col>76</xdr:col>
      <xdr:colOff>114300</xdr:colOff>
      <xdr:row>104</xdr:row>
      <xdr:rowOff>119380</xdr:rowOff>
    </xdr:to>
    <xdr:cxnSp macro="">
      <xdr:nvCxnSpPr>
        <xdr:cNvPr id="676" name="直線コネクタ 675">
          <a:extLst>
            <a:ext uri="{FF2B5EF4-FFF2-40B4-BE49-F238E27FC236}">
              <a16:creationId xmlns:a16="http://schemas.microsoft.com/office/drawing/2014/main" id="{B9218845-4A7B-40B6-BCBC-48A723818914}"/>
            </a:ext>
          </a:extLst>
        </xdr:cNvPr>
        <xdr:cNvCxnSpPr/>
      </xdr:nvCxnSpPr>
      <xdr:spPr>
        <a:xfrm>
          <a:off x="13703300" y="17920970"/>
          <a:ext cx="889000" cy="2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22861</xdr:rowOff>
    </xdr:from>
    <xdr:to>
      <xdr:col>67</xdr:col>
      <xdr:colOff>101600</xdr:colOff>
      <xdr:row>104</xdr:row>
      <xdr:rowOff>124461</xdr:rowOff>
    </xdr:to>
    <xdr:sp macro="" textlink="">
      <xdr:nvSpPr>
        <xdr:cNvPr id="677" name="楕円 676">
          <a:extLst>
            <a:ext uri="{FF2B5EF4-FFF2-40B4-BE49-F238E27FC236}">
              <a16:creationId xmlns:a16="http://schemas.microsoft.com/office/drawing/2014/main" id="{C1B0F072-9458-47EF-BE66-34A6C18CAA24}"/>
            </a:ext>
          </a:extLst>
        </xdr:cNvPr>
        <xdr:cNvSpPr/>
      </xdr:nvSpPr>
      <xdr:spPr>
        <a:xfrm>
          <a:off x="12763500" y="17853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73661</xdr:rowOff>
    </xdr:from>
    <xdr:to>
      <xdr:col>71</xdr:col>
      <xdr:colOff>177800</xdr:colOff>
      <xdr:row>104</xdr:row>
      <xdr:rowOff>90170</xdr:rowOff>
    </xdr:to>
    <xdr:cxnSp macro="">
      <xdr:nvCxnSpPr>
        <xdr:cNvPr id="678" name="直線コネクタ 677">
          <a:extLst>
            <a:ext uri="{FF2B5EF4-FFF2-40B4-BE49-F238E27FC236}">
              <a16:creationId xmlns:a16="http://schemas.microsoft.com/office/drawing/2014/main" id="{38834065-42A1-47F2-A210-C0FF227389FE}"/>
            </a:ext>
          </a:extLst>
        </xdr:cNvPr>
        <xdr:cNvCxnSpPr/>
      </xdr:nvCxnSpPr>
      <xdr:spPr>
        <a:xfrm>
          <a:off x="12814300" y="17904461"/>
          <a:ext cx="889000" cy="1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35577</xdr:rowOff>
    </xdr:from>
    <xdr:ext cx="405111" cy="259045"/>
    <xdr:sp macro="" textlink="">
      <xdr:nvSpPr>
        <xdr:cNvPr id="679" name="n_1aveValue【公民館】&#10;有形固定資産減価償却率">
          <a:extLst>
            <a:ext uri="{FF2B5EF4-FFF2-40B4-BE49-F238E27FC236}">
              <a16:creationId xmlns:a16="http://schemas.microsoft.com/office/drawing/2014/main" id="{444ADD7D-587D-4773-9D95-E504D367291A}"/>
            </a:ext>
          </a:extLst>
        </xdr:cNvPr>
        <xdr:cNvSpPr txBox="1"/>
      </xdr:nvSpPr>
      <xdr:spPr>
        <a:xfrm>
          <a:off x="15266044" y="17694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170197</xdr:rowOff>
    </xdr:from>
    <xdr:ext cx="405111" cy="259045"/>
    <xdr:sp macro="" textlink="">
      <xdr:nvSpPr>
        <xdr:cNvPr id="680" name="n_2aveValue【公民館】&#10;有形固定資産減価償却率">
          <a:extLst>
            <a:ext uri="{FF2B5EF4-FFF2-40B4-BE49-F238E27FC236}">
              <a16:creationId xmlns:a16="http://schemas.microsoft.com/office/drawing/2014/main" id="{15B6AADE-0735-4535-B3FA-B2C357CC1734}"/>
            </a:ext>
          </a:extLst>
        </xdr:cNvPr>
        <xdr:cNvSpPr txBox="1"/>
      </xdr:nvSpPr>
      <xdr:spPr>
        <a:xfrm>
          <a:off x="14389744" y="18000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143527</xdr:rowOff>
    </xdr:from>
    <xdr:ext cx="405111" cy="259045"/>
    <xdr:sp macro="" textlink="">
      <xdr:nvSpPr>
        <xdr:cNvPr id="681" name="n_3aveValue【公民館】&#10;有形固定資産減価償却率">
          <a:extLst>
            <a:ext uri="{FF2B5EF4-FFF2-40B4-BE49-F238E27FC236}">
              <a16:creationId xmlns:a16="http://schemas.microsoft.com/office/drawing/2014/main" id="{6D65620A-60F4-4054-81B2-15DDF70D036B}"/>
            </a:ext>
          </a:extLst>
        </xdr:cNvPr>
        <xdr:cNvSpPr txBox="1"/>
      </xdr:nvSpPr>
      <xdr:spPr>
        <a:xfrm>
          <a:off x="13500744" y="1797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124477</xdr:rowOff>
    </xdr:from>
    <xdr:ext cx="405111" cy="259045"/>
    <xdr:sp macro="" textlink="">
      <xdr:nvSpPr>
        <xdr:cNvPr id="682" name="n_4aveValue【公民館】&#10;有形固定資産減価償却率">
          <a:extLst>
            <a:ext uri="{FF2B5EF4-FFF2-40B4-BE49-F238E27FC236}">
              <a16:creationId xmlns:a16="http://schemas.microsoft.com/office/drawing/2014/main" id="{9A66A078-C1FB-41B1-993C-40DAFBDB0B2B}"/>
            </a:ext>
          </a:extLst>
        </xdr:cNvPr>
        <xdr:cNvSpPr txBox="1"/>
      </xdr:nvSpPr>
      <xdr:spPr>
        <a:xfrm>
          <a:off x="12611744" y="17955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24147</xdr:rowOff>
    </xdr:from>
    <xdr:ext cx="405111" cy="259045"/>
    <xdr:sp macro="" textlink="">
      <xdr:nvSpPr>
        <xdr:cNvPr id="683" name="n_1mainValue【公民館】&#10;有形固定資産減価償却率">
          <a:extLst>
            <a:ext uri="{FF2B5EF4-FFF2-40B4-BE49-F238E27FC236}">
              <a16:creationId xmlns:a16="http://schemas.microsoft.com/office/drawing/2014/main" id="{04C830BA-A901-42CB-B2D7-7749CC074C5E}"/>
            </a:ext>
          </a:extLst>
        </xdr:cNvPr>
        <xdr:cNvSpPr txBox="1"/>
      </xdr:nvSpPr>
      <xdr:spPr>
        <a:xfrm>
          <a:off x="15266044" y="18026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15257</xdr:rowOff>
    </xdr:from>
    <xdr:ext cx="405111" cy="259045"/>
    <xdr:sp macro="" textlink="">
      <xdr:nvSpPr>
        <xdr:cNvPr id="684" name="n_2mainValue【公民館】&#10;有形固定資産減価償却率">
          <a:extLst>
            <a:ext uri="{FF2B5EF4-FFF2-40B4-BE49-F238E27FC236}">
              <a16:creationId xmlns:a16="http://schemas.microsoft.com/office/drawing/2014/main" id="{46829187-F24B-4941-A9D7-4F123F6A3847}"/>
            </a:ext>
          </a:extLst>
        </xdr:cNvPr>
        <xdr:cNvSpPr txBox="1"/>
      </xdr:nvSpPr>
      <xdr:spPr>
        <a:xfrm>
          <a:off x="14389744" y="1767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157497</xdr:rowOff>
    </xdr:from>
    <xdr:ext cx="405111" cy="259045"/>
    <xdr:sp macro="" textlink="">
      <xdr:nvSpPr>
        <xdr:cNvPr id="685" name="n_3mainValue【公民館】&#10;有形固定資産減価償却率">
          <a:extLst>
            <a:ext uri="{FF2B5EF4-FFF2-40B4-BE49-F238E27FC236}">
              <a16:creationId xmlns:a16="http://schemas.microsoft.com/office/drawing/2014/main" id="{0D29AB60-D56C-4273-9673-024E0C55A842}"/>
            </a:ext>
          </a:extLst>
        </xdr:cNvPr>
        <xdr:cNvSpPr txBox="1"/>
      </xdr:nvSpPr>
      <xdr:spPr>
        <a:xfrm>
          <a:off x="13500744" y="17645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140988</xdr:rowOff>
    </xdr:from>
    <xdr:ext cx="405111" cy="259045"/>
    <xdr:sp macro="" textlink="">
      <xdr:nvSpPr>
        <xdr:cNvPr id="686" name="n_4mainValue【公民館】&#10;有形固定資産減価償却率">
          <a:extLst>
            <a:ext uri="{FF2B5EF4-FFF2-40B4-BE49-F238E27FC236}">
              <a16:creationId xmlns:a16="http://schemas.microsoft.com/office/drawing/2014/main" id="{5E0408D3-3C5A-4A16-8788-65E9857EF417}"/>
            </a:ext>
          </a:extLst>
        </xdr:cNvPr>
        <xdr:cNvSpPr txBox="1"/>
      </xdr:nvSpPr>
      <xdr:spPr>
        <a:xfrm>
          <a:off x="12611744" y="17628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87" name="正方形/長方形 686">
          <a:extLst>
            <a:ext uri="{FF2B5EF4-FFF2-40B4-BE49-F238E27FC236}">
              <a16:creationId xmlns:a16="http://schemas.microsoft.com/office/drawing/2014/main" id="{AABBC656-4679-47FC-99E3-D0804CC5731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88" name="正方形/長方形 687">
          <a:extLst>
            <a:ext uri="{FF2B5EF4-FFF2-40B4-BE49-F238E27FC236}">
              <a16:creationId xmlns:a16="http://schemas.microsoft.com/office/drawing/2014/main" id="{50AD92A9-0723-4A90-BF6A-2B1C395EB51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89" name="正方形/長方形 688">
          <a:extLst>
            <a:ext uri="{FF2B5EF4-FFF2-40B4-BE49-F238E27FC236}">
              <a16:creationId xmlns:a16="http://schemas.microsoft.com/office/drawing/2014/main" id="{528D3CF5-5133-4B6C-BFCE-2A2B60CE2F9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0" name="正方形/長方形 689">
          <a:extLst>
            <a:ext uri="{FF2B5EF4-FFF2-40B4-BE49-F238E27FC236}">
              <a16:creationId xmlns:a16="http://schemas.microsoft.com/office/drawing/2014/main" id="{39CE4D14-9007-4E84-B5FE-B5149353E63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1" name="正方形/長方形 690">
          <a:extLst>
            <a:ext uri="{FF2B5EF4-FFF2-40B4-BE49-F238E27FC236}">
              <a16:creationId xmlns:a16="http://schemas.microsoft.com/office/drawing/2014/main" id="{4AC965AA-0659-4AC1-A427-002DF64E515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2" name="正方形/長方形 691">
          <a:extLst>
            <a:ext uri="{FF2B5EF4-FFF2-40B4-BE49-F238E27FC236}">
              <a16:creationId xmlns:a16="http://schemas.microsoft.com/office/drawing/2014/main" id="{10678530-FB14-41F6-8005-7B0FF1CB710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3" name="正方形/長方形 692">
          <a:extLst>
            <a:ext uri="{FF2B5EF4-FFF2-40B4-BE49-F238E27FC236}">
              <a16:creationId xmlns:a16="http://schemas.microsoft.com/office/drawing/2014/main" id="{7DE430AE-F82A-4521-A7CD-48D1B72D76F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4" name="正方形/長方形 693">
          <a:extLst>
            <a:ext uri="{FF2B5EF4-FFF2-40B4-BE49-F238E27FC236}">
              <a16:creationId xmlns:a16="http://schemas.microsoft.com/office/drawing/2014/main" id="{BAF6B79C-2BDD-41BA-B213-22BA2C267B1F}"/>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5" name="テキスト ボックス 694">
          <a:extLst>
            <a:ext uri="{FF2B5EF4-FFF2-40B4-BE49-F238E27FC236}">
              <a16:creationId xmlns:a16="http://schemas.microsoft.com/office/drawing/2014/main" id="{CEE72645-5001-430A-95FE-FB949C146821}"/>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96" name="直線コネクタ 695">
          <a:extLst>
            <a:ext uri="{FF2B5EF4-FFF2-40B4-BE49-F238E27FC236}">
              <a16:creationId xmlns:a16="http://schemas.microsoft.com/office/drawing/2014/main" id="{31EFA861-4CD4-4A50-8E3C-224495BEBA73}"/>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97" name="直線コネクタ 696">
          <a:extLst>
            <a:ext uri="{FF2B5EF4-FFF2-40B4-BE49-F238E27FC236}">
              <a16:creationId xmlns:a16="http://schemas.microsoft.com/office/drawing/2014/main" id="{6333E1FF-1955-4FC3-9F80-00E8FAF5AC9E}"/>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98" name="テキスト ボックス 697">
          <a:extLst>
            <a:ext uri="{FF2B5EF4-FFF2-40B4-BE49-F238E27FC236}">
              <a16:creationId xmlns:a16="http://schemas.microsoft.com/office/drawing/2014/main" id="{8FC95859-B111-47E0-BA99-B22513B61DAD}"/>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99" name="直線コネクタ 698">
          <a:extLst>
            <a:ext uri="{FF2B5EF4-FFF2-40B4-BE49-F238E27FC236}">
              <a16:creationId xmlns:a16="http://schemas.microsoft.com/office/drawing/2014/main" id="{B96CFECF-7EF7-43ED-A008-128E862F035C}"/>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00" name="テキスト ボックス 699">
          <a:extLst>
            <a:ext uri="{FF2B5EF4-FFF2-40B4-BE49-F238E27FC236}">
              <a16:creationId xmlns:a16="http://schemas.microsoft.com/office/drawing/2014/main" id="{E33B1453-B223-4D4E-AC0B-AEAC0338E329}"/>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01" name="直線コネクタ 700">
          <a:extLst>
            <a:ext uri="{FF2B5EF4-FFF2-40B4-BE49-F238E27FC236}">
              <a16:creationId xmlns:a16="http://schemas.microsoft.com/office/drawing/2014/main" id="{089C9028-10CE-4F2E-AEBB-495DFAA8B5C6}"/>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02" name="テキスト ボックス 701">
          <a:extLst>
            <a:ext uri="{FF2B5EF4-FFF2-40B4-BE49-F238E27FC236}">
              <a16:creationId xmlns:a16="http://schemas.microsoft.com/office/drawing/2014/main" id="{AB867A3B-C7AB-44EE-91F5-7DA85B6BDE9E}"/>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03" name="直線コネクタ 702">
          <a:extLst>
            <a:ext uri="{FF2B5EF4-FFF2-40B4-BE49-F238E27FC236}">
              <a16:creationId xmlns:a16="http://schemas.microsoft.com/office/drawing/2014/main" id="{C2A521B8-28E7-4D90-B86E-5B00CE985FD2}"/>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04" name="テキスト ボックス 703">
          <a:extLst>
            <a:ext uri="{FF2B5EF4-FFF2-40B4-BE49-F238E27FC236}">
              <a16:creationId xmlns:a16="http://schemas.microsoft.com/office/drawing/2014/main" id="{F8B4B65B-D362-4FE4-95F2-51E97D39F3AF}"/>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05" name="直線コネクタ 704">
          <a:extLst>
            <a:ext uri="{FF2B5EF4-FFF2-40B4-BE49-F238E27FC236}">
              <a16:creationId xmlns:a16="http://schemas.microsoft.com/office/drawing/2014/main" id="{B1B8C4E9-AA63-4C50-A1DC-6C0E7138401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06" name="テキスト ボックス 705">
          <a:extLst>
            <a:ext uri="{FF2B5EF4-FFF2-40B4-BE49-F238E27FC236}">
              <a16:creationId xmlns:a16="http://schemas.microsoft.com/office/drawing/2014/main" id="{C2C979ED-273A-4180-9B89-DFC27EFC5FB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07" name="【公民館】&#10;一人当たり面積グラフ枠">
          <a:extLst>
            <a:ext uri="{FF2B5EF4-FFF2-40B4-BE49-F238E27FC236}">
              <a16:creationId xmlns:a16="http://schemas.microsoft.com/office/drawing/2014/main" id="{7BAFD0F7-1C20-44A6-88FA-505B33884A26}"/>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30480</xdr:rowOff>
    </xdr:from>
    <xdr:to>
      <xdr:col>116</xdr:col>
      <xdr:colOff>62864</xdr:colOff>
      <xdr:row>108</xdr:row>
      <xdr:rowOff>25908</xdr:rowOff>
    </xdr:to>
    <xdr:cxnSp macro="">
      <xdr:nvCxnSpPr>
        <xdr:cNvPr id="708" name="直線コネクタ 707">
          <a:extLst>
            <a:ext uri="{FF2B5EF4-FFF2-40B4-BE49-F238E27FC236}">
              <a16:creationId xmlns:a16="http://schemas.microsoft.com/office/drawing/2014/main" id="{CAB73C4F-5A39-4A2D-A98E-A0AB2E7B2EB4}"/>
            </a:ext>
          </a:extLst>
        </xdr:cNvPr>
        <xdr:cNvCxnSpPr/>
      </xdr:nvCxnSpPr>
      <xdr:spPr>
        <a:xfrm flipV="1">
          <a:off x="22160864" y="17346930"/>
          <a:ext cx="0" cy="1195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29735</xdr:rowOff>
    </xdr:from>
    <xdr:ext cx="469744" cy="259045"/>
    <xdr:sp macro="" textlink="">
      <xdr:nvSpPr>
        <xdr:cNvPr id="709" name="【公民館】&#10;一人当たり面積最小値テキスト">
          <a:extLst>
            <a:ext uri="{FF2B5EF4-FFF2-40B4-BE49-F238E27FC236}">
              <a16:creationId xmlns:a16="http://schemas.microsoft.com/office/drawing/2014/main" id="{6EE9989B-0F9B-4725-90C7-F575F631AED6}"/>
            </a:ext>
          </a:extLst>
        </xdr:cNvPr>
        <xdr:cNvSpPr txBox="1"/>
      </xdr:nvSpPr>
      <xdr:spPr>
        <a:xfrm>
          <a:off x="22199600" y="1854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25908</xdr:rowOff>
    </xdr:from>
    <xdr:to>
      <xdr:col>116</xdr:col>
      <xdr:colOff>152400</xdr:colOff>
      <xdr:row>108</xdr:row>
      <xdr:rowOff>25908</xdr:rowOff>
    </xdr:to>
    <xdr:cxnSp macro="">
      <xdr:nvCxnSpPr>
        <xdr:cNvPr id="710" name="直線コネクタ 709">
          <a:extLst>
            <a:ext uri="{FF2B5EF4-FFF2-40B4-BE49-F238E27FC236}">
              <a16:creationId xmlns:a16="http://schemas.microsoft.com/office/drawing/2014/main" id="{652A6F59-9A8C-49EC-B35B-1CD121B780DB}"/>
            </a:ext>
          </a:extLst>
        </xdr:cNvPr>
        <xdr:cNvCxnSpPr/>
      </xdr:nvCxnSpPr>
      <xdr:spPr>
        <a:xfrm>
          <a:off x="22072600" y="18542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148607</xdr:rowOff>
    </xdr:from>
    <xdr:ext cx="469744" cy="259045"/>
    <xdr:sp macro="" textlink="">
      <xdr:nvSpPr>
        <xdr:cNvPr id="711" name="【公民館】&#10;一人当たり面積最大値テキスト">
          <a:extLst>
            <a:ext uri="{FF2B5EF4-FFF2-40B4-BE49-F238E27FC236}">
              <a16:creationId xmlns:a16="http://schemas.microsoft.com/office/drawing/2014/main" id="{24492D3C-49F1-403B-9B93-030593BBD404}"/>
            </a:ext>
          </a:extLst>
        </xdr:cNvPr>
        <xdr:cNvSpPr txBox="1"/>
      </xdr:nvSpPr>
      <xdr:spPr>
        <a:xfrm>
          <a:off x="22199600" y="1712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30480</xdr:rowOff>
    </xdr:from>
    <xdr:to>
      <xdr:col>116</xdr:col>
      <xdr:colOff>152400</xdr:colOff>
      <xdr:row>101</xdr:row>
      <xdr:rowOff>30480</xdr:rowOff>
    </xdr:to>
    <xdr:cxnSp macro="">
      <xdr:nvCxnSpPr>
        <xdr:cNvPr id="712" name="直線コネクタ 711">
          <a:extLst>
            <a:ext uri="{FF2B5EF4-FFF2-40B4-BE49-F238E27FC236}">
              <a16:creationId xmlns:a16="http://schemas.microsoft.com/office/drawing/2014/main" id="{0906A519-B1A4-4369-B885-89BCC3A9C257}"/>
            </a:ext>
          </a:extLst>
        </xdr:cNvPr>
        <xdr:cNvCxnSpPr/>
      </xdr:nvCxnSpPr>
      <xdr:spPr>
        <a:xfrm>
          <a:off x="22072600" y="1734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127271</xdr:rowOff>
    </xdr:from>
    <xdr:ext cx="469744" cy="259045"/>
    <xdr:sp macro="" textlink="">
      <xdr:nvSpPr>
        <xdr:cNvPr id="713" name="【公民館】&#10;一人当たり面積平均値テキスト">
          <a:extLst>
            <a:ext uri="{FF2B5EF4-FFF2-40B4-BE49-F238E27FC236}">
              <a16:creationId xmlns:a16="http://schemas.microsoft.com/office/drawing/2014/main" id="{F31A5584-6D52-4942-B24B-D4CEFCBCE9FD}"/>
            </a:ext>
          </a:extLst>
        </xdr:cNvPr>
        <xdr:cNvSpPr txBox="1"/>
      </xdr:nvSpPr>
      <xdr:spPr>
        <a:xfrm>
          <a:off x="22199600" y="18129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148844</xdr:rowOff>
    </xdr:from>
    <xdr:to>
      <xdr:col>116</xdr:col>
      <xdr:colOff>114300</xdr:colOff>
      <xdr:row>106</xdr:row>
      <xdr:rowOff>78994</xdr:rowOff>
    </xdr:to>
    <xdr:sp macro="" textlink="">
      <xdr:nvSpPr>
        <xdr:cNvPr id="714" name="フローチャート: 判断 713">
          <a:extLst>
            <a:ext uri="{FF2B5EF4-FFF2-40B4-BE49-F238E27FC236}">
              <a16:creationId xmlns:a16="http://schemas.microsoft.com/office/drawing/2014/main" id="{2993A6CD-9904-476A-8D71-138BA3D64D20}"/>
            </a:ext>
          </a:extLst>
        </xdr:cNvPr>
        <xdr:cNvSpPr/>
      </xdr:nvSpPr>
      <xdr:spPr>
        <a:xfrm>
          <a:off x="22110700" y="1815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162561</xdr:rowOff>
    </xdr:from>
    <xdr:to>
      <xdr:col>112</xdr:col>
      <xdr:colOff>38100</xdr:colOff>
      <xdr:row>106</xdr:row>
      <xdr:rowOff>92711</xdr:rowOff>
    </xdr:to>
    <xdr:sp macro="" textlink="">
      <xdr:nvSpPr>
        <xdr:cNvPr id="715" name="フローチャート: 判断 714">
          <a:extLst>
            <a:ext uri="{FF2B5EF4-FFF2-40B4-BE49-F238E27FC236}">
              <a16:creationId xmlns:a16="http://schemas.microsoft.com/office/drawing/2014/main" id="{DDFD42E8-6CED-4115-B920-D4B6A89E3E1F}"/>
            </a:ext>
          </a:extLst>
        </xdr:cNvPr>
        <xdr:cNvSpPr/>
      </xdr:nvSpPr>
      <xdr:spPr>
        <a:xfrm>
          <a:off x="21272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151130</xdr:rowOff>
    </xdr:from>
    <xdr:to>
      <xdr:col>107</xdr:col>
      <xdr:colOff>101600</xdr:colOff>
      <xdr:row>106</xdr:row>
      <xdr:rowOff>81280</xdr:rowOff>
    </xdr:to>
    <xdr:sp macro="" textlink="">
      <xdr:nvSpPr>
        <xdr:cNvPr id="716" name="フローチャート: 判断 715">
          <a:extLst>
            <a:ext uri="{FF2B5EF4-FFF2-40B4-BE49-F238E27FC236}">
              <a16:creationId xmlns:a16="http://schemas.microsoft.com/office/drawing/2014/main" id="{949B50C3-B720-4281-B989-EDCCC7B1DE2E}"/>
            </a:ext>
          </a:extLst>
        </xdr:cNvPr>
        <xdr:cNvSpPr/>
      </xdr:nvSpPr>
      <xdr:spPr>
        <a:xfrm>
          <a:off x="20383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153415</xdr:rowOff>
    </xdr:from>
    <xdr:to>
      <xdr:col>102</xdr:col>
      <xdr:colOff>165100</xdr:colOff>
      <xdr:row>106</xdr:row>
      <xdr:rowOff>83565</xdr:rowOff>
    </xdr:to>
    <xdr:sp macro="" textlink="">
      <xdr:nvSpPr>
        <xdr:cNvPr id="717" name="フローチャート: 判断 716">
          <a:extLst>
            <a:ext uri="{FF2B5EF4-FFF2-40B4-BE49-F238E27FC236}">
              <a16:creationId xmlns:a16="http://schemas.microsoft.com/office/drawing/2014/main" id="{F39BE733-2734-4CF9-8D7B-B05AFC8A824E}"/>
            </a:ext>
          </a:extLst>
        </xdr:cNvPr>
        <xdr:cNvSpPr/>
      </xdr:nvSpPr>
      <xdr:spPr>
        <a:xfrm>
          <a:off x="19494500" y="1815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114554</xdr:rowOff>
    </xdr:from>
    <xdr:to>
      <xdr:col>98</xdr:col>
      <xdr:colOff>38100</xdr:colOff>
      <xdr:row>106</xdr:row>
      <xdr:rowOff>44704</xdr:rowOff>
    </xdr:to>
    <xdr:sp macro="" textlink="">
      <xdr:nvSpPr>
        <xdr:cNvPr id="718" name="フローチャート: 判断 717">
          <a:extLst>
            <a:ext uri="{FF2B5EF4-FFF2-40B4-BE49-F238E27FC236}">
              <a16:creationId xmlns:a16="http://schemas.microsoft.com/office/drawing/2014/main" id="{8BABF460-EB17-4C1C-9FB1-B30D2F41A60A}"/>
            </a:ext>
          </a:extLst>
        </xdr:cNvPr>
        <xdr:cNvSpPr/>
      </xdr:nvSpPr>
      <xdr:spPr>
        <a:xfrm>
          <a:off x="186055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19" name="テキスト ボックス 718">
          <a:extLst>
            <a:ext uri="{FF2B5EF4-FFF2-40B4-BE49-F238E27FC236}">
              <a16:creationId xmlns:a16="http://schemas.microsoft.com/office/drawing/2014/main" id="{D9DE9AC6-48DF-4CBA-8868-AE213989181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0" name="テキスト ボックス 719">
          <a:extLst>
            <a:ext uri="{FF2B5EF4-FFF2-40B4-BE49-F238E27FC236}">
              <a16:creationId xmlns:a16="http://schemas.microsoft.com/office/drawing/2014/main" id="{F4BDFAC1-0098-4FFA-A7BE-7885DB5C689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1" name="テキスト ボックス 720">
          <a:extLst>
            <a:ext uri="{FF2B5EF4-FFF2-40B4-BE49-F238E27FC236}">
              <a16:creationId xmlns:a16="http://schemas.microsoft.com/office/drawing/2014/main" id="{8E3E6229-171B-4DAA-B8E0-A481BAF1542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22" name="テキスト ボックス 721">
          <a:extLst>
            <a:ext uri="{FF2B5EF4-FFF2-40B4-BE49-F238E27FC236}">
              <a16:creationId xmlns:a16="http://schemas.microsoft.com/office/drawing/2014/main" id="{6250F3DE-5125-4301-8558-6B9756A39557}"/>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23" name="テキスト ボックス 722">
          <a:extLst>
            <a:ext uri="{FF2B5EF4-FFF2-40B4-BE49-F238E27FC236}">
              <a16:creationId xmlns:a16="http://schemas.microsoft.com/office/drawing/2014/main" id="{E2612492-6781-4423-ACAA-F5081BE1A6A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93980</xdr:rowOff>
    </xdr:from>
    <xdr:to>
      <xdr:col>116</xdr:col>
      <xdr:colOff>114300</xdr:colOff>
      <xdr:row>104</xdr:row>
      <xdr:rowOff>24130</xdr:rowOff>
    </xdr:to>
    <xdr:sp macro="" textlink="">
      <xdr:nvSpPr>
        <xdr:cNvPr id="724" name="楕円 723">
          <a:extLst>
            <a:ext uri="{FF2B5EF4-FFF2-40B4-BE49-F238E27FC236}">
              <a16:creationId xmlns:a16="http://schemas.microsoft.com/office/drawing/2014/main" id="{E521BEB0-45A6-49AE-BCA7-0D9FD0FF1E2E}"/>
            </a:ext>
          </a:extLst>
        </xdr:cNvPr>
        <xdr:cNvSpPr/>
      </xdr:nvSpPr>
      <xdr:spPr>
        <a:xfrm>
          <a:off x="22110700" y="1775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116857</xdr:rowOff>
    </xdr:from>
    <xdr:ext cx="469744" cy="259045"/>
    <xdr:sp macro="" textlink="">
      <xdr:nvSpPr>
        <xdr:cNvPr id="725" name="【公民館】&#10;一人当たり面積該当値テキスト">
          <a:extLst>
            <a:ext uri="{FF2B5EF4-FFF2-40B4-BE49-F238E27FC236}">
              <a16:creationId xmlns:a16="http://schemas.microsoft.com/office/drawing/2014/main" id="{51F29768-29B3-4A79-85C4-A1872682810B}"/>
            </a:ext>
          </a:extLst>
        </xdr:cNvPr>
        <xdr:cNvSpPr txBox="1"/>
      </xdr:nvSpPr>
      <xdr:spPr>
        <a:xfrm>
          <a:off x="22199600" y="1760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98552</xdr:rowOff>
    </xdr:from>
    <xdr:to>
      <xdr:col>112</xdr:col>
      <xdr:colOff>38100</xdr:colOff>
      <xdr:row>104</xdr:row>
      <xdr:rowOff>28702</xdr:rowOff>
    </xdr:to>
    <xdr:sp macro="" textlink="">
      <xdr:nvSpPr>
        <xdr:cNvPr id="726" name="楕円 725">
          <a:extLst>
            <a:ext uri="{FF2B5EF4-FFF2-40B4-BE49-F238E27FC236}">
              <a16:creationId xmlns:a16="http://schemas.microsoft.com/office/drawing/2014/main" id="{26FAF751-B17E-4759-928C-E766DB016429}"/>
            </a:ext>
          </a:extLst>
        </xdr:cNvPr>
        <xdr:cNvSpPr/>
      </xdr:nvSpPr>
      <xdr:spPr>
        <a:xfrm>
          <a:off x="21272500" y="1775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144780</xdr:rowOff>
    </xdr:from>
    <xdr:to>
      <xdr:col>116</xdr:col>
      <xdr:colOff>63500</xdr:colOff>
      <xdr:row>103</xdr:row>
      <xdr:rowOff>149352</xdr:rowOff>
    </xdr:to>
    <xdr:cxnSp macro="">
      <xdr:nvCxnSpPr>
        <xdr:cNvPr id="727" name="直線コネクタ 726">
          <a:extLst>
            <a:ext uri="{FF2B5EF4-FFF2-40B4-BE49-F238E27FC236}">
              <a16:creationId xmlns:a16="http://schemas.microsoft.com/office/drawing/2014/main" id="{5047FFE5-6BD9-4DB5-8F42-0FD3DFF51C90}"/>
            </a:ext>
          </a:extLst>
        </xdr:cNvPr>
        <xdr:cNvCxnSpPr/>
      </xdr:nvCxnSpPr>
      <xdr:spPr>
        <a:xfrm flipV="1">
          <a:off x="21323300" y="1780413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103124</xdr:rowOff>
    </xdr:from>
    <xdr:to>
      <xdr:col>107</xdr:col>
      <xdr:colOff>101600</xdr:colOff>
      <xdr:row>104</xdr:row>
      <xdr:rowOff>33274</xdr:rowOff>
    </xdr:to>
    <xdr:sp macro="" textlink="">
      <xdr:nvSpPr>
        <xdr:cNvPr id="728" name="楕円 727">
          <a:extLst>
            <a:ext uri="{FF2B5EF4-FFF2-40B4-BE49-F238E27FC236}">
              <a16:creationId xmlns:a16="http://schemas.microsoft.com/office/drawing/2014/main" id="{9A178801-848D-4732-9CD5-6B96F611B7BE}"/>
            </a:ext>
          </a:extLst>
        </xdr:cNvPr>
        <xdr:cNvSpPr/>
      </xdr:nvSpPr>
      <xdr:spPr>
        <a:xfrm>
          <a:off x="20383500" y="1776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149352</xdr:rowOff>
    </xdr:from>
    <xdr:to>
      <xdr:col>111</xdr:col>
      <xdr:colOff>177800</xdr:colOff>
      <xdr:row>103</xdr:row>
      <xdr:rowOff>153924</xdr:rowOff>
    </xdr:to>
    <xdr:cxnSp macro="">
      <xdr:nvCxnSpPr>
        <xdr:cNvPr id="729" name="直線コネクタ 728">
          <a:extLst>
            <a:ext uri="{FF2B5EF4-FFF2-40B4-BE49-F238E27FC236}">
              <a16:creationId xmlns:a16="http://schemas.microsoft.com/office/drawing/2014/main" id="{BC87DD5E-0A1D-493D-A608-01666540C6BD}"/>
            </a:ext>
          </a:extLst>
        </xdr:cNvPr>
        <xdr:cNvCxnSpPr/>
      </xdr:nvCxnSpPr>
      <xdr:spPr>
        <a:xfrm flipV="1">
          <a:off x="20434300" y="1780870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109982</xdr:rowOff>
    </xdr:from>
    <xdr:to>
      <xdr:col>102</xdr:col>
      <xdr:colOff>165100</xdr:colOff>
      <xdr:row>104</xdr:row>
      <xdr:rowOff>40132</xdr:rowOff>
    </xdr:to>
    <xdr:sp macro="" textlink="">
      <xdr:nvSpPr>
        <xdr:cNvPr id="730" name="楕円 729">
          <a:extLst>
            <a:ext uri="{FF2B5EF4-FFF2-40B4-BE49-F238E27FC236}">
              <a16:creationId xmlns:a16="http://schemas.microsoft.com/office/drawing/2014/main" id="{BC601BF9-5273-4DD7-A506-A31251CE6328}"/>
            </a:ext>
          </a:extLst>
        </xdr:cNvPr>
        <xdr:cNvSpPr/>
      </xdr:nvSpPr>
      <xdr:spPr>
        <a:xfrm>
          <a:off x="19494500" y="1776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153924</xdr:rowOff>
    </xdr:from>
    <xdr:to>
      <xdr:col>107</xdr:col>
      <xdr:colOff>50800</xdr:colOff>
      <xdr:row>103</xdr:row>
      <xdr:rowOff>160782</xdr:rowOff>
    </xdr:to>
    <xdr:cxnSp macro="">
      <xdr:nvCxnSpPr>
        <xdr:cNvPr id="731" name="直線コネクタ 730">
          <a:extLst>
            <a:ext uri="{FF2B5EF4-FFF2-40B4-BE49-F238E27FC236}">
              <a16:creationId xmlns:a16="http://schemas.microsoft.com/office/drawing/2014/main" id="{B9D69D85-1237-44EC-8ECF-C20C50AEBF84}"/>
            </a:ext>
          </a:extLst>
        </xdr:cNvPr>
        <xdr:cNvCxnSpPr/>
      </xdr:nvCxnSpPr>
      <xdr:spPr>
        <a:xfrm flipV="1">
          <a:off x="19545300" y="17813274"/>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123698</xdr:rowOff>
    </xdr:from>
    <xdr:to>
      <xdr:col>98</xdr:col>
      <xdr:colOff>38100</xdr:colOff>
      <xdr:row>104</xdr:row>
      <xdr:rowOff>53848</xdr:rowOff>
    </xdr:to>
    <xdr:sp macro="" textlink="">
      <xdr:nvSpPr>
        <xdr:cNvPr id="732" name="楕円 731">
          <a:extLst>
            <a:ext uri="{FF2B5EF4-FFF2-40B4-BE49-F238E27FC236}">
              <a16:creationId xmlns:a16="http://schemas.microsoft.com/office/drawing/2014/main" id="{2426BFB2-63A9-45F9-9EBF-E8C3FEDE5C0D}"/>
            </a:ext>
          </a:extLst>
        </xdr:cNvPr>
        <xdr:cNvSpPr/>
      </xdr:nvSpPr>
      <xdr:spPr>
        <a:xfrm>
          <a:off x="18605500" y="1778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160782</xdr:rowOff>
    </xdr:from>
    <xdr:to>
      <xdr:col>102</xdr:col>
      <xdr:colOff>114300</xdr:colOff>
      <xdr:row>104</xdr:row>
      <xdr:rowOff>3048</xdr:rowOff>
    </xdr:to>
    <xdr:cxnSp macro="">
      <xdr:nvCxnSpPr>
        <xdr:cNvPr id="733" name="直線コネクタ 732">
          <a:extLst>
            <a:ext uri="{FF2B5EF4-FFF2-40B4-BE49-F238E27FC236}">
              <a16:creationId xmlns:a16="http://schemas.microsoft.com/office/drawing/2014/main" id="{59A68221-F649-4200-8326-829E5B46B895}"/>
            </a:ext>
          </a:extLst>
        </xdr:cNvPr>
        <xdr:cNvCxnSpPr/>
      </xdr:nvCxnSpPr>
      <xdr:spPr>
        <a:xfrm flipV="1">
          <a:off x="18656300" y="178201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83838</xdr:rowOff>
    </xdr:from>
    <xdr:ext cx="469744" cy="259045"/>
    <xdr:sp macro="" textlink="">
      <xdr:nvSpPr>
        <xdr:cNvPr id="734" name="n_1aveValue【公民館】&#10;一人当たり面積">
          <a:extLst>
            <a:ext uri="{FF2B5EF4-FFF2-40B4-BE49-F238E27FC236}">
              <a16:creationId xmlns:a16="http://schemas.microsoft.com/office/drawing/2014/main" id="{FB7974C4-F7F8-4055-AD54-E88C38A406BA}"/>
            </a:ext>
          </a:extLst>
        </xdr:cNvPr>
        <xdr:cNvSpPr txBox="1"/>
      </xdr:nvSpPr>
      <xdr:spPr>
        <a:xfrm>
          <a:off x="210757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72407</xdr:rowOff>
    </xdr:from>
    <xdr:ext cx="469744" cy="259045"/>
    <xdr:sp macro="" textlink="">
      <xdr:nvSpPr>
        <xdr:cNvPr id="735" name="n_2aveValue【公民館】&#10;一人当たり面積">
          <a:extLst>
            <a:ext uri="{FF2B5EF4-FFF2-40B4-BE49-F238E27FC236}">
              <a16:creationId xmlns:a16="http://schemas.microsoft.com/office/drawing/2014/main" id="{33B67DC6-CDC0-47AF-AEFE-2E5957EEFB00}"/>
            </a:ext>
          </a:extLst>
        </xdr:cNvPr>
        <xdr:cNvSpPr txBox="1"/>
      </xdr:nvSpPr>
      <xdr:spPr>
        <a:xfrm>
          <a:off x="201994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74692</xdr:rowOff>
    </xdr:from>
    <xdr:ext cx="469744" cy="259045"/>
    <xdr:sp macro="" textlink="">
      <xdr:nvSpPr>
        <xdr:cNvPr id="736" name="n_3aveValue【公民館】&#10;一人当たり面積">
          <a:extLst>
            <a:ext uri="{FF2B5EF4-FFF2-40B4-BE49-F238E27FC236}">
              <a16:creationId xmlns:a16="http://schemas.microsoft.com/office/drawing/2014/main" id="{1BA9890D-4B19-4E77-B3B2-F465E63A0313}"/>
            </a:ext>
          </a:extLst>
        </xdr:cNvPr>
        <xdr:cNvSpPr txBox="1"/>
      </xdr:nvSpPr>
      <xdr:spPr>
        <a:xfrm>
          <a:off x="19310427" y="1824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35831</xdr:rowOff>
    </xdr:from>
    <xdr:ext cx="469744" cy="259045"/>
    <xdr:sp macro="" textlink="">
      <xdr:nvSpPr>
        <xdr:cNvPr id="737" name="n_4aveValue【公民館】&#10;一人当たり面積">
          <a:extLst>
            <a:ext uri="{FF2B5EF4-FFF2-40B4-BE49-F238E27FC236}">
              <a16:creationId xmlns:a16="http://schemas.microsoft.com/office/drawing/2014/main" id="{036709E9-D7CA-46D6-BC69-0A74C6B053D4}"/>
            </a:ext>
          </a:extLst>
        </xdr:cNvPr>
        <xdr:cNvSpPr txBox="1"/>
      </xdr:nvSpPr>
      <xdr:spPr>
        <a:xfrm>
          <a:off x="18421427" y="1820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45229</xdr:rowOff>
    </xdr:from>
    <xdr:ext cx="469744" cy="259045"/>
    <xdr:sp macro="" textlink="">
      <xdr:nvSpPr>
        <xdr:cNvPr id="738" name="n_1mainValue【公民館】&#10;一人当たり面積">
          <a:extLst>
            <a:ext uri="{FF2B5EF4-FFF2-40B4-BE49-F238E27FC236}">
              <a16:creationId xmlns:a16="http://schemas.microsoft.com/office/drawing/2014/main" id="{B1E55511-19B3-4D16-9733-11248E9B2584}"/>
            </a:ext>
          </a:extLst>
        </xdr:cNvPr>
        <xdr:cNvSpPr txBox="1"/>
      </xdr:nvSpPr>
      <xdr:spPr>
        <a:xfrm>
          <a:off x="21075727" y="17533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49801</xdr:rowOff>
    </xdr:from>
    <xdr:ext cx="469744" cy="259045"/>
    <xdr:sp macro="" textlink="">
      <xdr:nvSpPr>
        <xdr:cNvPr id="739" name="n_2mainValue【公民館】&#10;一人当たり面積">
          <a:extLst>
            <a:ext uri="{FF2B5EF4-FFF2-40B4-BE49-F238E27FC236}">
              <a16:creationId xmlns:a16="http://schemas.microsoft.com/office/drawing/2014/main" id="{C3F5C234-7839-4AAC-B51D-D5946945D57A}"/>
            </a:ext>
          </a:extLst>
        </xdr:cNvPr>
        <xdr:cNvSpPr txBox="1"/>
      </xdr:nvSpPr>
      <xdr:spPr>
        <a:xfrm>
          <a:off x="20199427" y="1753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56659</xdr:rowOff>
    </xdr:from>
    <xdr:ext cx="469744" cy="259045"/>
    <xdr:sp macro="" textlink="">
      <xdr:nvSpPr>
        <xdr:cNvPr id="740" name="n_3mainValue【公民館】&#10;一人当たり面積">
          <a:extLst>
            <a:ext uri="{FF2B5EF4-FFF2-40B4-BE49-F238E27FC236}">
              <a16:creationId xmlns:a16="http://schemas.microsoft.com/office/drawing/2014/main" id="{163B7158-79E1-4B17-A0C3-C881B3730FA2}"/>
            </a:ext>
          </a:extLst>
        </xdr:cNvPr>
        <xdr:cNvSpPr txBox="1"/>
      </xdr:nvSpPr>
      <xdr:spPr>
        <a:xfrm>
          <a:off x="19310427" y="17544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70375</xdr:rowOff>
    </xdr:from>
    <xdr:ext cx="469744" cy="259045"/>
    <xdr:sp macro="" textlink="">
      <xdr:nvSpPr>
        <xdr:cNvPr id="741" name="n_4mainValue【公民館】&#10;一人当たり面積">
          <a:extLst>
            <a:ext uri="{FF2B5EF4-FFF2-40B4-BE49-F238E27FC236}">
              <a16:creationId xmlns:a16="http://schemas.microsoft.com/office/drawing/2014/main" id="{670E0BDB-E8F6-4641-9172-08C55B548968}"/>
            </a:ext>
          </a:extLst>
        </xdr:cNvPr>
        <xdr:cNvSpPr txBox="1"/>
      </xdr:nvSpPr>
      <xdr:spPr>
        <a:xfrm>
          <a:off x="18421427" y="17558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2" name="正方形/長方形 741">
          <a:extLst>
            <a:ext uri="{FF2B5EF4-FFF2-40B4-BE49-F238E27FC236}">
              <a16:creationId xmlns:a16="http://schemas.microsoft.com/office/drawing/2014/main" id="{7D9C2637-BBEC-44A7-AF26-F67C0A23B16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3" name="正方形/長方形 742">
          <a:extLst>
            <a:ext uri="{FF2B5EF4-FFF2-40B4-BE49-F238E27FC236}">
              <a16:creationId xmlns:a16="http://schemas.microsoft.com/office/drawing/2014/main" id="{9090EA40-DCAD-489E-8924-248CFBF9B50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4" name="テキスト ボックス 743">
          <a:extLst>
            <a:ext uri="{FF2B5EF4-FFF2-40B4-BE49-F238E27FC236}">
              <a16:creationId xmlns:a16="http://schemas.microsoft.com/office/drawing/2014/main" id="{B3898F58-0AEC-4BF1-B409-55AA5FBB799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施設別に有形固定資産減価償却率を見ると、有形固定資産の大部分を占める道路に関しては、類似団体と比較し高い数値を示している。現在、町道の新設工事を進めており、道路の供用開始に伴い、今後数値は一定改善する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認定こども園・幼稚園・保育所や公営住宅は特に高い数値となっており、当町では多くの施設が点在していることから、施設の統廃合を含めた検討や計画的な長寿命化改修等を進めていく必要がある。一方、当町においては大多数の施設につい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有形固定資産減価償却率が類似団体と比較して高い傾向にある中にあって</a:t>
          </a:r>
          <a:r>
            <a:rPr kumimoji="1" lang="ja-JP" altLang="en-US" sz="1300">
              <a:latin typeface="ＭＳ Ｐゴシック" panose="020B0600070205080204" pitchFamily="50" charset="-128"/>
              <a:ea typeface="ＭＳ Ｐゴシック" panose="020B0600070205080204" pitchFamily="50" charset="-128"/>
            </a:rPr>
            <a:t>、学校施設や公民館等の教育施設における有形固定資産減価償却率は、類似団体と同程度の水準となっている。これは当町が教育関係に力を入れている傾向が表れている。教育関係経費（教育費）を類似団体と比較すると、全体経費に占める教育関係経費の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年度の割合は、類似団体で</a:t>
          </a:r>
          <a:r>
            <a:rPr kumimoji="1" lang="en-US" altLang="ja-JP" sz="1300">
              <a:latin typeface="ＭＳ Ｐゴシック" panose="020B0600070205080204" pitchFamily="50" charset="-128"/>
              <a:ea typeface="ＭＳ Ｐゴシック" panose="020B0600070205080204" pitchFamily="50" charset="-128"/>
            </a:rPr>
            <a:t>12.2</a:t>
          </a:r>
          <a:r>
            <a:rPr kumimoji="1" lang="ja-JP" altLang="en-US" sz="1300">
              <a:latin typeface="ＭＳ Ｐゴシック" panose="020B0600070205080204" pitchFamily="50" charset="-128"/>
              <a:ea typeface="ＭＳ Ｐゴシック" panose="020B0600070205080204" pitchFamily="50" charset="-128"/>
            </a:rPr>
            <a:t>％であり、当町は</a:t>
          </a:r>
          <a:r>
            <a:rPr kumimoji="1" lang="en-US" altLang="ja-JP" sz="1300">
              <a:latin typeface="ＭＳ Ｐゴシック" panose="020B0600070205080204" pitchFamily="50" charset="-128"/>
              <a:ea typeface="ＭＳ Ｐゴシック" panose="020B0600070205080204" pitchFamily="50" charset="-128"/>
            </a:rPr>
            <a:t>15.6</a:t>
          </a:r>
          <a:r>
            <a:rPr kumimoji="1" lang="ja-JP" altLang="en-US" sz="1300">
              <a:latin typeface="ＭＳ Ｐゴシック" panose="020B0600070205080204" pitchFamily="50" charset="-128"/>
              <a:ea typeface="ＭＳ Ｐゴシック" panose="020B0600070205080204" pitchFamily="50" charset="-128"/>
            </a:rPr>
            <a:t>％となっていることから、学校や公民館等の教育施設に投資する経費も大きいと考えられる。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公共施設等総合管理計画に基づく個別施設計画により、計画的に管理を行っていく。また、公営住宅、認定こども園・幼稚園・保育所については老朽化が進んでおり、計画的な修繕や施設の在り方も検討していく必要が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31884E2-C78A-4C88-91E6-8208166AFA6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DE7654A-20E1-44C8-94D4-974848D9DBB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9AD7DC0-2D0B-484E-A074-743A98BB62C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ECEFC97-9E90-4F3C-A059-3286BC215A9B}"/>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A5AC256-F9B5-4723-9CEE-3660F084795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7AE894F-EECF-4664-9447-C3F9F8EB663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0F727F8-9714-4C9C-A1FA-1F57C9A5F957}"/>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987706F-089E-40E2-A10F-47AE9B8E625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C79222B-6358-405E-A922-C0788F94A6F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D0D322C-5012-4CF1-938C-C57A980C637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20,861
19,961
117.60
10,740,079
10,088,358
624,324
6,317,163
7,739,522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3F98B73-A9C0-474D-95D8-9D46E17C508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3831871-6E3B-41F7-9538-CA2F1B73D36B}"/>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113E115-1B67-4A5B-8594-D5BCC6D79A9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22.8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422F17D-D48E-4BB1-AC25-5B670DE8B935}"/>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D455C89-5BC7-42B8-9EAA-06B0C9367C5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E348DC5-6EAB-48C8-A107-0F79E89B56CF}"/>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186767F-F31B-4D2F-8204-BF82F650EB4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B00E7D6-1B21-4764-AB32-855820AC2A9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6B9F532-3B35-4F1B-A401-06BDC48B56E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06E75FF-BDC7-474F-8A50-2FDC422F1F5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FB4F279-6465-438C-AD09-07F2E2B618B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E2A9034-D71D-48A2-BAAD-3AE605A3FEA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833BDF4-991E-464D-A5A2-0D40AA559F1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31211D6-0922-45FF-95AF-78B86C9B94E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BD5A10C-3F13-4EC8-967C-A50818D7F7F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09CC6EF-7A9E-4348-B427-5616D84BB4E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CB6FC1C-4C10-464B-B5B5-66A54793D872}"/>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A6AD850-5C7E-4D73-9734-43DE1A98508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155778F-EF72-480A-A13C-912612947F31}"/>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5BE265F-E92C-4B75-9A2E-66896A1B204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8B11313-753D-43F7-B4F1-85515AAE878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184384B-12EA-43C3-8E33-A9BE3C29986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24FDD4D-B4A3-4DD1-8E5F-7D880632F175}"/>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9DDDF4C-1110-464A-B436-13C838FB82B4}"/>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0E68983-E5E1-48C9-A38F-978092C401E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76F6FF8-2003-4C5E-8F01-4E157D0E2E3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D822537-845A-4203-9976-FAB6F471AF2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D7EF399-6294-4E56-B64C-47653F0B7AF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5D87FAB-EB55-43FF-9523-F6ABF1BABFC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3AD60E9-06E8-4445-997C-A6AFBC30052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1667718-9A35-4E35-9E04-AB8EFD847EA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66DA5C8-C41F-41FB-9AB5-4E36AB94ED79}"/>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47660D11-5B8A-4014-BF62-76F1BBB2264D}"/>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3572B5FF-F60B-47DD-B23A-D9A0C37D25AD}"/>
            </a:ext>
          </a:extLst>
        </xdr:cNvPr>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C3EBF5DD-297E-4C5C-BECF-A90F3A53B51D}"/>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78C698FF-8B12-484A-AEA6-56BFC4F288C7}"/>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36AF258-62A0-4505-95CD-AF27B65F54E0}"/>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80CDC9DC-6D4A-4299-BD48-F39BC7794F9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8C7269-4B83-430B-A8B3-5E43CCDF3BD6}"/>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3D77C8A8-4C6F-4808-AB0F-26CC1DB5C689}"/>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133AE33B-1297-4052-918E-99A0C0526361}"/>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ACFF6B94-4725-4E3B-BCAA-D0612B016BFA}"/>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a:extLst>
            <a:ext uri="{FF2B5EF4-FFF2-40B4-BE49-F238E27FC236}">
              <a16:creationId xmlns:a16="http://schemas.microsoft.com/office/drawing/2014/main" id="{41D6B26A-6DAF-4436-B1E3-8CBB87827C6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44196</xdr:rowOff>
    </xdr:from>
    <xdr:to>
      <xdr:col>24</xdr:col>
      <xdr:colOff>62865</xdr:colOff>
      <xdr:row>42</xdr:row>
      <xdr:rowOff>62484</xdr:rowOff>
    </xdr:to>
    <xdr:cxnSp macro="">
      <xdr:nvCxnSpPr>
        <xdr:cNvPr id="55" name="直線コネクタ 54">
          <a:extLst>
            <a:ext uri="{FF2B5EF4-FFF2-40B4-BE49-F238E27FC236}">
              <a16:creationId xmlns:a16="http://schemas.microsoft.com/office/drawing/2014/main" id="{42396720-4224-44B6-9F1A-4F836B0D92A9}"/>
            </a:ext>
          </a:extLst>
        </xdr:cNvPr>
        <xdr:cNvCxnSpPr/>
      </xdr:nvCxnSpPr>
      <xdr:spPr>
        <a:xfrm flipV="1">
          <a:off x="4634865" y="5702046"/>
          <a:ext cx="0" cy="156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66311</xdr:rowOff>
    </xdr:from>
    <xdr:ext cx="405111" cy="259045"/>
    <xdr:sp macro="" textlink="">
      <xdr:nvSpPr>
        <xdr:cNvPr id="56" name="【図書館】&#10;有形固定資産減価償却率最小値テキスト">
          <a:extLst>
            <a:ext uri="{FF2B5EF4-FFF2-40B4-BE49-F238E27FC236}">
              <a16:creationId xmlns:a16="http://schemas.microsoft.com/office/drawing/2014/main" id="{51183F61-7633-4C3B-8655-83413829EEB0}"/>
            </a:ext>
          </a:extLst>
        </xdr:cNvPr>
        <xdr:cNvSpPr txBox="1"/>
      </xdr:nvSpPr>
      <xdr:spPr>
        <a:xfrm>
          <a:off x="4673600" y="7267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62484</xdr:rowOff>
    </xdr:from>
    <xdr:to>
      <xdr:col>24</xdr:col>
      <xdr:colOff>152400</xdr:colOff>
      <xdr:row>42</xdr:row>
      <xdr:rowOff>62484</xdr:rowOff>
    </xdr:to>
    <xdr:cxnSp macro="">
      <xdr:nvCxnSpPr>
        <xdr:cNvPr id="57" name="直線コネクタ 56">
          <a:extLst>
            <a:ext uri="{FF2B5EF4-FFF2-40B4-BE49-F238E27FC236}">
              <a16:creationId xmlns:a16="http://schemas.microsoft.com/office/drawing/2014/main" id="{0A014077-A6EF-48CE-ABED-A5EA018DA14A}"/>
            </a:ext>
          </a:extLst>
        </xdr:cNvPr>
        <xdr:cNvCxnSpPr/>
      </xdr:nvCxnSpPr>
      <xdr:spPr>
        <a:xfrm>
          <a:off x="4546600" y="7263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162323</xdr:rowOff>
    </xdr:from>
    <xdr:ext cx="405111" cy="259045"/>
    <xdr:sp macro="" textlink="">
      <xdr:nvSpPr>
        <xdr:cNvPr id="58" name="【図書館】&#10;有形固定資産減価償却率最大値テキスト">
          <a:extLst>
            <a:ext uri="{FF2B5EF4-FFF2-40B4-BE49-F238E27FC236}">
              <a16:creationId xmlns:a16="http://schemas.microsoft.com/office/drawing/2014/main" id="{21F11B29-B44D-462D-9225-9D22600FC123}"/>
            </a:ext>
          </a:extLst>
        </xdr:cNvPr>
        <xdr:cNvSpPr txBox="1"/>
      </xdr:nvSpPr>
      <xdr:spPr>
        <a:xfrm>
          <a:off x="4673600" y="5477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44196</xdr:rowOff>
    </xdr:from>
    <xdr:to>
      <xdr:col>24</xdr:col>
      <xdr:colOff>152400</xdr:colOff>
      <xdr:row>33</xdr:row>
      <xdr:rowOff>44196</xdr:rowOff>
    </xdr:to>
    <xdr:cxnSp macro="">
      <xdr:nvCxnSpPr>
        <xdr:cNvPr id="59" name="直線コネクタ 58">
          <a:extLst>
            <a:ext uri="{FF2B5EF4-FFF2-40B4-BE49-F238E27FC236}">
              <a16:creationId xmlns:a16="http://schemas.microsoft.com/office/drawing/2014/main" id="{693F1D88-5ADD-4F9D-AB36-FC94C94817E6}"/>
            </a:ext>
          </a:extLst>
        </xdr:cNvPr>
        <xdr:cNvCxnSpPr/>
      </xdr:nvCxnSpPr>
      <xdr:spPr>
        <a:xfrm>
          <a:off x="4546600" y="5702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60977</xdr:rowOff>
    </xdr:from>
    <xdr:ext cx="405111" cy="259045"/>
    <xdr:sp macro="" textlink="">
      <xdr:nvSpPr>
        <xdr:cNvPr id="60" name="【図書館】&#10;有形固定資産減価償却率平均値テキスト">
          <a:extLst>
            <a:ext uri="{FF2B5EF4-FFF2-40B4-BE49-F238E27FC236}">
              <a16:creationId xmlns:a16="http://schemas.microsoft.com/office/drawing/2014/main" id="{31A22F8A-1D28-46B4-A002-F84039039C4F}"/>
            </a:ext>
          </a:extLst>
        </xdr:cNvPr>
        <xdr:cNvSpPr txBox="1"/>
      </xdr:nvSpPr>
      <xdr:spPr>
        <a:xfrm>
          <a:off x="4673600" y="6576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82550</xdr:rowOff>
    </xdr:from>
    <xdr:to>
      <xdr:col>24</xdr:col>
      <xdr:colOff>114300</xdr:colOff>
      <xdr:row>39</xdr:row>
      <xdr:rowOff>12700</xdr:rowOff>
    </xdr:to>
    <xdr:sp macro="" textlink="">
      <xdr:nvSpPr>
        <xdr:cNvPr id="61" name="フローチャート: 判断 60">
          <a:extLst>
            <a:ext uri="{FF2B5EF4-FFF2-40B4-BE49-F238E27FC236}">
              <a16:creationId xmlns:a16="http://schemas.microsoft.com/office/drawing/2014/main" id="{6164A6CF-318F-4098-AB3F-BC60771AE272}"/>
            </a:ext>
          </a:extLst>
        </xdr:cNvPr>
        <xdr:cNvSpPr/>
      </xdr:nvSpPr>
      <xdr:spPr>
        <a:xfrm>
          <a:off x="4584700" y="659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57404</xdr:rowOff>
    </xdr:from>
    <xdr:to>
      <xdr:col>20</xdr:col>
      <xdr:colOff>38100</xdr:colOff>
      <xdr:row>38</xdr:row>
      <xdr:rowOff>159004</xdr:rowOff>
    </xdr:to>
    <xdr:sp macro="" textlink="">
      <xdr:nvSpPr>
        <xdr:cNvPr id="62" name="フローチャート: 判断 61">
          <a:extLst>
            <a:ext uri="{FF2B5EF4-FFF2-40B4-BE49-F238E27FC236}">
              <a16:creationId xmlns:a16="http://schemas.microsoft.com/office/drawing/2014/main" id="{994E66F9-2231-48BA-AB1E-A5E2D8A5BB7B}"/>
            </a:ext>
          </a:extLst>
        </xdr:cNvPr>
        <xdr:cNvSpPr/>
      </xdr:nvSpPr>
      <xdr:spPr>
        <a:xfrm>
          <a:off x="3746500" y="657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11684</xdr:rowOff>
    </xdr:from>
    <xdr:to>
      <xdr:col>15</xdr:col>
      <xdr:colOff>101600</xdr:colOff>
      <xdr:row>38</xdr:row>
      <xdr:rowOff>113284</xdr:rowOff>
    </xdr:to>
    <xdr:sp macro="" textlink="">
      <xdr:nvSpPr>
        <xdr:cNvPr id="63" name="フローチャート: 判断 62">
          <a:extLst>
            <a:ext uri="{FF2B5EF4-FFF2-40B4-BE49-F238E27FC236}">
              <a16:creationId xmlns:a16="http://schemas.microsoft.com/office/drawing/2014/main" id="{FE5DBE08-548F-4848-B58A-218734FED39C}"/>
            </a:ext>
          </a:extLst>
        </xdr:cNvPr>
        <xdr:cNvSpPr/>
      </xdr:nvSpPr>
      <xdr:spPr>
        <a:xfrm>
          <a:off x="2857500" y="6526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7112</xdr:rowOff>
    </xdr:from>
    <xdr:to>
      <xdr:col>10</xdr:col>
      <xdr:colOff>165100</xdr:colOff>
      <xdr:row>38</xdr:row>
      <xdr:rowOff>108712</xdr:rowOff>
    </xdr:to>
    <xdr:sp macro="" textlink="">
      <xdr:nvSpPr>
        <xdr:cNvPr id="64" name="フローチャート: 判断 63">
          <a:extLst>
            <a:ext uri="{FF2B5EF4-FFF2-40B4-BE49-F238E27FC236}">
              <a16:creationId xmlns:a16="http://schemas.microsoft.com/office/drawing/2014/main" id="{534518B6-E4C3-42E1-8235-10CB080BAD5D}"/>
            </a:ext>
          </a:extLst>
        </xdr:cNvPr>
        <xdr:cNvSpPr/>
      </xdr:nvSpPr>
      <xdr:spPr>
        <a:xfrm>
          <a:off x="1968500" y="6522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112268</xdr:rowOff>
    </xdr:from>
    <xdr:to>
      <xdr:col>6</xdr:col>
      <xdr:colOff>38100</xdr:colOff>
      <xdr:row>38</xdr:row>
      <xdr:rowOff>42418</xdr:rowOff>
    </xdr:to>
    <xdr:sp macro="" textlink="">
      <xdr:nvSpPr>
        <xdr:cNvPr id="65" name="フローチャート: 判断 64">
          <a:extLst>
            <a:ext uri="{FF2B5EF4-FFF2-40B4-BE49-F238E27FC236}">
              <a16:creationId xmlns:a16="http://schemas.microsoft.com/office/drawing/2014/main" id="{BD452666-03B2-44AB-B5D8-95DB6606BD93}"/>
            </a:ext>
          </a:extLst>
        </xdr:cNvPr>
        <xdr:cNvSpPr/>
      </xdr:nvSpPr>
      <xdr:spPr>
        <a:xfrm>
          <a:off x="1079500" y="645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84A1F55D-4FFD-481C-9F67-D9DAA6FC31C3}"/>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654D9BAF-72E0-4613-AA48-90CD5C50B43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52A6E29F-D71F-4DBF-AC98-3C380F5C5764}"/>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300C3C3-0A9A-4B10-8110-FF11696E9FE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09AEE98-71B5-44F1-82B6-8F2A7447CA4B}"/>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64262</xdr:rowOff>
    </xdr:from>
    <xdr:to>
      <xdr:col>24</xdr:col>
      <xdr:colOff>114300</xdr:colOff>
      <xdr:row>37</xdr:row>
      <xdr:rowOff>165862</xdr:rowOff>
    </xdr:to>
    <xdr:sp macro="" textlink="">
      <xdr:nvSpPr>
        <xdr:cNvPr id="71" name="楕円 70">
          <a:extLst>
            <a:ext uri="{FF2B5EF4-FFF2-40B4-BE49-F238E27FC236}">
              <a16:creationId xmlns:a16="http://schemas.microsoft.com/office/drawing/2014/main" id="{6E332429-9C55-4F7E-A292-647ABBCEA0C7}"/>
            </a:ext>
          </a:extLst>
        </xdr:cNvPr>
        <xdr:cNvSpPr/>
      </xdr:nvSpPr>
      <xdr:spPr>
        <a:xfrm>
          <a:off x="4584700" y="640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87139</xdr:rowOff>
    </xdr:from>
    <xdr:ext cx="405111" cy="259045"/>
    <xdr:sp macro="" textlink="">
      <xdr:nvSpPr>
        <xdr:cNvPr id="72" name="【図書館】&#10;有形固定資産減価償却率該当値テキスト">
          <a:extLst>
            <a:ext uri="{FF2B5EF4-FFF2-40B4-BE49-F238E27FC236}">
              <a16:creationId xmlns:a16="http://schemas.microsoft.com/office/drawing/2014/main" id="{C170B75B-BF4B-4F2E-AAD7-21C80979C002}"/>
            </a:ext>
          </a:extLst>
        </xdr:cNvPr>
        <xdr:cNvSpPr txBox="1"/>
      </xdr:nvSpPr>
      <xdr:spPr>
        <a:xfrm>
          <a:off x="4673600" y="6259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52832</xdr:rowOff>
    </xdr:from>
    <xdr:to>
      <xdr:col>20</xdr:col>
      <xdr:colOff>38100</xdr:colOff>
      <xdr:row>37</xdr:row>
      <xdr:rowOff>154432</xdr:rowOff>
    </xdr:to>
    <xdr:sp macro="" textlink="">
      <xdr:nvSpPr>
        <xdr:cNvPr id="73" name="楕円 72">
          <a:extLst>
            <a:ext uri="{FF2B5EF4-FFF2-40B4-BE49-F238E27FC236}">
              <a16:creationId xmlns:a16="http://schemas.microsoft.com/office/drawing/2014/main" id="{E401A26B-52C4-49BE-BA53-66D81C3DFC79}"/>
            </a:ext>
          </a:extLst>
        </xdr:cNvPr>
        <xdr:cNvSpPr/>
      </xdr:nvSpPr>
      <xdr:spPr>
        <a:xfrm>
          <a:off x="3746500" y="639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103632</xdr:rowOff>
    </xdr:from>
    <xdr:to>
      <xdr:col>24</xdr:col>
      <xdr:colOff>63500</xdr:colOff>
      <xdr:row>37</xdr:row>
      <xdr:rowOff>115062</xdr:rowOff>
    </xdr:to>
    <xdr:cxnSp macro="">
      <xdr:nvCxnSpPr>
        <xdr:cNvPr id="74" name="直線コネクタ 73">
          <a:extLst>
            <a:ext uri="{FF2B5EF4-FFF2-40B4-BE49-F238E27FC236}">
              <a16:creationId xmlns:a16="http://schemas.microsoft.com/office/drawing/2014/main" id="{5D4D3020-FBE0-4A39-A94C-4F56DF07401F}"/>
            </a:ext>
          </a:extLst>
        </xdr:cNvPr>
        <xdr:cNvCxnSpPr/>
      </xdr:nvCxnSpPr>
      <xdr:spPr>
        <a:xfrm>
          <a:off x="3797300" y="6447282"/>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27686</xdr:rowOff>
    </xdr:from>
    <xdr:to>
      <xdr:col>15</xdr:col>
      <xdr:colOff>101600</xdr:colOff>
      <xdr:row>37</xdr:row>
      <xdr:rowOff>129286</xdr:rowOff>
    </xdr:to>
    <xdr:sp macro="" textlink="">
      <xdr:nvSpPr>
        <xdr:cNvPr id="75" name="楕円 74">
          <a:extLst>
            <a:ext uri="{FF2B5EF4-FFF2-40B4-BE49-F238E27FC236}">
              <a16:creationId xmlns:a16="http://schemas.microsoft.com/office/drawing/2014/main" id="{216234BA-8641-47E3-87B8-387C927A4256}"/>
            </a:ext>
          </a:extLst>
        </xdr:cNvPr>
        <xdr:cNvSpPr/>
      </xdr:nvSpPr>
      <xdr:spPr>
        <a:xfrm>
          <a:off x="2857500" y="637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78486</xdr:rowOff>
    </xdr:from>
    <xdr:to>
      <xdr:col>19</xdr:col>
      <xdr:colOff>177800</xdr:colOff>
      <xdr:row>37</xdr:row>
      <xdr:rowOff>103632</xdr:rowOff>
    </xdr:to>
    <xdr:cxnSp macro="">
      <xdr:nvCxnSpPr>
        <xdr:cNvPr id="76" name="直線コネクタ 75">
          <a:extLst>
            <a:ext uri="{FF2B5EF4-FFF2-40B4-BE49-F238E27FC236}">
              <a16:creationId xmlns:a16="http://schemas.microsoft.com/office/drawing/2014/main" id="{EEEAD4A1-DACA-4313-90AA-C9605C6D3AEB}"/>
            </a:ext>
          </a:extLst>
        </xdr:cNvPr>
        <xdr:cNvCxnSpPr/>
      </xdr:nvCxnSpPr>
      <xdr:spPr>
        <a:xfrm>
          <a:off x="2908300" y="6422136"/>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151130</xdr:rowOff>
    </xdr:from>
    <xdr:to>
      <xdr:col>10</xdr:col>
      <xdr:colOff>165100</xdr:colOff>
      <xdr:row>37</xdr:row>
      <xdr:rowOff>81280</xdr:rowOff>
    </xdr:to>
    <xdr:sp macro="" textlink="">
      <xdr:nvSpPr>
        <xdr:cNvPr id="77" name="楕円 76">
          <a:extLst>
            <a:ext uri="{FF2B5EF4-FFF2-40B4-BE49-F238E27FC236}">
              <a16:creationId xmlns:a16="http://schemas.microsoft.com/office/drawing/2014/main" id="{607BEC84-3979-450E-9737-5C1C571B9F12}"/>
            </a:ext>
          </a:extLst>
        </xdr:cNvPr>
        <xdr:cNvSpPr/>
      </xdr:nvSpPr>
      <xdr:spPr>
        <a:xfrm>
          <a:off x="1968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30480</xdr:rowOff>
    </xdr:from>
    <xdr:to>
      <xdr:col>15</xdr:col>
      <xdr:colOff>50800</xdr:colOff>
      <xdr:row>37</xdr:row>
      <xdr:rowOff>78486</xdr:rowOff>
    </xdr:to>
    <xdr:cxnSp macro="">
      <xdr:nvCxnSpPr>
        <xdr:cNvPr id="78" name="直線コネクタ 77">
          <a:extLst>
            <a:ext uri="{FF2B5EF4-FFF2-40B4-BE49-F238E27FC236}">
              <a16:creationId xmlns:a16="http://schemas.microsoft.com/office/drawing/2014/main" id="{2955B495-DB67-45BE-959D-7A144E7954DD}"/>
            </a:ext>
          </a:extLst>
        </xdr:cNvPr>
        <xdr:cNvCxnSpPr/>
      </xdr:nvCxnSpPr>
      <xdr:spPr>
        <a:xfrm>
          <a:off x="2019300" y="6374130"/>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105410</xdr:rowOff>
    </xdr:from>
    <xdr:to>
      <xdr:col>6</xdr:col>
      <xdr:colOff>38100</xdr:colOff>
      <xdr:row>37</xdr:row>
      <xdr:rowOff>35560</xdr:rowOff>
    </xdr:to>
    <xdr:sp macro="" textlink="">
      <xdr:nvSpPr>
        <xdr:cNvPr id="79" name="楕円 78">
          <a:extLst>
            <a:ext uri="{FF2B5EF4-FFF2-40B4-BE49-F238E27FC236}">
              <a16:creationId xmlns:a16="http://schemas.microsoft.com/office/drawing/2014/main" id="{D9FB898A-C363-4356-A2A5-97CEE9197907}"/>
            </a:ext>
          </a:extLst>
        </xdr:cNvPr>
        <xdr:cNvSpPr/>
      </xdr:nvSpPr>
      <xdr:spPr>
        <a:xfrm>
          <a:off x="1079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156210</xdr:rowOff>
    </xdr:from>
    <xdr:to>
      <xdr:col>10</xdr:col>
      <xdr:colOff>114300</xdr:colOff>
      <xdr:row>37</xdr:row>
      <xdr:rowOff>30480</xdr:rowOff>
    </xdr:to>
    <xdr:cxnSp macro="">
      <xdr:nvCxnSpPr>
        <xdr:cNvPr id="80" name="直線コネクタ 79">
          <a:extLst>
            <a:ext uri="{FF2B5EF4-FFF2-40B4-BE49-F238E27FC236}">
              <a16:creationId xmlns:a16="http://schemas.microsoft.com/office/drawing/2014/main" id="{5DF3EAE7-7EB5-420A-A097-AA854F6194AD}"/>
            </a:ext>
          </a:extLst>
        </xdr:cNvPr>
        <xdr:cNvCxnSpPr/>
      </xdr:nvCxnSpPr>
      <xdr:spPr>
        <a:xfrm>
          <a:off x="1130300" y="632841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150131</xdr:rowOff>
    </xdr:from>
    <xdr:ext cx="405111" cy="259045"/>
    <xdr:sp macro="" textlink="">
      <xdr:nvSpPr>
        <xdr:cNvPr id="81" name="n_1aveValue【図書館】&#10;有形固定資産減価償却率">
          <a:extLst>
            <a:ext uri="{FF2B5EF4-FFF2-40B4-BE49-F238E27FC236}">
              <a16:creationId xmlns:a16="http://schemas.microsoft.com/office/drawing/2014/main" id="{67000465-08E6-45CA-B308-557FE6CFC8B4}"/>
            </a:ext>
          </a:extLst>
        </xdr:cNvPr>
        <xdr:cNvSpPr txBox="1"/>
      </xdr:nvSpPr>
      <xdr:spPr>
        <a:xfrm>
          <a:off x="3582044" y="6665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104411</xdr:rowOff>
    </xdr:from>
    <xdr:ext cx="405111" cy="259045"/>
    <xdr:sp macro="" textlink="">
      <xdr:nvSpPr>
        <xdr:cNvPr id="82" name="n_2aveValue【図書館】&#10;有形固定資産減価償却率">
          <a:extLst>
            <a:ext uri="{FF2B5EF4-FFF2-40B4-BE49-F238E27FC236}">
              <a16:creationId xmlns:a16="http://schemas.microsoft.com/office/drawing/2014/main" id="{D5A898C7-86E1-456B-8A8D-FF2AA9EB082D}"/>
            </a:ext>
          </a:extLst>
        </xdr:cNvPr>
        <xdr:cNvSpPr txBox="1"/>
      </xdr:nvSpPr>
      <xdr:spPr>
        <a:xfrm>
          <a:off x="2705744" y="6619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99839</xdr:rowOff>
    </xdr:from>
    <xdr:ext cx="405111" cy="259045"/>
    <xdr:sp macro="" textlink="">
      <xdr:nvSpPr>
        <xdr:cNvPr id="83" name="n_3aveValue【図書館】&#10;有形固定資産減価償却率">
          <a:extLst>
            <a:ext uri="{FF2B5EF4-FFF2-40B4-BE49-F238E27FC236}">
              <a16:creationId xmlns:a16="http://schemas.microsoft.com/office/drawing/2014/main" id="{EB138EFE-C659-4ECB-89AF-B449B36504CC}"/>
            </a:ext>
          </a:extLst>
        </xdr:cNvPr>
        <xdr:cNvSpPr txBox="1"/>
      </xdr:nvSpPr>
      <xdr:spPr>
        <a:xfrm>
          <a:off x="1816744" y="6614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33545</xdr:rowOff>
    </xdr:from>
    <xdr:ext cx="405111" cy="259045"/>
    <xdr:sp macro="" textlink="">
      <xdr:nvSpPr>
        <xdr:cNvPr id="84" name="n_4aveValue【図書館】&#10;有形固定資産減価償却率">
          <a:extLst>
            <a:ext uri="{FF2B5EF4-FFF2-40B4-BE49-F238E27FC236}">
              <a16:creationId xmlns:a16="http://schemas.microsoft.com/office/drawing/2014/main" id="{19F01DA9-C77B-4F01-8EA5-48883A4846E9}"/>
            </a:ext>
          </a:extLst>
        </xdr:cNvPr>
        <xdr:cNvSpPr txBox="1"/>
      </xdr:nvSpPr>
      <xdr:spPr>
        <a:xfrm>
          <a:off x="927744" y="6548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170959</xdr:rowOff>
    </xdr:from>
    <xdr:ext cx="405111" cy="259045"/>
    <xdr:sp macro="" textlink="">
      <xdr:nvSpPr>
        <xdr:cNvPr id="85" name="n_1mainValue【図書館】&#10;有形固定資産減価償却率">
          <a:extLst>
            <a:ext uri="{FF2B5EF4-FFF2-40B4-BE49-F238E27FC236}">
              <a16:creationId xmlns:a16="http://schemas.microsoft.com/office/drawing/2014/main" id="{15426951-CBD3-4EFF-B746-646B0DE933D7}"/>
            </a:ext>
          </a:extLst>
        </xdr:cNvPr>
        <xdr:cNvSpPr txBox="1"/>
      </xdr:nvSpPr>
      <xdr:spPr>
        <a:xfrm>
          <a:off x="3582044" y="6171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145813</xdr:rowOff>
    </xdr:from>
    <xdr:ext cx="405111" cy="259045"/>
    <xdr:sp macro="" textlink="">
      <xdr:nvSpPr>
        <xdr:cNvPr id="86" name="n_2mainValue【図書館】&#10;有形固定資産減価償却率">
          <a:extLst>
            <a:ext uri="{FF2B5EF4-FFF2-40B4-BE49-F238E27FC236}">
              <a16:creationId xmlns:a16="http://schemas.microsoft.com/office/drawing/2014/main" id="{7BAFD1AF-3515-494D-B712-39A02784F087}"/>
            </a:ext>
          </a:extLst>
        </xdr:cNvPr>
        <xdr:cNvSpPr txBox="1"/>
      </xdr:nvSpPr>
      <xdr:spPr>
        <a:xfrm>
          <a:off x="2705744" y="614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97807</xdr:rowOff>
    </xdr:from>
    <xdr:ext cx="405111" cy="259045"/>
    <xdr:sp macro="" textlink="">
      <xdr:nvSpPr>
        <xdr:cNvPr id="87" name="n_3mainValue【図書館】&#10;有形固定資産減価償却率">
          <a:extLst>
            <a:ext uri="{FF2B5EF4-FFF2-40B4-BE49-F238E27FC236}">
              <a16:creationId xmlns:a16="http://schemas.microsoft.com/office/drawing/2014/main" id="{B3D9110A-86DA-40BD-86C6-EC0236F7FB95}"/>
            </a:ext>
          </a:extLst>
        </xdr:cNvPr>
        <xdr:cNvSpPr txBox="1"/>
      </xdr:nvSpPr>
      <xdr:spPr>
        <a:xfrm>
          <a:off x="1816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52087</xdr:rowOff>
    </xdr:from>
    <xdr:ext cx="405111" cy="259045"/>
    <xdr:sp macro="" textlink="">
      <xdr:nvSpPr>
        <xdr:cNvPr id="88" name="n_4mainValue【図書館】&#10;有形固定資産減価償却率">
          <a:extLst>
            <a:ext uri="{FF2B5EF4-FFF2-40B4-BE49-F238E27FC236}">
              <a16:creationId xmlns:a16="http://schemas.microsoft.com/office/drawing/2014/main" id="{6B3C2272-E962-43CF-AD9D-4984E8AEACA9}"/>
            </a:ext>
          </a:extLst>
        </xdr:cNvPr>
        <xdr:cNvSpPr txBox="1"/>
      </xdr:nvSpPr>
      <xdr:spPr>
        <a:xfrm>
          <a:off x="927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BEDF308D-8315-424B-B866-49DC72C1740C}"/>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3B9A2269-5B15-45AE-BC6B-6078DDA44F11}"/>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8C989A16-AFF5-4491-9DC7-D47736BDC40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80BF09D-FA57-4E2F-8CF3-B06D77816258}"/>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5ECA68B7-8CB1-4F11-AD01-D5BF173BFBD7}"/>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4E27AE9D-0678-45C3-B26A-14AB2E32384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3ED2F8B7-062D-4C89-A05A-D18FE8FECFD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737CCA6F-2169-4B4D-ACFC-21D61F164C4E}"/>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a:extLst>
            <a:ext uri="{FF2B5EF4-FFF2-40B4-BE49-F238E27FC236}">
              <a16:creationId xmlns:a16="http://schemas.microsoft.com/office/drawing/2014/main" id="{B58AFF03-C2C8-41DC-986B-D73DD8E254F7}"/>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CF2615E9-67DB-4EAA-9673-D3E82DA884E1}"/>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05DBB39E-B499-42B1-8940-2C57C45CF267}"/>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FBBF8806-F7DC-44ED-BD83-6987C6784E91}"/>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504FC0A5-6B96-4384-A327-48CD80D552D7}"/>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FB39F559-AF91-4B43-8A80-8833C7F15101}"/>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F4EDDB00-7A9C-4C24-9CA3-9EB781AFE638}"/>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4" name="テキスト ボックス 103">
          <a:extLst>
            <a:ext uri="{FF2B5EF4-FFF2-40B4-BE49-F238E27FC236}">
              <a16:creationId xmlns:a16="http://schemas.microsoft.com/office/drawing/2014/main" id="{6DA932E0-A741-4E3D-B2AB-C03FD4C0D0C5}"/>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9DD61E23-61D4-4035-9A71-90A94E0EC59D}"/>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6" name="テキスト ボックス 105">
          <a:extLst>
            <a:ext uri="{FF2B5EF4-FFF2-40B4-BE49-F238E27FC236}">
              <a16:creationId xmlns:a16="http://schemas.microsoft.com/office/drawing/2014/main" id="{B4D2E021-0345-4E4A-B328-706CCD52478B}"/>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A930C527-1D39-446A-8CB7-83407549150A}"/>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8" name="テキスト ボックス 107">
          <a:extLst>
            <a:ext uri="{FF2B5EF4-FFF2-40B4-BE49-F238E27FC236}">
              <a16:creationId xmlns:a16="http://schemas.microsoft.com/office/drawing/2014/main" id="{4B848221-4781-4001-87B5-F9E48606F22C}"/>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FBA340AD-BA51-46CD-9044-87C2B2EAABDA}"/>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E074C757-DAE5-48D4-B9A6-AD9D969C0A12}"/>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D7C537D4-7D9E-4301-91FF-1956E5A853FA}"/>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110490</xdr:rowOff>
    </xdr:from>
    <xdr:to>
      <xdr:col>54</xdr:col>
      <xdr:colOff>189865</xdr:colOff>
      <xdr:row>41</xdr:row>
      <xdr:rowOff>41910</xdr:rowOff>
    </xdr:to>
    <xdr:cxnSp macro="">
      <xdr:nvCxnSpPr>
        <xdr:cNvPr id="112" name="直線コネクタ 111">
          <a:extLst>
            <a:ext uri="{FF2B5EF4-FFF2-40B4-BE49-F238E27FC236}">
              <a16:creationId xmlns:a16="http://schemas.microsoft.com/office/drawing/2014/main" id="{890455BB-227E-45E6-8829-65131E733FC7}"/>
            </a:ext>
          </a:extLst>
        </xdr:cNvPr>
        <xdr:cNvCxnSpPr/>
      </xdr:nvCxnSpPr>
      <xdr:spPr>
        <a:xfrm flipV="1">
          <a:off x="10476865" y="576834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45737</xdr:rowOff>
    </xdr:from>
    <xdr:ext cx="469744" cy="259045"/>
    <xdr:sp macro="" textlink="">
      <xdr:nvSpPr>
        <xdr:cNvPr id="113" name="【図書館】&#10;一人当たり面積最小値テキスト">
          <a:extLst>
            <a:ext uri="{FF2B5EF4-FFF2-40B4-BE49-F238E27FC236}">
              <a16:creationId xmlns:a16="http://schemas.microsoft.com/office/drawing/2014/main" id="{9CF15645-9335-4A62-975E-B3633E24CE9B}"/>
            </a:ext>
          </a:extLst>
        </xdr:cNvPr>
        <xdr:cNvSpPr txBox="1"/>
      </xdr:nvSpPr>
      <xdr:spPr>
        <a:xfrm>
          <a:off x="10515600" y="707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41910</xdr:rowOff>
    </xdr:from>
    <xdr:to>
      <xdr:col>55</xdr:col>
      <xdr:colOff>88900</xdr:colOff>
      <xdr:row>41</xdr:row>
      <xdr:rowOff>41910</xdr:rowOff>
    </xdr:to>
    <xdr:cxnSp macro="">
      <xdr:nvCxnSpPr>
        <xdr:cNvPr id="114" name="直線コネクタ 113">
          <a:extLst>
            <a:ext uri="{FF2B5EF4-FFF2-40B4-BE49-F238E27FC236}">
              <a16:creationId xmlns:a16="http://schemas.microsoft.com/office/drawing/2014/main" id="{A16E4E81-4C6F-4D4E-9E1B-3E6816AF9B0D}"/>
            </a:ext>
          </a:extLst>
        </xdr:cNvPr>
        <xdr:cNvCxnSpPr/>
      </xdr:nvCxnSpPr>
      <xdr:spPr>
        <a:xfrm>
          <a:off x="10388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57167</xdr:rowOff>
    </xdr:from>
    <xdr:ext cx="469744" cy="259045"/>
    <xdr:sp macro="" textlink="">
      <xdr:nvSpPr>
        <xdr:cNvPr id="115" name="【図書館】&#10;一人当たり面積最大値テキスト">
          <a:extLst>
            <a:ext uri="{FF2B5EF4-FFF2-40B4-BE49-F238E27FC236}">
              <a16:creationId xmlns:a16="http://schemas.microsoft.com/office/drawing/2014/main" id="{F1EA56C5-6C40-4184-89B1-1C10FD81E1CD}"/>
            </a:ext>
          </a:extLst>
        </xdr:cNvPr>
        <xdr:cNvSpPr txBox="1"/>
      </xdr:nvSpPr>
      <xdr:spPr>
        <a:xfrm>
          <a:off x="10515600" y="554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110490</xdr:rowOff>
    </xdr:from>
    <xdr:to>
      <xdr:col>55</xdr:col>
      <xdr:colOff>88900</xdr:colOff>
      <xdr:row>33</xdr:row>
      <xdr:rowOff>110490</xdr:rowOff>
    </xdr:to>
    <xdr:cxnSp macro="">
      <xdr:nvCxnSpPr>
        <xdr:cNvPr id="116" name="直線コネクタ 115">
          <a:extLst>
            <a:ext uri="{FF2B5EF4-FFF2-40B4-BE49-F238E27FC236}">
              <a16:creationId xmlns:a16="http://schemas.microsoft.com/office/drawing/2014/main" id="{492F3C30-6719-4227-B0BC-83A9283A2ADD}"/>
            </a:ext>
          </a:extLst>
        </xdr:cNvPr>
        <xdr:cNvCxnSpPr/>
      </xdr:nvCxnSpPr>
      <xdr:spPr>
        <a:xfrm>
          <a:off x="10388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133367</xdr:rowOff>
    </xdr:from>
    <xdr:ext cx="469744" cy="259045"/>
    <xdr:sp macro="" textlink="">
      <xdr:nvSpPr>
        <xdr:cNvPr id="117" name="【図書館】&#10;一人当たり面積平均値テキスト">
          <a:extLst>
            <a:ext uri="{FF2B5EF4-FFF2-40B4-BE49-F238E27FC236}">
              <a16:creationId xmlns:a16="http://schemas.microsoft.com/office/drawing/2014/main" id="{D73B483C-F1D2-4A30-9F76-EA377794F463}"/>
            </a:ext>
          </a:extLst>
        </xdr:cNvPr>
        <xdr:cNvSpPr txBox="1"/>
      </xdr:nvSpPr>
      <xdr:spPr>
        <a:xfrm>
          <a:off x="10515600" y="6648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154940</xdr:rowOff>
    </xdr:from>
    <xdr:to>
      <xdr:col>55</xdr:col>
      <xdr:colOff>50800</xdr:colOff>
      <xdr:row>39</xdr:row>
      <xdr:rowOff>85090</xdr:rowOff>
    </xdr:to>
    <xdr:sp macro="" textlink="">
      <xdr:nvSpPr>
        <xdr:cNvPr id="118" name="フローチャート: 判断 117">
          <a:extLst>
            <a:ext uri="{FF2B5EF4-FFF2-40B4-BE49-F238E27FC236}">
              <a16:creationId xmlns:a16="http://schemas.microsoft.com/office/drawing/2014/main" id="{53E82CCF-862A-41F2-BBD8-74360EC24FCF}"/>
            </a:ext>
          </a:extLst>
        </xdr:cNvPr>
        <xdr:cNvSpPr/>
      </xdr:nvSpPr>
      <xdr:spPr>
        <a:xfrm>
          <a:off x="104267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170180</xdr:rowOff>
    </xdr:from>
    <xdr:to>
      <xdr:col>50</xdr:col>
      <xdr:colOff>165100</xdr:colOff>
      <xdr:row>39</xdr:row>
      <xdr:rowOff>100330</xdr:rowOff>
    </xdr:to>
    <xdr:sp macro="" textlink="">
      <xdr:nvSpPr>
        <xdr:cNvPr id="119" name="フローチャート: 判断 118">
          <a:extLst>
            <a:ext uri="{FF2B5EF4-FFF2-40B4-BE49-F238E27FC236}">
              <a16:creationId xmlns:a16="http://schemas.microsoft.com/office/drawing/2014/main" id="{8EFDF106-39F3-43CD-AFFF-792CC6E3CD80}"/>
            </a:ext>
          </a:extLst>
        </xdr:cNvPr>
        <xdr:cNvSpPr/>
      </xdr:nvSpPr>
      <xdr:spPr>
        <a:xfrm>
          <a:off x="9588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170180</xdr:rowOff>
    </xdr:from>
    <xdr:to>
      <xdr:col>46</xdr:col>
      <xdr:colOff>38100</xdr:colOff>
      <xdr:row>39</xdr:row>
      <xdr:rowOff>100330</xdr:rowOff>
    </xdr:to>
    <xdr:sp macro="" textlink="">
      <xdr:nvSpPr>
        <xdr:cNvPr id="120" name="フローチャート: 判断 119">
          <a:extLst>
            <a:ext uri="{FF2B5EF4-FFF2-40B4-BE49-F238E27FC236}">
              <a16:creationId xmlns:a16="http://schemas.microsoft.com/office/drawing/2014/main" id="{1B6297F8-51CC-488D-B6B9-BD3011D9812D}"/>
            </a:ext>
          </a:extLst>
        </xdr:cNvPr>
        <xdr:cNvSpPr/>
      </xdr:nvSpPr>
      <xdr:spPr>
        <a:xfrm>
          <a:off x="8699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162560</xdr:rowOff>
    </xdr:from>
    <xdr:to>
      <xdr:col>41</xdr:col>
      <xdr:colOff>101600</xdr:colOff>
      <xdr:row>39</xdr:row>
      <xdr:rowOff>92710</xdr:rowOff>
    </xdr:to>
    <xdr:sp macro="" textlink="">
      <xdr:nvSpPr>
        <xdr:cNvPr id="121" name="フローチャート: 判断 120">
          <a:extLst>
            <a:ext uri="{FF2B5EF4-FFF2-40B4-BE49-F238E27FC236}">
              <a16:creationId xmlns:a16="http://schemas.microsoft.com/office/drawing/2014/main" id="{EDF50A87-79F5-4E1D-B634-9F6E0B5A48AC}"/>
            </a:ext>
          </a:extLst>
        </xdr:cNvPr>
        <xdr:cNvSpPr/>
      </xdr:nvSpPr>
      <xdr:spPr>
        <a:xfrm>
          <a:off x="7810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6350</xdr:rowOff>
    </xdr:from>
    <xdr:to>
      <xdr:col>36</xdr:col>
      <xdr:colOff>165100</xdr:colOff>
      <xdr:row>39</xdr:row>
      <xdr:rowOff>107950</xdr:rowOff>
    </xdr:to>
    <xdr:sp macro="" textlink="">
      <xdr:nvSpPr>
        <xdr:cNvPr id="122" name="フローチャート: 判断 121">
          <a:extLst>
            <a:ext uri="{FF2B5EF4-FFF2-40B4-BE49-F238E27FC236}">
              <a16:creationId xmlns:a16="http://schemas.microsoft.com/office/drawing/2014/main" id="{3A999A6B-14E6-4BE5-B952-45E0022B2FE1}"/>
            </a:ext>
          </a:extLst>
        </xdr:cNvPr>
        <xdr:cNvSpPr/>
      </xdr:nvSpPr>
      <xdr:spPr>
        <a:xfrm>
          <a:off x="6921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19C2A135-8679-446D-B741-408819AA130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66FD622-C7E2-4A65-B097-7F78E5B4AB02}"/>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FC5D271-A271-42B6-9C0D-504A77720F3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C95484C-3565-44DB-B0B1-992FA2A477F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A791D50-D894-4AAC-B7D2-B7140BB7F9E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10160</xdr:rowOff>
    </xdr:from>
    <xdr:to>
      <xdr:col>55</xdr:col>
      <xdr:colOff>50800</xdr:colOff>
      <xdr:row>38</xdr:row>
      <xdr:rowOff>111760</xdr:rowOff>
    </xdr:to>
    <xdr:sp macro="" textlink="">
      <xdr:nvSpPr>
        <xdr:cNvPr id="128" name="楕円 127">
          <a:extLst>
            <a:ext uri="{FF2B5EF4-FFF2-40B4-BE49-F238E27FC236}">
              <a16:creationId xmlns:a16="http://schemas.microsoft.com/office/drawing/2014/main" id="{2765BA64-BE7C-4CE6-85CF-23305CC00884}"/>
            </a:ext>
          </a:extLst>
        </xdr:cNvPr>
        <xdr:cNvSpPr/>
      </xdr:nvSpPr>
      <xdr:spPr>
        <a:xfrm>
          <a:off x="10426700" y="652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33037</xdr:rowOff>
    </xdr:from>
    <xdr:ext cx="469744" cy="259045"/>
    <xdr:sp macro="" textlink="">
      <xdr:nvSpPr>
        <xdr:cNvPr id="129" name="【図書館】&#10;一人当たり面積該当値テキスト">
          <a:extLst>
            <a:ext uri="{FF2B5EF4-FFF2-40B4-BE49-F238E27FC236}">
              <a16:creationId xmlns:a16="http://schemas.microsoft.com/office/drawing/2014/main" id="{24D4D0D0-F538-4329-9C79-48B39390D2A2}"/>
            </a:ext>
          </a:extLst>
        </xdr:cNvPr>
        <xdr:cNvSpPr txBox="1"/>
      </xdr:nvSpPr>
      <xdr:spPr>
        <a:xfrm>
          <a:off x="10515600" y="637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17780</xdr:rowOff>
    </xdr:from>
    <xdr:to>
      <xdr:col>50</xdr:col>
      <xdr:colOff>165100</xdr:colOff>
      <xdr:row>38</xdr:row>
      <xdr:rowOff>119380</xdr:rowOff>
    </xdr:to>
    <xdr:sp macro="" textlink="">
      <xdr:nvSpPr>
        <xdr:cNvPr id="130" name="楕円 129">
          <a:extLst>
            <a:ext uri="{FF2B5EF4-FFF2-40B4-BE49-F238E27FC236}">
              <a16:creationId xmlns:a16="http://schemas.microsoft.com/office/drawing/2014/main" id="{177E3D92-C180-4722-AAA7-FA2FC1B0BD78}"/>
            </a:ext>
          </a:extLst>
        </xdr:cNvPr>
        <xdr:cNvSpPr/>
      </xdr:nvSpPr>
      <xdr:spPr>
        <a:xfrm>
          <a:off x="9588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60960</xdr:rowOff>
    </xdr:from>
    <xdr:to>
      <xdr:col>55</xdr:col>
      <xdr:colOff>0</xdr:colOff>
      <xdr:row>38</xdr:row>
      <xdr:rowOff>68580</xdr:rowOff>
    </xdr:to>
    <xdr:cxnSp macro="">
      <xdr:nvCxnSpPr>
        <xdr:cNvPr id="131" name="直線コネクタ 130">
          <a:extLst>
            <a:ext uri="{FF2B5EF4-FFF2-40B4-BE49-F238E27FC236}">
              <a16:creationId xmlns:a16="http://schemas.microsoft.com/office/drawing/2014/main" id="{E546A888-C9AD-4E1C-851D-AAA4B813F6B6}"/>
            </a:ext>
          </a:extLst>
        </xdr:cNvPr>
        <xdr:cNvCxnSpPr/>
      </xdr:nvCxnSpPr>
      <xdr:spPr>
        <a:xfrm flipV="1">
          <a:off x="9639300" y="65760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17780</xdr:rowOff>
    </xdr:from>
    <xdr:to>
      <xdr:col>46</xdr:col>
      <xdr:colOff>38100</xdr:colOff>
      <xdr:row>38</xdr:row>
      <xdr:rowOff>119380</xdr:rowOff>
    </xdr:to>
    <xdr:sp macro="" textlink="">
      <xdr:nvSpPr>
        <xdr:cNvPr id="132" name="楕円 131">
          <a:extLst>
            <a:ext uri="{FF2B5EF4-FFF2-40B4-BE49-F238E27FC236}">
              <a16:creationId xmlns:a16="http://schemas.microsoft.com/office/drawing/2014/main" id="{B0BCEA50-812C-44FC-87F1-7808601F5E9D}"/>
            </a:ext>
          </a:extLst>
        </xdr:cNvPr>
        <xdr:cNvSpPr/>
      </xdr:nvSpPr>
      <xdr:spPr>
        <a:xfrm>
          <a:off x="8699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68580</xdr:rowOff>
    </xdr:from>
    <xdr:to>
      <xdr:col>50</xdr:col>
      <xdr:colOff>114300</xdr:colOff>
      <xdr:row>38</xdr:row>
      <xdr:rowOff>68580</xdr:rowOff>
    </xdr:to>
    <xdr:cxnSp macro="">
      <xdr:nvCxnSpPr>
        <xdr:cNvPr id="133" name="直線コネクタ 132">
          <a:extLst>
            <a:ext uri="{FF2B5EF4-FFF2-40B4-BE49-F238E27FC236}">
              <a16:creationId xmlns:a16="http://schemas.microsoft.com/office/drawing/2014/main" id="{3ECD1210-D6D9-4293-A9C2-B445602576B4}"/>
            </a:ext>
          </a:extLst>
        </xdr:cNvPr>
        <xdr:cNvCxnSpPr/>
      </xdr:nvCxnSpPr>
      <xdr:spPr>
        <a:xfrm>
          <a:off x="8750300" y="65836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25400</xdr:rowOff>
    </xdr:from>
    <xdr:to>
      <xdr:col>41</xdr:col>
      <xdr:colOff>101600</xdr:colOff>
      <xdr:row>38</xdr:row>
      <xdr:rowOff>127000</xdr:rowOff>
    </xdr:to>
    <xdr:sp macro="" textlink="">
      <xdr:nvSpPr>
        <xdr:cNvPr id="134" name="楕円 133">
          <a:extLst>
            <a:ext uri="{FF2B5EF4-FFF2-40B4-BE49-F238E27FC236}">
              <a16:creationId xmlns:a16="http://schemas.microsoft.com/office/drawing/2014/main" id="{4B0C1FAA-08C3-4E8F-AEAE-67845494273F}"/>
            </a:ext>
          </a:extLst>
        </xdr:cNvPr>
        <xdr:cNvSpPr/>
      </xdr:nvSpPr>
      <xdr:spPr>
        <a:xfrm>
          <a:off x="7810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68580</xdr:rowOff>
    </xdr:from>
    <xdr:to>
      <xdr:col>45</xdr:col>
      <xdr:colOff>177800</xdr:colOff>
      <xdr:row>38</xdr:row>
      <xdr:rowOff>76200</xdr:rowOff>
    </xdr:to>
    <xdr:cxnSp macro="">
      <xdr:nvCxnSpPr>
        <xdr:cNvPr id="135" name="直線コネクタ 134">
          <a:extLst>
            <a:ext uri="{FF2B5EF4-FFF2-40B4-BE49-F238E27FC236}">
              <a16:creationId xmlns:a16="http://schemas.microsoft.com/office/drawing/2014/main" id="{934A3555-A3AA-4DBA-A520-B9C6863D2AEF}"/>
            </a:ext>
          </a:extLst>
        </xdr:cNvPr>
        <xdr:cNvCxnSpPr/>
      </xdr:nvCxnSpPr>
      <xdr:spPr>
        <a:xfrm flipV="1">
          <a:off x="7861300" y="65836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33020</xdr:rowOff>
    </xdr:from>
    <xdr:to>
      <xdr:col>36</xdr:col>
      <xdr:colOff>165100</xdr:colOff>
      <xdr:row>38</xdr:row>
      <xdr:rowOff>134620</xdr:rowOff>
    </xdr:to>
    <xdr:sp macro="" textlink="">
      <xdr:nvSpPr>
        <xdr:cNvPr id="136" name="楕円 135">
          <a:extLst>
            <a:ext uri="{FF2B5EF4-FFF2-40B4-BE49-F238E27FC236}">
              <a16:creationId xmlns:a16="http://schemas.microsoft.com/office/drawing/2014/main" id="{9AE8B166-57ED-4B29-B85D-5A46B950AE1C}"/>
            </a:ext>
          </a:extLst>
        </xdr:cNvPr>
        <xdr:cNvSpPr/>
      </xdr:nvSpPr>
      <xdr:spPr>
        <a:xfrm>
          <a:off x="6921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76200</xdr:rowOff>
    </xdr:from>
    <xdr:to>
      <xdr:col>41</xdr:col>
      <xdr:colOff>50800</xdr:colOff>
      <xdr:row>38</xdr:row>
      <xdr:rowOff>83820</xdr:rowOff>
    </xdr:to>
    <xdr:cxnSp macro="">
      <xdr:nvCxnSpPr>
        <xdr:cNvPr id="137" name="直線コネクタ 136">
          <a:extLst>
            <a:ext uri="{FF2B5EF4-FFF2-40B4-BE49-F238E27FC236}">
              <a16:creationId xmlns:a16="http://schemas.microsoft.com/office/drawing/2014/main" id="{2603CC68-A2E5-4BB7-B74A-A6E749A7A6C9}"/>
            </a:ext>
          </a:extLst>
        </xdr:cNvPr>
        <xdr:cNvCxnSpPr/>
      </xdr:nvCxnSpPr>
      <xdr:spPr>
        <a:xfrm flipV="1">
          <a:off x="6972300" y="6591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91457</xdr:rowOff>
    </xdr:from>
    <xdr:ext cx="469744" cy="259045"/>
    <xdr:sp macro="" textlink="">
      <xdr:nvSpPr>
        <xdr:cNvPr id="138" name="n_1aveValue【図書館】&#10;一人当たり面積">
          <a:extLst>
            <a:ext uri="{FF2B5EF4-FFF2-40B4-BE49-F238E27FC236}">
              <a16:creationId xmlns:a16="http://schemas.microsoft.com/office/drawing/2014/main" id="{4F3C3DAE-9A8D-4607-AC10-E20F97A725ED}"/>
            </a:ext>
          </a:extLst>
        </xdr:cNvPr>
        <xdr:cNvSpPr txBox="1"/>
      </xdr:nvSpPr>
      <xdr:spPr>
        <a:xfrm>
          <a:off x="93917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91457</xdr:rowOff>
    </xdr:from>
    <xdr:ext cx="469744" cy="259045"/>
    <xdr:sp macro="" textlink="">
      <xdr:nvSpPr>
        <xdr:cNvPr id="139" name="n_2aveValue【図書館】&#10;一人当たり面積">
          <a:extLst>
            <a:ext uri="{FF2B5EF4-FFF2-40B4-BE49-F238E27FC236}">
              <a16:creationId xmlns:a16="http://schemas.microsoft.com/office/drawing/2014/main" id="{580B65D9-31A2-4C4F-B8C1-5F01AB70FA72}"/>
            </a:ext>
          </a:extLst>
        </xdr:cNvPr>
        <xdr:cNvSpPr txBox="1"/>
      </xdr:nvSpPr>
      <xdr:spPr>
        <a:xfrm>
          <a:off x="85154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83837</xdr:rowOff>
    </xdr:from>
    <xdr:ext cx="469744" cy="259045"/>
    <xdr:sp macro="" textlink="">
      <xdr:nvSpPr>
        <xdr:cNvPr id="140" name="n_3aveValue【図書館】&#10;一人当たり面積">
          <a:extLst>
            <a:ext uri="{FF2B5EF4-FFF2-40B4-BE49-F238E27FC236}">
              <a16:creationId xmlns:a16="http://schemas.microsoft.com/office/drawing/2014/main" id="{3453DC4A-AFF0-4996-8D75-721907C22FBC}"/>
            </a:ext>
          </a:extLst>
        </xdr:cNvPr>
        <xdr:cNvSpPr txBox="1"/>
      </xdr:nvSpPr>
      <xdr:spPr>
        <a:xfrm>
          <a:off x="7626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99077</xdr:rowOff>
    </xdr:from>
    <xdr:ext cx="469744" cy="259045"/>
    <xdr:sp macro="" textlink="">
      <xdr:nvSpPr>
        <xdr:cNvPr id="141" name="n_4aveValue【図書館】&#10;一人当たり面積">
          <a:extLst>
            <a:ext uri="{FF2B5EF4-FFF2-40B4-BE49-F238E27FC236}">
              <a16:creationId xmlns:a16="http://schemas.microsoft.com/office/drawing/2014/main" id="{9446F181-F2B3-4EAD-A0C8-1EECDA9EA262}"/>
            </a:ext>
          </a:extLst>
        </xdr:cNvPr>
        <xdr:cNvSpPr txBox="1"/>
      </xdr:nvSpPr>
      <xdr:spPr>
        <a:xfrm>
          <a:off x="67374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135907</xdr:rowOff>
    </xdr:from>
    <xdr:ext cx="469744" cy="259045"/>
    <xdr:sp macro="" textlink="">
      <xdr:nvSpPr>
        <xdr:cNvPr id="142" name="n_1mainValue【図書館】&#10;一人当たり面積">
          <a:extLst>
            <a:ext uri="{FF2B5EF4-FFF2-40B4-BE49-F238E27FC236}">
              <a16:creationId xmlns:a16="http://schemas.microsoft.com/office/drawing/2014/main" id="{AB9F3FE9-C8B2-42E4-AEA3-032103B9AADB}"/>
            </a:ext>
          </a:extLst>
        </xdr:cNvPr>
        <xdr:cNvSpPr txBox="1"/>
      </xdr:nvSpPr>
      <xdr:spPr>
        <a:xfrm>
          <a:off x="9391727" y="630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135907</xdr:rowOff>
    </xdr:from>
    <xdr:ext cx="469744" cy="259045"/>
    <xdr:sp macro="" textlink="">
      <xdr:nvSpPr>
        <xdr:cNvPr id="143" name="n_2mainValue【図書館】&#10;一人当たり面積">
          <a:extLst>
            <a:ext uri="{FF2B5EF4-FFF2-40B4-BE49-F238E27FC236}">
              <a16:creationId xmlns:a16="http://schemas.microsoft.com/office/drawing/2014/main" id="{0567BD24-FAB0-4EDD-8E3C-DB64FCF6CC61}"/>
            </a:ext>
          </a:extLst>
        </xdr:cNvPr>
        <xdr:cNvSpPr txBox="1"/>
      </xdr:nvSpPr>
      <xdr:spPr>
        <a:xfrm>
          <a:off x="8515427" y="630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143527</xdr:rowOff>
    </xdr:from>
    <xdr:ext cx="469744" cy="259045"/>
    <xdr:sp macro="" textlink="">
      <xdr:nvSpPr>
        <xdr:cNvPr id="144" name="n_3mainValue【図書館】&#10;一人当たり面積">
          <a:extLst>
            <a:ext uri="{FF2B5EF4-FFF2-40B4-BE49-F238E27FC236}">
              <a16:creationId xmlns:a16="http://schemas.microsoft.com/office/drawing/2014/main" id="{75E24CBF-8F11-4645-8E4C-65F28FFF518B}"/>
            </a:ext>
          </a:extLst>
        </xdr:cNvPr>
        <xdr:cNvSpPr txBox="1"/>
      </xdr:nvSpPr>
      <xdr:spPr>
        <a:xfrm>
          <a:off x="76264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151147</xdr:rowOff>
    </xdr:from>
    <xdr:ext cx="469744" cy="259045"/>
    <xdr:sp macro="" textlink="">
      <xdr:nvSpPr>
        <xdr:cNvPr id="145" name="n_4mainValue【図書館】&#10;一人当たり面積">
          <a:extLst>
            <a:ext uri="{FF2B5EF4-FFF2-40B4-BE49-F238E27FC236}">
              <a16:creationId xmlns:a16="http://schemas.microsoft.com/office/drawing/2014/main" id="{AC9C3FC2-2E80-4101-8A69-39AAD2BB957F}"/>
            </a:ext>
          </a:extLst>
        </xdr:cNvPr>
        <xdr:cNvSpPr txBox="1"/>
      </xdr:nvSpPr>
      <xdr:spPr>
        <a:xfrm>
          <a:off x="673742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1BE5FDFA-DC61-4ADA-9857-97A2E49CA1F8}"/>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8CD0281B-7010-4BD6-9E4F-C8226F8E65BE}"/>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A497C4DF-4C19-494B-B8BD-85620B98463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69A64532-9BE8-4054-9031-20826FE024D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D8B3CD5D-00BD-425D-8F5D-C767DBF22718}"/>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AD40661A-5FB8-4668-8F74-4EE8BE301E8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28E47CB2-F3FE-447B-AC6F-FD4EC1B4985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D7326737-2676-49C2-B013-6BD8B329438A}"/>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B42A5BF8-A618-4F01-A8D0-0A07635787B3}"/>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F1BECF3D-A4E6-4CF2-B12B-C8D713F43A5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74BD47A2-F720-4624-98BF-2D2B993DC29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7" name="直線コネクタ 156">
          <a:extLst>
            <a:ext uri="{FF2B5EF4-FFF2-40B4-BE49-F238E27FC236}">
              <a16:creationId xmlns:a16="http://schemas.microsoft.com/office/drawing/2014/main" id="{194FD1A7-0289-4C7D-AD74-B5D7F16958A8}"/>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58" name="テキスト ボックス 157">
          <a:extLst>
            <a:ext uri="{FF2B5EF4-FFF2-40B4-BE49-F238E27FC236}">
              <a16:creationId xmlns:a16="http://schemas.microsoft.com/office/drawing/2014/main" id="{424B0CDD-C1BB-4AFD-A552-F469106E4D8D}"/>
            </a:ext>
          </a:extLst>
        </xdr:cNvPr>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9" name="直線コネクタ 158">
          <a:extLst>
            <a:ext uri="{FF2B5EF4-FFF2-40B4-BE49-F238E27FC236}">
              <a16:creationId xmlns:a16="http://schemas.microsoft.com/office/drawing/2014/main" id="{BE911AFA-B503-498C-9445-9D4CCB03A890}"/>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0" name="テキスト ボックス 159">
          <a:extLst>
            <a:ext uri="{FF2B5EF4-FFF2-40B4-BE49-F238E27FC236}">
              <a16:creationId xmlns:a16="http://schemas.microsoft.com/office/drawing/2014/main" id="{A8A05D66-3A99-4853-9F50-674E4C35E615}"/>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1" name="直線コネクタ 160">
          <a:extLst>
            <a:ext uri="{FF2B5EF4-FFF2-40B4-BE49-F238E27FC236}">
              <a16:creationId xmlns:a16="http://schemas.microsoft.com/office/drawing/2014/main" id="{7F5D9533-EAA9-4CC8-9C63-6CFC4B079C98}"/>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2" name="テキスト ボックス 161">
          <a:extLst>
            <a:ext uri="{FF2B5EF4-FFF2-40B4-BE49-F238E27FC236}">
              <a16:creationId xmlns:a16="http://schemas.microsoft.com/office/drawing/2014/main" id="{205E4EFE-31E8-44A1-AE15-3C547CD9A884}"/>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3" name="直線コネクタ 162">
          <a:extLst>
            <a:ext uri="{FF2B5EF4-FFF2-40B4-BE49-F238E27FC236}">
              <a16:creationId xmlns:a16="http://schemas.microsoft.com/office/drawing/2014/main" id="{DC9145E1-E0CC-42CB-9CE6-6D9DC8F80039}"/>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4" name="テキスト ボックス 163">
          <a:extLst>
            <a:ext uri="{FF2B5EF4-FFF2-40B4-BE49-F238E27FC236}">
              <a16:creationId xmlns:a16="http://schemas.microsoft.com/office/drawing/2014/main" id="{DDA848D4-E4D5-45A1-BA9D-D5534FEF8518}"/>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C59B304A-7503-4479-9694-7D506C91BF7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6" name="テキスト ボックス 165">
          <a:extLst>
            <a:ext uri="{FF2B5EF4-FFF2-40B4-BE49-F238E27FC236}">
              <a16:creationId xmlns:a16="http://schemas.microsoft.com/office/drawing/2014/main" id="{F650B75D-93CB-4DD0-9A53-D90EC7446AA3}"/>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7" name="【体育館・プール】&#10;有形固定資産減価償却率グラフ枠">
          <a:extLst>
            <a:ext uri="{FF2B5EF4-FFF2-40B4-BE49-F238E27FC236}">
              <a16:creationId xmlns:a16="http://schemas.microsoft.com/office/drawing/2014/main" id="{4CF03EE8-62F3-4F55-AC50-0A0E6CA5D5A9}"/>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169164</xdr:rowOff>
    </xdr:from>
    <xdr:to>
      <xdr:col>24</xdr:col>
      <xdr:colOff>62865</xdr:colOff>
      <xdr:row>63</xdr:row>
      <xdr:rowOff>109728</xdr:rowOff>
    </xdr:to>
    <xdr:cxnSp macro="">
      <xdr:nvCxnSpPr>
        <xdr:cNvPr id="168" name="直線コネクタ 167">
          <a:extLst>
            <a:ext uri="{FF2B5EF4-FFF2-40B4-BE49-F238E27FC236}">
              <a16:creationId xmlns:a16="http://schemas.microsoft.com/office/drawing/2014/main" id="{E6F1F44F-AC66-4F76-87E0-49B31BCC7E34}"/>
            </a:ext>
          </a:extLst>
        </xdr:cNvPr>
        <xdr:cNvCxnSpPr/>
      </xdr:nvCxnSpPr>
      <xdr:spPr>
        <a:xfrm flipV="1">
          <a:off x="4634865" y="9598914"/>
          <a:ext cx="0"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113555</xdr:rowOff>
    </xdr:from>
    <xdr:ext cx="405111" cy="259045"/>
    <xdr:sp macro="" textlink="">
      <xdr:nvSpPr>
        <xdr:cNvPr id="169" name="【体育館・プール】&#10;有形固定資産減価償却率最小値テキスト">
          <a:extLst>
            <a:ext uri="{FF2B5EF4-FFF2-40B4-BE49-F238E27FC236}">
              <a16:creationId xmlns:a16="http://schemas.microsoft.com/office/drawing/2014/main" id="{833FE77D-F1B9-421E-A0DD-CD41D722C38C}"/>
            </a:ext>
          </a:extLst>
        </xdr:cNvPr>
        <xdr:cNvSpPr txBox="1"/>
      </xdr:nvSpPr>
      <xdr:spPr>
        <a:xfrm>
          <a:off x="4673600" y="1091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109728</xdr:rowOff>
    </xdr:from>
    <xdr:to>
      <xdr:col>24</xdr:col>
      <xdr:colOff>152400</xdr:colOff>
      <xdr:row>63</xdr:row>
      <xdr:rowOff>109728</xdr:rowOff>
    </xdr:to>
    <xdr:cxnSp macro="">
      <xdr:nvCxnSpPr>
        <xdr:cNvPr id="170" name="直線コネクタ 169">
          <a:extLst>
            <a:ext uri="{FF2B5EF4-FFF2-40B4-BE49-F238E27FC236}">
              <a16:creationId xmlns:a16="http://schemas.microsoft.com/office/drawing/2014/main" id="{C2989D15-BDCC-447B-AAA5-9153C983BC95}"/>
            </a:ext>
          </a:extLst>
        </xdr:cNvPr>
        <xdr:cNvCxnSpPr/>
      </xdr:nvCxnSpPr>
      <xdr:spPr>
        <a:xfrm>
          <a:off x="4546600" y="1091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115841</xdr:rowOff>
    </xdr:from>
    <xdr:ext cx="405111" cy="259045"/>
    <xdr:sp macro="" textlink="">
      <xdr:nvSpPr>
        <xdr:cNvPr id="171" name="【体育館・プール】&#10;有形固定資産減価償却率最大値テキスト">
          <a:extLst>
            <a:ext uri="{FF2B5EF4-FFF2-40B4-BE49-F238E27FC236}">
              <a16:creationId xmlns:a16="http://schemas.microsoft.com/office/drawing/2014/main" id="{F3339293-B92F-4242-9AB3-96F0D505EC8A}"/>
            </a:ext>
          </a:extLst>
        </xdr:cNvPr>
        <xdr:cNvSpPr txBox="1"/>
      </xdr:nvSpPr>
      <xdr:spPr>
        <a:xfrm>
          <a:off x="4673600" y="9374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169164</xdr:rowOff>
    </xdr:from>
    <xdr:to>
      <xdr:col>24</xdr:col>
      <xdr:colOff>152400</xdr:colOff>
      <xdr:row>55</xdr:row>
      <xdr:rowOff>169164</xdr:rowOff>
    </xdr:to>
    <xdr:cxnSp macro="">
      <xdr:nvCxnSpPr>
        <xdr:cNvPr id="172" name="直線コネクタ 171">
          <a:extLst>
            <a:ext uri="{FF2B5EF4-FFF2-40B4-BE49-F238E27FC236}">
              <a16:creationId xmlns:a16="http://schemas.microsoft.com/office/drawing/2014/main" id="{DE717C8C-4052-43D5-ADEA-94D9E73481F1}"/>
            </a:ext>
          </a:extLst>
        </xdr:cNvPr>
        <xdr:cNvCxnSpPr/>
      </xdr:nvCxnSpPr>
      <xdr:spPr>
        <a:xfrm>
          <a:off x="4546600" y="9598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159529</xdr:rowOff>
    </xdr:from>
    <xdr:ext cx="405111" cy="259045"/>
    <xdr:sp macro="" textlink="">
      <xdr:nvSpPr>
        <xdr:cNvPr id="173" name="【体育館・プール】&#10;有形固定資産減価償却率平均値テキスト">
          <a:extLst>
            <a:ext uri="{FF2B5EF4-FFF2-40B4-BE49-F238E27FC236}">
              <a16:creationId xmlns:a16="http://schemas.microsoft.com/office/drawing/2014/main" id="{36F29FEC-713F-4DA6-8AE3-30A243F12C77}"/>
            </a:ext>
          </a:extLst>
        </xdr:cNvPr>
        <xdr:cNvSpPr txBox="1"/>
      </xdr:nvSpPr>
      <xdr:spPr>
        <a:xfrm>
          <a:off x="4673600" y="101036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136652</xdr:rowOff>
    </xdr:from>
    <xdr:to>
      <xdr:col>24</xdr:col>
      <xdr:colOff>114300</xdr:colOff>
      <xdr:row>60</xdr:row>
      <xdr:rowOff>66802</xdr:rowOff>
    </xdr:to>
    <xdr:sp macro="" textlink="">
      <xdr:nvSpPr>
        <xdr:cNvPr id="174" name="フローチャート: 判断 173">
          <a:extLst>
            <a:ext uri="{FF2B5EF4-FFF2-40B4-BE49-F238E27FC236}">
              <a16:creationId xmlns:a16="http://schemas.microsoft.com/office/drawing/2014/main" id="{B481451E-B48B-4530-80C7-462A707D6D39}"/>
            </a:ext>
          </a:extLst>
        </xdr:cNvPr>
        <xdr:cNvSpPr/>
      </xdr:nvSpPr>
      <xdr:spPr>
        <a:xfrm>
          <a:off x="4584700" y="1025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93218</xdr:rowOff>
    </xdr:from>
    <xdr:to>
      <xdr:col>20</xdr:col>
      <xdr:colOff>38100</xdr:colOff>
      <xdr:row>60</xdr:row>
      <xdr:rowOff>23368</xdr:rowOff>
    </xdr:to>
    <xdr:sp macro="" textlink="">
      <xdr:nvSpPr>
        <xdr:cNvPr id="175" name="フローチャート: 判断 174">
          <a:extLst>
            <a:ext uri="{FF2B5EF4-FFF2-40B4-BE49-F238E27FC236}">
              <a16:creationId xmlns:a16="http://schemas.microsoft.com/office/drawing/2014/main" id="{0AE1C68F-A765-4EBF-B2EE-71D656EA80C1}"/>
            </a:ext>
          </a:extLst>
        </xdr:cNvPr>
        <xdr:cNvSpPr/>
      </xdr:nvSpPr>
      <xdr:spPr>
        <a:xfrm>
          <a:off x="3746500" y="1020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52070</xdr:rowOff>
    </xdr:from>
    <xdr:to>
      <xdr:col>15</xdr:col>
      <xdr:colOff>101600</xdr:colOff>
      <xdr:row>59</xdr:row>
      <xdr:rowOff>153670</xdr:rowOff>
    </xdr:to>
    <xdr:sp macro="" textlink="">
      <xdr:nvSpPr>
        <xdr:cNvPr id="176" name="フローチャート: 判断 175">
          <a:extLst>
            <a:ext uri="{FF2B5EF4-FFF2-40B4-BE49-F238E27FC236}">
              <a16:creationId xmlns:a16="http://schemas.microsoft.com/office/drawing/2014/main" id="{7DD6163B-DEC4-4120-B750-0BC496500CC1}"/>
            </a:ext>
          </a:extLst>
        </xdr:cNvPr>
        <xdr:cNvSpPr/>
      </xdr:nvSpPr>
      <xdr:spPr>
        <a:xfrm>
          <a:off x="2857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97790</xdr:rowOff>
    </xdr:from>
    <xdr:to>
      <xdr:col>10</xdr:col>
      <xdr:colOff>165100</xdr:colOff>
      <xdr:row>60</xdr:row>
      <xdr:rowOff>27940</xdr:rowOff>
    </xdr:to>
    <xdr:sp macro="" textlink="">
      <xdr:nvSpPr>
        <xdr:cNvPr id="177" name="フローチャート: 判断 176">
          <a:extLst>
            <a:ext uri="{FF2B5EF4-FFF2-40B4-BE49-F238E27FC236}">
              <a16:creationId xmlns:a16="http://schemas.microsoft.com/office/drawing/2014/main" id="{B4400F27-93B2-4281-9B57-49E7C6876E8C}"/>
            </a:ext>
          </a:extLst>
        </xdr:cNvPr>
        <xdr:cNvSpPr/>
      </xdr:nvSpPr>
      <xdr:spPr>
        <a:xfrm>
          <a:off x="1968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31496</xdr:rowOff>
    </xdr:from>
    <xdr:to>
      <xdr:col>6</xdr:col>
      <xdr:colOff>38100</xdr:colOff>
      <xdr:row>59</xdr:row>
      <xdr:rowOff>133096</xdr:rowOff>
    </xdr:to>
    <xdr:sp macro="" textlink="">
      <xdr:nvSpPr>
        <xdr:cNvPr id="178" name="フローチャート: 判断 177">
          <a:extLst>
            <a:ext uri="{FF2B5EF4-FFF2-40B4-BE49-F238E27FC236}">
              <a16:creationId xmlns:a16="http://schemas.microsoft.com/office/drawing/2014/main" id="{6DC2A034-3BBD-4822-9A52-6A6DADABB07D}"/>
            </a:ext>
          </a:extLst>
        </xdr:cNvPr>
        <xdr:cNvSpPr/>
      </xdr:nvSpPr>
      <xdr:spPr>
        <a:xfrm>
          <a:off x="1079500" y="1014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B2F2C74A-1510-4FE6-A692-E76DD7A31BD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79EA101F-8276-4BEB-B8DF-7C12E29F823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6C78B7B4-D449-4770-B8B0-8C80F7956DE8}"/>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CBFDFF91-A3F1-426F-B885-F60466EA132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656C3615-93AD-45C3-BABE-9EAA789313F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8636</xdr:rowOff>
    </xdr:from>
    <xdr:to>
      <xdr:col>24</xdr:col>
      <xdr:colOff>114300</xdr:colOff>
      <xdr:row>62</xdr:row>
      <xdr:rowOff>110236</xdr:rowOff>
    </xdr:to>
    <xdr:sp macro="" textlink="">
      <xdr:nvSpPr>
        <xdr:cNvPr id="184" name="楕円 183">
          <a:extLst>
            <a:ext uri="{FF2B5EF4-FFF2-40B4-BE49-F238E27FC236}">
              <a16:creationId xmlns:a16="http://schemas.microsoft.com/office/drawing/2014/main" id="{6B2B1377-C06B-423F-B30D-1289BBCBC7B5}"/>
            </a:ext>
          </a:extLst>
        </xdr:cNvPr>
        <xdr:cNvSpPr/>
      </xdr:nvSpPr>
      <xdr:spPr>
        <a:xfrm>
          <a:off x="4584700" y="1063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158513</xdr:rowOff>
    </xdr:from>
    <xdr:ext cx="405111" cy="259045"/>
    <xdr:sp macro="" textlink="">
      <xdr:nvSpPr>
        <xdr:cNvPr id="185" name="【体育館・プール】&#10;有形固定資産減価償却率該当値テキスト">
          <a:extLst>
            <a:ext uri="{FF2B5EF4-FFF2-40B4-BE49-F238E27FC236}">
              <a16:creationId xmlns:a16="http://schemas.microsoft.com/office/drawing/2014/main" id="{09A58EAC-D8E4-46D7-BB2E-ED669DF334ED}"/>
            </a:ext>
          </a:extLst>
        </xdr:cNvPr>
        <xdr:cNvSpPr txBox="1"/>
      </xdr:nvSpPr>
      <xdr:spPr>
        <a:xfrm>
          <a:off x="4673600" y="10616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26924</xdr:rowOff>
    </xdr:from>
    <xdr:to>
      <xdr:col>20</xdr:col>
      <xdr:colOff>38100</xdr:colOff>
      <xdr:row>63</xdr:row>
      <xdr:rowOff>128524</xdr:rowOff>
    </xdr:to>
    <xdr:sp macro="" textlink="">
      <xdr:nvSpPr>
        <xdr:cNvPr id="186" name="楕円 185">
          <a:extLst>
            <a:ext uri="{FF2B5EF4-FFF2-40B4-BE49-F238E27FC236}">
              <a16:creationId xmlns:a16="http://schemas.microsoft.com/office/drawing/2014/main" id="{A6E9B2D7-B843-4F90-81F3-FA2725DE9E5C}"/>
            </a:ext>
          </a:extLst>
        </xdr:cNvPr>
        <xdr:cNvSpPr/>
      </xdr:nvSpPr>
      <xdr:spPr>
        <a:xfrm>
          <a:off x="3746500" y="1082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59436</xdr:rowOff>
    </xdr:from>
    <xdr:to>
      <xdr:col>24</xdr:col>
      <xdr:colOff>63500</xdr:colOff>
      <xdr:row>63</xdr:row>
      <xdr:rowOff>77724</xdr:rowOff>
    </xdr:to>
    <xdr:cxnSp macro="">
      <xdr:nvCxnSpPr>
        <xdr:cNvPr id="187" name="直線コネクタ 186">
          <a:extLst>
            <a:ext uri="{FF2B5EF4-FFF2-40B4-BE49-F238E27FC236}">
              <a16:creationId xmlns:a16="http://schemas.microsoft.com/office/drawing/2014/main" id="{6EBD9594-CE51-4C95-A4A8-97D827F3486C}"/>
            </a:ext>
          </a:extLst>
        </xdr:cNvPr>
        <xdr:cNvCxnSpPr/>
      </xdr:nvCxnSpPr>
      <xdr:spPr>
        <a:xfrm flipV="1">
          <a:off x="3797300" y="10689336"/>
          <a:ext cx="838200" cy="189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161798</xdr:rowOff>
    </xdr:from>
    <xdr:to>
      <xdr:col>15</xdr:col>
      <xdr:colOff>101600</xdr:colOff>
      <xdr:row>63</xdr:row>
      <xdr:rowOff>91948</xdr:rowOff>
    </xdr:to>
    <xdr:sp macro="" textlink="">
      <xdr:nvSpPr>
        <xdr:cNvPr id="188" name="楕円 187">
          <a:extLst>
            <a:ext uri="{FF2B5EF4-FFF2-40B4-BE49-F238E27FC236}">
              <a16:creationId xmlns:a16="http://schemas.microsoft.com/office/drawing/2014/main" id="{CCABCAB5-59E1-4C00-B363-27FF4F230F03}"/>
            </a:ext>
          </a:extLst>
        </xdr:cNvPr>
        <xdr:cNvSpPr/>
      </xdr:nvSpPr>
      <xdr:spPr>
        <a:xfrm>
          <a:off x="2857500" y="1079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41148</xdr:rowOff>
    </xdr:from>
    <xdr:to>
      <xdr:col>19</xdr:col>
      <xdr:colOff>177800</xdr:colOff>
      <xdr:row>63</xdr:row>
      <xdr:rowOff>77724</xdr:rowOff>
    </xdr:to>
    <xdr:cxnSp macro="">
      <xdr:nvCxnSpPr>
        <xdr:cNvPr id="189" name="直線コネクタ 188">
          <a:extLst>
            <a:ext uri="{FF2B5EF4-FFF2-40B4-BE49-F238E27FC236}">
              <a16:creationId xmlns:a16="http://schemas.microsoft.com/office/drawing/2014/main" id="{B0500C78-9242-40FB-BE8D-5F3AD9EC927B}"/>
            </a:ext>
          </a:extLst>
        </xdr:cNvPr>
        <xdr:cNvCxnSpPr/>
      </xdr:nvCxnSpPr>
      <xdr:spPr>
        <a:xfrm>
          <a:off x="2908300" y="1084249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122936</xdr:rowOff>
    </xdr:from>
    <xdr:to>
      <xdr:col>10</xdr:col>
      <xdr:colOff>165100</xdr:colOff>
      <xdr:row>63</xdr:row>
      <xdr:rowOff>53086</xdr:rowOff>
    </xdr:to>
    <xdr:sp macro="" textlink="">
      <xdr:nvSpPr>
        <xdr:cNvPr id="190" name="楕円 189">
          <a:extLst>
            <a:ext uri="{FF2B5EF4-FFF2-40B4-BE49-F238E27FC236}">
              <a16:creationId xmlns:a16="http://schemas.microsoft.com/office/drawing/2014/main" id="{6A6C6B9F-031C-4964-A6BE-D78A864602ED}"/>
            </a:ext>
          </a:extLst>
        </xdr:cNvPr>
        <xdr:cNvSpPr/>
      </xdr:nvSpPr>
      <xdr:spPr>
        <a:xfrm>
          <a:off x="1968500" y="1075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2286</xdr:rowOff>
    </xdr:from>
    <xdr:to>
      <xdr:col>15</xdr:col>
      <xdr:colOff>50800</xdr:colOff>
      <xdr:row>63</xdr:row>
      <xdr:rowOff>41148</xdr:rowOff>
    </xdr:to>
    <xdr:cxnSp macro="">
      <xdr:nvCxnSpPr>
        <xdr:cNvPr id="191" name="直線コネクタ 190">
          <a:extLst>
            <a:ext uri="{FF2B5EF4-FFF2-40B4-BE49-F238E27FC236}">
              <a16:creationId xmlns:a16="http://schemas.microsoft.com/office/drawing/2014/main" id="{2B51C320-4AED-4BB2-B825-25BA68C1084A}"/>
            </a:ext>
          </a:extLst>
        </xdr:cNvPr>
        <xdr:cNvCxnSpPr/>
      </xdr:nvCxnSpPr>
      <xdr:spPr>
        <a:xfrm>
          <a:off x="2019300" y="10803636"/>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88646</xdr:rowOff>
    </xdr:from>
    <xdr:to>
      <xdr:col>6</xdr:col>
      <xdr:colOff>38100</xdr:colOff>
      <xdr:row>63</xdr:row>
      <xdr:rowOff>18796</xdr:rowOff>
    </xdr:to>
    <xdr:sp macro="" textlink="">
      <xdr:nvSpPr>
        <xdr:cNvPr id="192" name="楕円 191">
          <a:extLst>
            <a:ext uri="{FF2B5EF4-FFF2-40B4-BE49-F238E27FC236}">
              <a16:creationId xmlns:a16="http://schemas.microsoft.com/office/drawing/2014/main" id="{BFE35188-FB94-4DAB-BCCE-6CEAF3049F06}"/>
            </a:ext>
          </a:extLst>
        </xdr:cNvPr>
        <xdr:cNvSpPr/>
      </xdr:nvSpPr>
      <xdr:spPr>
        <a:xfrm>
          <a:off x="1079500" y="1071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139446</xdr:rowOff>
    </xdr:from>
    <xdr:to>
      <xdr:col>10</xdr:col>
      <xdr:colOff>114300</xdr:colOff>
      <xdr:row>63</xdr:row>
      <xdr:rowOff>2286</xdr:rowOff>
    </xdr:to>
    <xdr:cxnSp macro="">
      <xdr:nvCxnSpPr>
        <xdr:cNvPr id="193" name="直線コネクタ 192">
          <a:extLst>
            <a:ext uri="{FF2B5EF4-FFF2-40B4-BE49-F238E27FC236}">
              <a16:creationId xmlns:a16="http://schemas.microsoft.com/office/drawing/2014/main" id="{5220BC54-D702-4C5F-948C-5C2340544820}"/>
            </a:ext>
          </a:extLst>
        </xdr:cNvPr>
        <xdr:cNvCxnSpPr/>
      </xdr:nvCxnSpPr>
      <xdr:spPr>
        <a:xfrm>
          <a:off x="1130300" y="1076934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39895</xdr:rowOff>
    </xdr:from>
    <xdr:ext cx="405111" cy="259045"/>
    <xdr:sp macro="" textlink="">
      <xdr:nvSpPr>
        <xdr:cNvPr id="194" name="n_1aveValue【体育館・プール】&#10;有形固定資産減価償却率">
          <a:extLst>
            <a:ext uri="{FF2B5EF4-FFF2-40B4-BE49-F238E27FC236}">
              <a16:creationId xmlns:a16="http://schemas.microsoft.com/office/drawing/2014/main" id="{756FD94B-E6F7-44A7-993A-9EB8EA944F2D}"/>
            </a:ext>
          </a:extLst>
        </xdr:cNvPr>
        <xdr:cNvSpPr txBox="1"/>
      </xdr:nvSpPr>
      <xdr:spPr>
        <a:xfrm>
          <a:off x="3582044" y="9983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170197</xdr:rowOff>
    </xdr:from>
    <xdr:ext cx="405111" cy="259045"/>
    <xdr:sp macro="" textlink="">
      <xdr:nvSpPr>
        <xdr:cNvPr id="195" name="n_2aveValue【体育館・プール】&#10;有形固定資産減価償却率">
          <a:extLst>
            <a:ext uri="{FF2B5EF4-FFF2-40B4-BE49-F238E27FC236}">
              <a16:creationId xmlns:a16="http://schemas.microsoft.com/office/drawing/2014/main" id="{32FC4EC2-F482-4253-8D61-94D1BD71DFDE}"/>
            </a:ext>
          </a:extLst>
        </xdr:cNvPr>
        <xdr:cNvSpPr txBox="1"/>
      </xdr:nvSpPr>
      <xdr:spPr>
        <a:xfrm>
          <a:off x="2705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44467</xdr:rowOff>
    </xdr:from>
    <xdr:ext cx="405111" cy="259045"/>
    <xdr:sp macro="" textlink="">
      <xdr:nvSpPr>
        <xdr:cNvPr id="196" name="n_3aveValue【体育館・プール】&#10;有形固定資産減価償却率">
          <a:extLst>
            <a:ext uri="{FF2B5EF4-FFF2-40B4-BE49-F238E27FC236}">
              <a16:creationId xmlns:a16="http://schemas.microsoft.com/office/drawing/2014/main" id="{B100641E-1ACA-4E80-BBB6-2EAC65D87AA2}"/>
            </a:ext>
          </a:extLst>
        </xdr:cNvPr>
        <xdr:cNvSpPr txBox="1"/>
      </xdr:nvSpPr>
      <xdr:spPr>
        <a:xfrm>
          <a:off x="1816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149623</xdr:rowOff>
    </xdr:from>
    <xdr:ext cx="405111" cy="259045"/>
    <xdr:sp macro="" textlink="">
      <xdr:nvSpPr>
        <xdr:cNvPr id="197" name="n_4aveValue【体育館・プール】&#10;有形固定資産減価償却率">
          <a:extLst>
            <a:ext uri="{FF2B5EF4-FFF2-40B4-BE49-F238E27FC236}">
              <a16:creationId xmlns:a16="http://schemas.microsoft.com/office/drawing/2014/main" id="{0A2CB663-DA39-47A0-B282-77AACDF90BE3}"/>
            </a:ext>
          </a:extLst>
        </xdr:cNvPr>
        <xdr:cNvSpPr txBox="1"/>
      </xdr:nvSpPr>
      <xdr:spPr>
        <a:xfrm>
          <a:off x="927744" y="992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119651</xdr:rowOff>
    </xdr:from>
    <xdr:ext cx="405111" cy="259045"/>
    <xdr:sp macro="" textlink="">
      <xdr:nvSpPr>
        <xdr:cNvPr id="198" name="n_1mainValue【体育館・プール】&#10;有形固定資産減価償却率">
          <a:extLst>
            <a:ext uri="{FF2B5EF4-FFF2-40B4-BE49-F238E27FC236}">
              <a16:creationId xmlns:a16="http://schemas.microsoft.com/office/drawing/2014/main" id="{80039063-A398-4932-B7CD-09BA885B43AA}"/>
            </a:ext>
          </a:extLst>
        </xdr:cNvPr>
        <xdr:cNvSpPr txBox="1"/>
      </xdr:nvSpPr>
      <xdr:spPr>
        <a:xfrm>
          <a:off x="3582044" y="1092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83075</xdr:rowOff>
    </xdr:from>
    <xdr:ext cx="405111" cy="259045"/>
    <xdr:sp macro="" textlink="">
      <xdr:nvSpPr>
        <xdr:cNvPr id="199" name="n_2mainValue【体育館・プール】&#10;有形固定資産減価償却率">
          <a:extLst>
            <a:ext uri="{FF2B5EF4-FFF2-40B4-BE49-F238E27FC236}">
              <a16:creationId xmlns:a16="http://schemas.microsoft.com/office/drawing/2014/main" id="{C2B8F810-91D9-4C82-B54A-3346B13C3C3F}"/>
            </a:ext>
          </a:extLst>
        </xdr:cNvPr>
        <xdr:cNvSpPr txBox="1"/>
      </xdr:nvSpPr>
      <xdr:spPr>
        <a:xfrm>
          <a:off x="2705744" y="10884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44213</xdr:rowOff>
    </xdr:from>
    <xdr:ext cx="405111" cy="259045"/>
    <xdr:sp macro="" textlink="">
      <xdr:nvSpPr>
        <xdr:cNvPr id="200" name="n_3mainValue【体育館・プール】&#10;有形固定資産減価償却率">
          <a:extLst>
            <a:ext uri="{FF2B5EF4-FFF2-40B4-BE49-F238E27FC236}">
              <a16:creationId xmlns:a16="http://schemas.microsoft.com/office/drawing/2014/main" id="{F57AAF38-CB0C-4828-ACB9-2F9CD004107C}"/>
            </a:ext>
          </a:extLst>
        </xdr:cNvPr>
        <xdr:cNvSpPr txBox="1"/>
      </xdr:nvSpPr>
      <xdr:spPr>
        <a:xfrm>
          <a:off x="1816744" y="10845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9923</xdr:rowOff>
    </xdr:from>
    <xdr:ext cx="405111" cy="259045"/>
    <xdr:sp macro="" textlink="">
      <xdr:nvSpPr>
        <xdr:cNvPr id="201" name="n_4mainValue【体育館・プール】&#10;有形固定資産減価償却率">
          <a:extLst>
            <a:ext uri="{FF2B5EF4-FFF2-40B4-BE49-F238E27FC236}">
              <a16:creationId xmlns:a16="http://schemas.microsoft.com/office/drawing/2014/main" id="{C52B01A0-911F-46BC-95BE-CBA471945CD2}"/>
            </a:ext>
          </a:extLst>
        </xdr:cNvPr>
        <xdr:cNvSpPr txBox="1"/>
      </xdr:nvSpPr>
      <xdr:spPr>
        <a:xfrm>
          <a:off x="927744" y="10811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2" name="正方形/長方形 201">
          <a:extLst>
            <a:ext uri="{FF2B5EF4-FFF2-40B4-BE49-F238E27FC236}">
              <a16:creationId xmlns:a16="http://schemas.microsoft.com/office/drawing/2014/main" id="{2B6CA128-FC25-4077-B058-9A028CAF989D}"/>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3" name="正方形/長方形 202">
          <a:extLst>
            <a:ext uri="{FF2B5EF4-FFF2-40B4-BE49-F238E27FC236}">
              <a16:creationId xmlns:a16="http://schemas.microsoft.com/office/drawing/2014/main" id="{7ABEBC59-94B9-4499-8199-97F7A57B538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4" name="正方形/長方形 203">
          <a:extLst>
            <a:ext uri="{FF2B5EF4-FFF2-40B4-BE49-F238E27FC236}">
              <a16:creationId xmlns:a16="http://schemas.microsoft.com/office/drawing/2014/main" id="{F527C9ED-C4BE-45C1-B6F9-C3FDF69EA88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5" name="正方形/長方形 204">
          <a:extLst>
            <a:ext uri="{FF2B5EF4-FFF2-40B4-BE49-F238E27FC236}">
              <a16:creationId xmlns:a16="http://schemas.microsoft.com/office/drawing/2014/main" id="{2433648F-4C34-48B4-B5B8-082375E64EA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6" name="正方形/長方形 205">
          <a:extLst>
            <a:ext uri="{FF2B5EF4-FFF2-40B4-BE49-F238E27FC236}">
              <a16:creationId xmlns:a16="http://schemas.microsoft.com/office/drawing/2014/main" id="{0B49618F-8A53-4E1B-AEA6-1027EDD6980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7" name="正方形/長方形 206">
          <a:extLst>
            <a:ext uri="{FF2B5EF4-FFF2-40B4-BE49-F238E27FC236}">
              <a16:creationId xmlns:a16="http://schemas.microsoft.com/office/drawing/2014/main" id="{3FF2BFA1-C562-4B23-8AE3-212F94AB45E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8" name="正方形/長方形 207">
          <a:extLst>
            <a:ext uri="{FF2B5EF4-FFF2-40B4-BE49-F238E27FC236}">
              <a16:creationId xmlns:a16="http://schemas.microsoft.com/office/drawing/2014/main" id="{5964C34A-F775-4DE8-A768-8A279E406F26}"/>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9" name="正方形/長方形 208">
          <a:extLst>
            <a:ext uri="{FF2B5EF4-FFF2-40B4-BE49-F238E27FC236}">
              <a16:creationId xmlns:a16="http://schemas.microsoft.com/office/drawing/2014/main" id="{A7DD422B-E6F2-4D25-8A3B-39EA8EEB992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0" name="テキスト ボックス 209">
          <a:extLst>
            <a:ext uri="{FF2B5EF4-FFF2-40B4-BE49-F238E27FC236}">
              <a16:creationId xmlns:a16="http://schemas.microsoft.com/office/drawing/2014/main" id="{5DC7C22C-D108-4063-B7CE-DF52949455E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1" name="直線コネクタ 210">
          <a:extLst>
            <a:ext uri="{FF2B5EF4-FFF2-40B4-BE49-F238E27FC236}">
              <a16:creationId xmlns:a16="http://schemas.microsoft.com/office/drawing/2014/main" id="{7EB7E546-5533-494E-834C-5C9B5B153CD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2" name="直線コネクタ 211">
          <a:extLst>
            <a:ext uri="{FF2B5EF4-FFF2-40B4-BE49-F238E27FC236}">
              <a16:creationId xmlns:a16="http://schemas.microsoft.com/office/drawing/2014/main" id="{EAC5183E-3568-4D57-9087-81698DB0CAF2}"/>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3" name="テキスト ボックス 212">
          <a:extLst>
            <a:ext uri="{FF2B5EF4-FFF2-40B4-BE49-F238E27FC236}">
              <a16:creationId xmlns:a16="http://schemas.microsoft.com/office/drawing/2014/main" id="{636FD86B-D03E-4D34-8258-B88F60686974}"/>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4" name="直線コネクタ 213">
          <a:extLst>
            <a:ext uri="{FF2B5EF4-FFF2-40B4-BE49-F238E27FC236}">
              <a16:creationId xmlns:a16="http://schemas.microsoft.com/office/drawing/2014/main" id="{B86AFE8D-608D-4F89-90B3-A90153D45FC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5" name="テキスト ボックス 214">
          <a:extLst>
            <a:ext uri="{FF2B5EF4-FFF2-40B4-BE49-F238E27FC236}">
              <a16:creationId xmlns:a16="http://schemas.microsoft.com/office/drawing/2014/main" id="{F55C4FC0-DACD-4211-928B-515496D30736}"/>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a:extLst>
            <a:ext uri="{FF2B5EF4-FFF2-40B4-BE49-F238E27FC236}">
              <a16:creationId xmlns:a16="http://schemas.microsoft.com/office/drawing/2014/main" id="{B50486CD-DCEF-4BD9-965A-7204467AA7CC}"/>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7" name="テキスト ボックス 216">
          <a:extLst>
            <a:ext uri="{FF2B5EF4-FFF2-40B4-BE49-F238E27FC236}">
              <a16:creationId xmlns:a16="http://schemas.microsoft.com/office/drawing/2014/main" id="{0E2402C9-D97F-43FA-9A17-A186FEE6E029}"/>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8" name="直線コネクタ 217">
          <a:extLst>
            <a:ext uri="{FF2B5EF4-FFF2-40B4-BE49-F238E27FC236}">
              <a16:creationId xmlns:a16="http://schemas.microsoft.com/office/drawing/2014/main" id="{0E521DAE-F162-4ADB-978A-35A3048FBA79}"/>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9" name="テキスト ボックス 218">
          <a:extLst>
            <a:ext uri="{FF2B5EF4-FFF2-40B4-BE49-F238E27FC236}">
              <a16:creationId xmlns:a16="http://schemas.microsoft.com/office/drawing/2014/main" id="{676230EF-E930-4478-B0DC-DC160F3AB2E5}"/>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0" name="直線コネクタ 219">
          <a:extLst>
            <a:ext uri="{FF2B5EF4-FFF2-40B4-BE49-F238E27FC236}">
              <a16:creationId xmlns:a16="http://schemas.microsoft.com/office/drawing/2014/main" id="{4B9D608A-5D34-4295-9531-47CCF378CD06}"/>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1" name="テキスト ボックス 220">
          <a:extLst>
            <a:ext uri="{FF2B5EF4-FFF2-40B4-BE49-F238E27FC236}">
              <a16:creationId xmlns:a16="http://schemas.microsoft.com/office/drawing/2014/main" id="{7413564E-6CA6-4EF7-A8D5-5AD6693D4D99}"/>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1B957C3E-F01A-43CA-B55A-245C7B01D5E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2A87B1B5-750A-4A9F-B722-C6728BF8B93A}"/>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F3C9610B-36CB-4C88-ABAF-88DEEC94CCA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137160</xdr:rowOff>
    </xdr:from>
    <xdr:to>
      <xdr:col>54</xdr:col>
      <xdr:colOff>189865</xdr:colOff>
      <xdr:row>63</xdr:row>
      <xdr:rowOff>70485</xdr:rowOff>
    </xdr:to>
    <xdr:cxnSp macro="">
      <xdr:nvCxnSpPr>
        <xdr:cNvPr id="225" name="直線コネクタ 224">
          <a:extLst>
            <a:ext uri="{FF2B5EF4-FFF2-40B4-BE49-F238E27FC236}">
              <a16:creationId xmlns:a16="http://schemas.microsoft.com/office/drawing/2014/main" id="{65979339-79EA-4D5B-8ABB-4B6F9E50B78E}"/>
            </a:ext>
          </a:extLst>
        </xdr:cNvPr>
        <xdr:cNvCxnSpPr/>
      </xdr:nvCxnSpPr>
      <xdr:spPr>
        <a:xfrm flipV="1">
          <a:off x="10476865" y="9566910"/>
          <a:ext cx="0" cy="1304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74312</xdr:rowOff>
    </xdr:from>
    <xdr:ext cx="469744" cy="259045"/>
    <xdr:sp macro="" textlink="">
      <xdr:nvSpPr>
        <xdr:cNvPr id="226" name="【体育館・プール】&#10;一人当たり面積最小値テキスト">
          <a:extLst>
            <a:ext uri="{FF2B5EF4-FFF2-40B4-BE49-F238E27FC236}">
              <a16:creationId xmlns:a16="http://schemas.microsoft.com/office/drawing/2014/main" id="{A2E82385-72D3-4E27-BE83-3DB63B4CC1AA}"/>
            </a:ext>
          </a:extLst>
        </xdr:cNvPr>
        <xdr:cNvSpPr txBox="1"/>
      </xdr:nvSpPr>
      <xdr:spPr>
        <a:xfrm>
          <a:off x="10515600" y="10875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70485</xdr:rowOff>
    </xdr:from>
    <xdr:to>
      <xdr:col>55</xdr:col>
      <xdr:colOff>88900</xdr:colOff>
      <xdr:row>63</xdr:row>
      <xdr:rowOff>70485</xdr:rowOff>
    </xdr:to>
    <xdr:cxnSp macro="">
      <xdr:nvCxnSpPr>
        <xdr:cNvPr id="227" name="直線コネクタ 226">
          <a:extLst>
            <a:ext uri="{FF2B5EF4-FFF2-40B4-BE49-F238E27FC236}">
              <a16:creationId xmlns:a16="http://schemas.microsoft.com/office/drawing/2014/main" id="{CC3A278B-9A6A-4C45-9A38-9989C2616527}"/>
            </a:ext>
          </a:extLst>
        </xdr:cNvPr>
        <xdr:cNvCxnSpPr/>
      </xdr:nvCxnSpPr>
      <xdr:spPr>
        <a:xfrm>
          <a:off x="10388600" y="10871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83837</xdr:rowOff>
    </xdr:from>
    <xdr:ext cx="469744" cy="259045"/>
    <xdr:sp macro="" textlink="">
      <xdr:nvSpPr>
        <xdr:cNvPr id="228" name="【体育館・プール】&#10;一人当たり面積最大値テキスト">
          <a:extLst>
            <a:ext uri="{FF2B5EF4-FFF2-40B4-BE49-F238E27FC236}">
              <a16:creationId xmlns:a16="http://schemas.microsoft.com/office/drawing/2014/main" id="{A023BF04-4210-4784-A0AA-2C259AF26199}"/>
            </a:ext>
          </a:extLst>
        </xdr:cNvPr>
        <xdr:cNvSpPr txBox="1"/>
      </xdr:nvSpPr>
      <xdr:spPr>
        <a:xfrm>
          <a:off x="10515600" y="934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137160</xdr:rowOff>
    </xdr:from>
    <xdr:to>
      <xdr:col>55</xdr:col>
      <xdr:colOff>88900</xdr:colOff>
      <xdr:row>55</xdr:row>
      <xdr:rowOff>137160</xdr:rowOff>
    </xdr:to>
    <xdr:cxnSp macro="">
      <xdr:nvCxnSpPr>
        <xdr:cNvPr id="229" name="直線コネクタ 228">
          <a:extLst>
            <a:ext uri="{FF2B5EF4-FFF2-40B4-BE49-F238E27FC236}">
              <a16:creationId xmlns:a16="http://schemas.microsoft.com/office/drawing/2014/main" id="{DDC838F3-972A-497C-9DF4-FBC906FED482}"/>
            </a:ext>
          </a:extLst>
        </xdr:cNvPr>
        <xdr:cNvCxnSpPr/>
      </xdr:nvCxnSpPr>
      <xdr:spPr>
        <a:xfrm>
          <a:off x="10388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80662</xdr:rowOff>
    </xdr:from>
    <xdr:ext cx="469744" cy="259045"/>
    <xdr:sp macro="" textlink="">
      <xdr:nvSpPr>
        <xdr:cNvPr id="230" name="【体育館・プール】&#10;一人当たり面積平均値テキスト">
          <a:extLst>
            <a:ext uri="{FF2B5EF4-FFF2-40B4-BE49-F238E27FC236}">
              <a16:creationId xmlns:a16="http://schemas.microsoft.com/office/drawing/2014/main" id="{05A01C97-C0B5-45B0-9451-2B62D7569540}"/>
            </a:ext>
          </a:extLst>
        </xdr:cNvPr>
        <xdr:cNvSpPr txBox="1"/>
      </xdr:nvSpPr>
      <xdr:spPr>
        <a:xfrm>
          <a:off x="10515600" y="10367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57785</xdr:rowOff>
    </xdr:from>
    <xdr:to>
      <xdr:col>55</xdr:col>
      <xdr:colOff>50800</xdr:colOff>
      <xdr:row>61</xdr:row>
      <xdr:rowOff>159385</xdr:rowOff>
    </xdr:to>
    <xdr:sp macro="" textlink="">
      <xdr:nvSpPr>
        <xdr:cNvPr id="231" name="フローチャート: 判断 230">
          <a:extLst>
            <a:ext uri="{FF2B5EF4-FFF2-40B4-BE49-F238E27FC236}">
              <a16:creationId xmlns:a16="http://schemas.microsoft.com/office/drawing/2014/main" id="{B083E557-19B6-4591-A39E-E7F25915F308}"/>
            </a:ext>
          </a:extLst>
        </xdr:cNvPr>
        <xdr:cNvSpPr/>
      </xdr:nvSpPr>
      <xdr:spPr>
        <a:xfrm>
          <a:off x="10426700" y="1051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80645</xdr:rowOff>
    </xdr:from>
    <xdr:to>
      <xdr:col>50</xdr:col>
      <xdr:colOff>165100</xdr:colOff>
      <xdr:row>62</xdr:row>
      <xdr:rowOff>10795</xdr:rowOff>
    </xdr:to>
    <xdr:sp macro="" textlink="">
      <xdr:nvSpPr>
        <xdr:cNvPr id="232" name="フローチャート: 判断 231">
          <a:extLst>
            <a:ext uri="{FF2B5EF4-FFF2-40B4-BE49-F238E27FC236}">
              <a16:creationId xmlns:a16="http://schemas.microsoft.com/office/drawing/2014/main" id="{DCBD759A-536B-419C-A19F-CEBB8E763C9D}"/>
            </a:ext>
          </a:extLst>
        </xdr:cNvPr>
        <xdr:cNvSpPr/>
      </xdr:nvSpPr>
      <xdr:spPr>
        <a:xfrm>
          <a:off x="95885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33" name="フローチャート: 判断 232">
          <a:extLst>
            <a:ext uri="{FF2B5EF4-FFF2-40B4-BE49-F238E27FC236}">
              <a16:creationId xmlns:a16="http://schemas.microsoft.com/office/drawing/2014/main" id="{0EA5C6A5-2DA0-43D7-98B9-7DD0E5DBB8A9}"/>
            </a:ext>
          </a:extLst>
        </xdr:cNvPr>
        <xdr:cNvSpPr/>
      </xdr:nvSpPr>
      <xdr:spPr>
        <a:xfrm>
          <a:off x="8699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139700</xdr:rowOff>
    </xdr:from>
    <xdr:to>
      <xdr:col>41</xdr:col>
      <xdr:colOff>101600</xdr:colOff>
      <xdr:row>62</xdr:row>
      <xdr:rowOff>69850</xdr:rowOff>
    </xdr:to>
    <xdr:sp macro="" textlink="">
      <xdr:nvSpPr>
        <xdr:cNvPr id="234" name="フローチャート: 判断 233">
          <a:extLst>
            <a:ext uri="{FF2B5EF4-FFF2-40B4-BE49-F238E27FC236}">
              <a16:creationId xmlns:a16="http://schemas.microsoft.com/office/drawing/2014/main" id="{AADCEB3B-0B6A-4EAF-B498-00B7A5989D53}"/>
            </a:ext>
          </a:extLst>
        </xdr:cNvPr>
        <xdr:cNvSpPr/>
      </xdr:nvSpPr>
      <xdr:spPr>
        <a:xfrm>
          <a:off x="7810500" y="1059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74930</xdr:rowOff>
    </xdr:from>
    <xdr:to>
      <xdr:col>36</xdr:col>
      <xdr:colOff>165100</xdr:colOff>
      <xdr:row>62</xdr:row>
      <xdr:rowOff>5080</xdr:rowOff>
    </xdr:to>
    <xdr:sp macro="" textlink="">
      <xdr:nvSpPr>
        <xdr:cNvPr id="235" name="フローチャート: 判断 234">
          <a:extLst>
            <a:ext uri="{FF2B5EF4-FFF2-40B4-BE49-F238E27FC236}">
              <a16:creationId xmlns:a16="http://schemas.microsoft.com/office/drawing/2014/main" id="{2EC4A368-A29C-4818-A4DA-76E6642255B4}"/>
            </a:ext>
          </a:extLst>
        </xdr:cNvPr>
        <xdr:cNvSpPr/>
      </xdr:nvSpPr>
      <xdr:spPr>
        <a:xfrm>
          <a:off x="6921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422A6A02-CE33-4969-AF9E-1A7CD53ADF1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DA6211A4-283F-489D-A5A5-3F555FD4315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8F5EBEB1-3BCF-4A8B-9248-EDF4ABB3C473}"/>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B325B8C-0ACD-4E6A-8272-2E5F922AEF32}"/>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1E22AB67-A4A2-4448-A036-69509D8B8FD9}"/>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63500</xdr:rowOff>
    </xdr:from>
    <xdr:to>
      <xdr:col>55</xdr:col>
      <xdr:colOff>50800</xdr:colOff>
      <xdr:row>62</xdr:row>
      <xdr:rowOff>165100</xdr:rowOff>
    </xdr:to>
    <xdr:sp macro="" textlink="">
      <xdr:nvSpPr>
        <xdr:cNvPr id="241" name="楕円 240">
          <a:extLst>
            <a:ext uri="{FF2B5EF4-FFF2-40B4-BE49-F238E27FC236}">
              <a16:creationId xmlns:a16="http://schemas.microsoft.com/office/drawing/2014/main" id="{E862BC5D-DA1C-4EF2-A089-ECF6855ED291}"/>
            </a:ext>
          </a:extLst>
        </xdr:cNvPr>
        <xdr:cNvSpPr/>
      </xdr:nvSpPr>
      <xdr:spPr>
        <a:xfrm>
          <a:off x="104267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41927</xdr:rowOff>
    </xdr:from>
    <xdr:ext cx="469744" cy="259045"/>
    <xdr:sp macro="" textlink="">
      <xdr:nvSpPr>
        <xdr:cNvPr id="242" name="【体育館・プール】&#10;一人当たり面積該当値テキスト">
          <a:extLst>
            <a:ext uri="{FF2B5EF4-FFF2-40B4-BE49-F238E27FC236}">
              <a16:creationId xmlns:a16="http://schemas.microsoft.com/office/drawing/2014/main" id="{8358F353-1D7D-42CE-92DE-85764513BA70}"/>
            </a:ext>
          </a:extLst>
        </xdr:cNvPr>
        <xdr:cNvSpPr txBox="1"/>
      </xdr:nvSpPr>
      <xdr:spPr>
        <a:xfrm>
          <a:off x="10515600"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65405</xdr:rowOff>
    </xdr:from>
    <xdr:to>
      <xdr:col>50</xdr:col>
      <xdr:colOff>165100</xdr:colOff>
      <xdr:row>62</xdr:row>
      <xdr:rowOff>167005</xdr:rowOff>
    </xdr:to>
    <xdr:sp macro="" textlink="">
      <xdr:nvSpPr>
        <xdr:cNvPr id="243" name="楕円 242">
          <a:extLst>
            <a:ext uri="{FF2B5EF4-FFF2-40B4-BE49-F238E27FC236}">
              <a16:creationId xmlns:a16="http://schemas.microsoft.com/office/drawing/2014/main" id="{80636147-F4DC-4158-92DD-CC1657B3030C}"/>
            </a:ext>
          </a:extLst>
        </xdr:cNvPr>
        <xdr:cNvSpPr/>
      </xdr:nvSpPr>
      <xdr:spPr>
        <a:xfrm>
          <a:off x="9588500" y="1069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114300</xdr:rowOff>
    </xdr:from>
    <xdr:to>
      <xdr:col>55</xdr:col>
      <xdr:colOff>0</xdr:colOff>
      <xdr:row>62</xdr:row>
      <xdr:rowOff>116205</xdr:rowOff>
    </xdr:to>
    <xdr:cxnSp macro="">
      <xdr:nvCxnSpPr>
        <xdr:cNvPr id="244" name="直線コネクタ 243">
          <a:extLst>
            <a:ext uri="{FF2B5EF4-FFF2-40B4-BE49-F238E27FC236}">
              <a16:creationId xmlns:a16="http://schemas.microsoft.com/office/drawing/2014/main" id="{2326042A-1A30-4BE3-A5F7-B86E071B7534}"/>
            </a:ext>
          </a:extLst>
        </xdr:cNvPr>
        <xdr:cNvCxnSpPr/>
      </xdr:nvCxnSpPr>
      <xdr:spPr>
        <a:xfrm flipV="1">
          <a:off x="9639300" y="1074420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67310</xdr:rowOff>
    </xdr:from>
    <xdr:to>
      <xdr:col>46</xdr:col>
      <xdr:colOff>38100</xdr:colOff>
      <xdr:row>62</xdr:row>
      <xdr:rowOff>168910</xdr:rowOff>
    </xdr:to>
    <xdr:sp macro="" textlink="">
      <xdr:nvSpPr>
        <xdr:cNvPr id="245" name="楕円 244">
          <a:extLst>
            <a:ext uri="{FF2B5EF4-FFF2-40B4-BE49-F238E27FC236}">
              <a16:creationId xmlns:a16="http://schemas.microsoft.com/office/drawing/2014/main" id="{29857559-37E1-4860-9B5D-0C63167B6977}"/>
            </a:ext>
          </a:extLst>
        </xdr:cNvPr>
        <xdr:cNvSpPr/>
      </xdr:nvSpPr>
      <xdr:spPr>
        <a:xfrm>
          <a:off x="8699500" y="10697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116205</xdr:rowOff>
    </xdr:from>
    <xdr:to>
      <xdr:col>50</xdr:col>
      <xdr:colOff>114300</xdr:colOff>
      <xdr:row>62</xdr:row>
      <xdr:rowOff>118110</xdr:rowOff>
    </xdr:to>
    <xdr:cxnSp macro="">
      <xdr:nvCxnSpPr>
        <xdr:cNvPr id="246" name="直線コネクタ 245">
          <a:extLst>
            <a:ext uri="{FF2B5EF4-FFF2-40B4-BE49-F238E27FC236}">
              <a16:creationId xmlns:a16="http://schemas.microsoft.com/office/drawing/2014/main" id="{CDE213E0-4CD7-4394-8D00-5398A7D803C7}"/>
            </a:ext>
          </a:extLst>
        </xdr:cNvPr>
        <xdr:cNvCxnSpPr/>
      </xdr:nvCxnSpPr>
      <xdr:spPr>
        <a:xfrm flipV="1">
          <a:off x="8750300" y="1074610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69215</xdr:rowOff>
    </xdr:from>
    <xdr:to>
      <xdr:col>41</xdr:col>
      <xdr:colOff>101600</xdr:colOff>
      <xdr:row>62</xdr:row>
      <xdr:rowOff>170815</xdr:rowOff>
    </xdr:to>
    <xdr:sp macro="" textlink="">
      <xdr:nvSpPr>
        <xdr:cNvPr id="247" name="楕円 246">
          <a:extLst>
            <a:ext uri="{FF2B5EF4-FFF2-40B4-BE49-F238E27FC236}">
              <a16:creationId xmlns:a16="http://schemas.microsoft.com/office/drawing/2014/main" id="{5477B313-5CF7-4676-8697-BF688AA557E2}"/>
            </a:ext>
          </a:extLst>
        </xdr:cNvPr>
        <xdr:cNvSpPr/>
      </xdr:nvSpPr>
      <xdr:spPr>
        <a:xfrm>
          <a:off x="7810500" y="1069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118110</xdr:rowOff>
    </xdr:from>
    <xdr:to>
      <xdr:col>45</xdr:col>
      <xdr:colOff>177800</xdr:colOff>
      <xdr:row>62</xdr:row>
      <xdr:rowOff>120015</xdr:rowOff>
    </xdr:to>
    <xdr:cxnSp macro="">
      <xdr:nvCxnSpPr>
        <xdr:cNvPr id="248" name="直線コネクタ 247">
          <a:extLst>
            <a:ext uri="{FF2B5EF4-FFF2-40B4-BE49-F238E27FC236}">
              <a16:creationId xmlns:a16="http://schemas.microsoft.com/office/drawing/2014/main" id="{A6C0A858-04A4-45D3-B33E-7BD6AB9DF9EE}"/>
            </a:ext>
          </a:extLst>
        </xdr:cNvPr>
        <xdr:cNvCxnSpPr/>
      </xdr:nvCxnSpPr>
      <xdr:spPr>
        <a:xfrm flipV="1">
          <a:off x="7861300" y="107480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73025</xdr:rowOff>
    </xdr:from>
    <xdr:to>
      <xdr:col>36</xdr:col>
      <xdr:colOff>165100</xdr:colOff>
      <xdr:row>63</xdr:row>
      <xdr:rowOff>3175</xdr:rowOff>
    </xdr:to>
    <xdr:sp macro="" textlink="">
      <xdr:nvSpPr>
        <xdr:cNvPr id="249" name="楕円 248">
          <a:extLst>
            <a:ext uri="{FF2B5EF4-FFF2-40B4-BE49-F238E27FC236}">
              <a16:creationId xmlns:a16="http://schemas.microsoft.com/office/drawing/2014/main" id="{4C962CC8-94C5-4672-B7D7-2FB578733BD0}"/>
            </a:ext>
          </a:extLst>
        </xdr:cNvPr>
        <xdr:cNvSpPr/>
      </xdr:nvSpPr>
      <xdr:spPr>
        <a:xfrm>
          <a:off x="6921500" y="1070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120015</xdr:rowOff>
    </xdr:from>
    <xdr:to>
      <xdr:col>41</xdr:col>
      <xdr:colOff>50800</xdr:colOff>
      <xdr:row>62</xdr:row>
      <xdr:rowOff>123825</xdr:rowOff>
    </xdr:to>
    <xdr:cxnSp macro="">
      <xdr:nvCxnSpPr>
        <xdr:cNvPr id="250" name="直線コネクタ 249">
          <a:extLst>
            <a:ext uri="{FF2B5EF4-FFF2-40B4-BE49-F238E27FC236}">
              <a16:creationId xmlns:a16="http://schemas.microsoft.com/office/drawing/2014/main" id="{4FDFF2B9-8585-43F6-AF96-CAAB2F124E32}"/>
            </a:ext>
          </a:extLst>
        </xdr:cNvPr>
        <xdr:cNvCxnSpPr/>
      </xdr:nvCxnSpPr>
      <xdr:spPr>
        <a:xfrm flipV="1">
          <a:off x="6972300" y="1074991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27322</xdr:rowOff>
    </xdr:from>
    <xdr:ext cx="469744" cy="259045"/>
    <xdr:sp macro="" textlink="">
      <xdr:nvSpPr>
        <xdr:cNvPr id="251" name="n_1aveValue【体育館・プール】&#10;一人当たり面積">
          <a:extLst>
            <a:ext uri="{FF2B5EF4-FFF2-40B4-BE49-F238E27FC236}">
              <a16:creationId xmlns:a16="http://schemas.microsoft.com/office/drawing/2014/main" id="{38A4C094-D135-44A8-83D6-3D3FCCE2C22A}"/>
            </a:ext>
          </a:extLst>
        </xdr:cNvPr>
        <xdr:cNvSpPr txBox="1"/>
      </xdr:nvSpPr>
      <xdr:spPr>
        <a:xfrm>
          <a:off x="9391727" y="1031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36847</xdr:rowOff>
    </xdr:from>
    <xdr:ext cx="469744" cy="259045"/>
    <xdr:sp macro="" textlink="">
      <xdr:nvSpPr>
        <xdr:cNvPr id="252" name="n_2aveValue【体育館・プール】&#10;一人当たり面積">
          <a:extLst>
            <a:ext uri="{FF2B5EF4-FFF2-40B4-BE49-F238E27FC236}">
              <a16:creationId xmlns:a16="http://schemas.microsoft.com/office/drawing/2014/main" id="{0C0EBB65-187C-41D8-BA91-A21623BE76A0}"/>
            </a:ext>
          </a:extLst>
        </xdr:cNvPr>
        <xdr:cNvSpPr txBox="1"/>
      </xdr:nvSpPr>
      <xdr:spPr>
        <a:xfrm>
          <a:off x="851542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86377</xdr:rowOff>
    </xdr:from>
    <xdr:ext cx="469744" cy="259045"/>
    <xdr:sp macro="" textlink="">
      <xdr:nvSpPr>
        <xdr:cNvPr id="253" name="n_3aveValue【体育館・プール】&#10;一人当たり面積">
          <a:extLst>
            <a:ext uri="{FF2B5EF4-FFF2-40B4-BE49-F238E27FC236}">
              <a16:creationId xmlns:a16="http://schemas.microsoft.com/office/drawing/2014/main" id="{A2408CE8-57DD-448C-9769-3790293C2916}"/>
            </a:ext>
          </a:extLst>
        </xdr:cNvPr>
        <xdr:cNvSpPr txBox="1"/>
      </xdr:nvSpPr>
      <xdr:spPr>
        <a:xfrm>
          <a:off x="76264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21607</xdr:rowOff>
    </xdr:from>
    <xdr:ext cx="469744" cy="259045"/>
    <xdr:sp macro="" textlink="">
      <xdr:nvSpPr>
        <xdr:cNvPr id="254" name="n_4aveValue【体育館・プール】&#10;一人当たり面積">
          <a:extLst>
            <a:ext uri="{FF2B5EF4-FFF2-40B4-BE49-F238E27FC236}">
              <a16:creationId xmlns:a16="http://schemas.microsoft.com/office/drawing/2014/main" id="{9C12FD22-20F7-4A04-B196-F52E4D126907}"/>
            </a:ext>
          </a:extLst>
        </xdr:cNvPr>
        <xdr:cNvSpPr txBox="1"/>
      </xdr:nvSpPr>
      <xdr:spPr>
        <a:xfrm>
          <a:off x="6737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158132</xdr:rowOff>
    </xdr:from>
    <xdr:ext cx="469744" cy="259045"/>
    <xdr:sp macro="" textlink="">
      <xdr:nvSpPr>
        <xdr:cNvPr id="255" name="n_1mainValue【体育館・プール】&#10;一人当たり面積">
          <a:extLst>
            <a:ext uri="{FF2B5EF4-FFF2-40B4-BE49-F238E27FC236}">
              <a16:creationId xmlns:a16="http://schemas.microsoft.com/office/drawing/2014/main" id="{628ADDB4-FD5B-4B32-85C0-2ABBC1454F93}"/>
            </a:ext>
          </a:extLst>
        </xdr:cNvPr>
        <xdr:cNvSpPr txBox="1"/>
      </xdr:nvSpPr>
      <xdr:spPr>
        <a:xfrm>
          <a:off x="9391727" y="10788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160037</xdr:rowOff>
    </xdr:from>
    <xdr:ext cx="469744" cy="259045"/>
    <xdr:sp macro="" textlink="">
      <xdr:nvSpPr>
        <xdr:cNvPr id="256" name="n_2mainValue【体育館・プール】&#10;一人当たり面積">
          <a:extLst>
            <a:ext uri="{FF2B5EF4-FFF2-40B4-BE49-F238E27FC236}">
              <a16:creationId xmlns:a16="http://schemas.microsoft.com/office/drawing/2014/main" id="{074B05CD-F7E7-4968-9803-756436F83BD1}"/>
            </a:ext>
          </a:extLst>
        </xdr:cNvPr>
        <xdr:cNvSpPr txBox="1"/>
      </xdr:nvSpPr>
      <xdr:spPr>
        <a:xfrm>
          <a:off x="8515427" y="10789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161942</xdr:rowOff>
    </xdr:from>
    <xdr:ext cx="469744" cy="259045"/>
    <xdr:sp macro="" textlink="">
      <xdr:nvSpPr>
        <xdr:cNvPr id="257" name="n_3mainValue【体育館・プール】&#10;一人当たり面積">
          <a:extLst>
            <a:ext uri="{FF2B5EF4-FFF2-40B4-BE49-F238E27FC236}">
              <a16:creationId xmlns:a16="http://schemas.microsoft.com/office/drawing/2014/main" id="{C38DCF36-9832-4271-8FA5-4D05C890D4D1}"/>
            </a:ext>
          </a:extLst>
        </xdr:cNvPr>
        <xdr:cNvSpPr txBox="1"/>
      </xdr:nvSpPr>
      <xdr:spPr>
        <a:xfrm>
          <a:off x="7626427" y="1079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165752</xdr:rowOff>
    </xdr:from>
    <xdr:ext cx="469744" cy="259045"/>
    <xdr:sp macro="" textlink="">
      <xdr:nvSpPr>
        <xdr:cNvPr id="258" name="n_4mainValue【体育館・プール】&#10;一人当たり面積">
          <a:extLst>
            <a:ext uri="{FF2B5EF4-FFF2-40B4-BE49-F238E27FC236}">
              <a16:creationId xmlns:a16="http://schemas.microsoft.com/office/drawing/2014/main" id="{2288373E-6CA8-4666-BAA9-7AA31F4C470F}"/>
            </a:ext>
          </a:extLst>
        </xdr:cNvPr>
        <xdr:cNvSpPr txBox="1"/>
      </xdr:nvSpPr>
      <xdr:spPr>
        <a:xfrm>
          <a:off x="6737427" y="1079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7C277A67-75F3-4014-8039-F52A85D92B1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4A4D15FB-2411-4E90-B810-623C439CD8F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25508191-B823-416F-969B-96AB5652B1F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BB032306-D1CD-45B5-B132-465A442252C8}"/>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43A42AC1-5F00-433F-BE8C-B72E1707F32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FE988A8F-6A1E-4A19-9E8D-20686BD2F4D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3A25BB24-934F-40FD-8D2D-CB555B6DC6F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C2E90751-6C1E-4EA3-A77D-E2208CCB3B7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3CD49D31-DB82-4425-9FD5-B15ADC6CCB29}"/>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EE15721-853E-4329-9750-B9EFFB242A46}"/>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FE7D70A8-B501-42D6-A917-7EA81890B6C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D1A46194-6227-4315-97DA-6D5CAE514453}"/>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F6FCE59C-A75A-42D8-A91E-263459A7ABB9}"/>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D7D3A97C-E692-4ECA-B6CB-20C894D1A263}"/>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43F6A475-FB23-4B1F-BF05-2A2EC8602E36}"/>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ABDFE011-D02F-4BA5-88B9-BA94B5A491A4}"/>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7310C48F-5A1D-4097-8F40-3254AFAFE5A7}"/>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BBA648A6-5E3D-4BC7-88DC-7C4F76579847}"/>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E35D0FB5-0710-4D47-9A24-6E38A906D32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A1EA9F5E-BF65-4038-8898-93CB16621A9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9E935A91-DD50-41EF-9A5F-EA8DE43DC636}"/>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a:extLst>
            <a:ext uri="{FF2B5EF4-FFF2-40B4-BE49-F238E27FC236}">
              <a16:creationId xmlns:a16="http://schemas.microsoft.com/office/drawing/2014/main" id="{7F4347A2-CDD0-47B3-9066-E547BADC182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81535</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B348842C-8047-44D0-AFC2-9BD831491019}"/>
            </a:ext>
          </a:extLst>
        </xdr:cNvPr>
        <xdr:cNvCxnSpPr/>
      </xdr:nvCxnSpPr>
      <xdr:spPr>
        <a:xfrm flipV="1">
          <a:off x="4634865" y="13454635"/>
          <a:ext cx="0" cy="1328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福祉施設】&#10;有形固定資産減価償却率最小値テキスト">
          <a:extLst>
            <a:ext uri="{FF2B5EF4-FFF2-40B4-BE49-F238E27FC236}">
              <a16:creationId xmlns:a16="http://schemas.microsoft.com/office/drawing/2014/main" id="{D0A08DFF-56A0-4323-9F24-B3BA83A1065C}"/>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E911BB80-955F-477B-B1E8-F44CD36D1DD2}"/>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28212</xdr:rowOff>
    </xdr:from>
    <xdr:ext cx="405111" cy="259045"/>
    <xdr:sp macro="" textlink="">
      <xdr:nvSpPr>
        <xdr:cNvPr id="284" name="【福祉施設】&#10;有形固定資産減価償却率最大値テキスト">
          <a:extLst>
            <a:ext uri="{FF2B5EF4-FFF2-40B4-BE49-F238E27FC236}">
              <a16:creationId xmlns:a16="http://schemas.microsoft.com/office/drawing/2014/main" id="{76C32BDF-1B4E-41D3-BBE8-60482FD43297}"/>
            </a:ext>
          </a:extLst>
        </xdr:cNvPr>
        <xdr:cNvSpPr txBox="1"/>
      </xdr:nvSpPr>
      <xdr:spPr>
        <a:xfrm>
          <a:off x="4673600" y="1322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81535</xdr:rowOff>
    </xdr:from>
    <xdr:to>
      <xdr:col>24</xdr:col>
      <xdr:colOff>152400</xdr:colOff>
      <xdr:row>78</xdr:row>
      <xdr:rowOff>81535</xdr:rowOff>
    </xdr:to>
    <xdr:cxnSp macro="">
      <xdr:nvCxnSpPr>
        <xdr:cNvPr id="285" name="直線コネクタ 284">
          <a:extLst>
            <a:ext uri="{FF2B5EF4-FFF2-40B4-BE49-F238E27FC236}">
              <a16:creationId xmlns:a16="http://schemas.microsoft.com/office/drawing/2014/main" id="{1E89EAE1-BF58-4172-A17E-E6DE6E81ECA5}"/>
            </a:ext>
          </a:extLst>
        </xdr:cNvPr>
        <xdr:cNvCxnSpPr/>
      </xdr:nvCxnSpPr>
      <xdr:spPr>
        <a:xfrm>
          <a:off x="4546600" y="13454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134890</xdr:rowOff>
    </xdr:from>
    <xdr:ext cx="405111" cy="259045"/>
    <xdr:sp macro="" textlink="">
      <xdr:nvSpPr>
        <xdr:cNvPr id="286" name="【福祉施設】&#10;有形固定資産減価償却率平均値テキスト">
          <a:extLst>
            <a:ext uri="{FF2B5EF4-FFF2-40B4-BE49-F238E27FC236}">
              <a16:creationId xmlns:a16="http://schemas.microsoft.com/office/drawing/2014/main" id="{2CE1B49D-B76E-4401-A2B4-DD53D14DA67B}"/>
            </a:ext>
          </a:extLst>
        </xdr:cNvPr>
        <xdr:cNvSpPr txBox="1"/>
      </xdr:nvSpPr>
      <xdr:spPr>
        <a:xfrm>
          <a:off x="4673600" y="138508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156463</xdr:rowOff>
    </xdr:from>
    <xdr:to>
      <xdr:col>24</xdr:col>
      <xdr:colOff>114300</xdr:colOff>
      <xdr:row>81</xdr:row>
      <xdr:rowOff>86613</xdr:rowOff>
    </xdr:to>
    <xdr:sp macro="" textlink="">
      <xdr:nvSpPr>
        <xdr:cNvPr id="287" name="フローチャート: 判断 286">
          <a:extLst>
            <a:ext uri="{FF2B5EF4-FFF2-40B4-BE49-F238E27FC236}">
              <a16:creationId xmlns:a16="http://schemas.microsoft.com/office/drawing/2014/main" id="{B76C8C6D-4EBE-4EF2-A3BF-9300B1FF68CD}"/>
            </a:ext>
          </a:extLst>
        </xdr:cNvPr>
        <xdr:cNvSpPr/>
      </xdr:nvSpPr>
      <xdr:spPr>
        <a:xfrm>
          <a:off x="4584700" y="13872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44450</xdr:rowOff>
    </xdr:from>
    <xdr:to>
      <xdr:col>20</xdr:col>
      <xdr:colOff>38100</xdr:colOff>
      <xdr:row>81</xdr:row>
      <xdr:rowOff>146050</xdr:rowOff>
    </xdr:to>
    <xdr:sp macro="" textlink="">
      <xdr:nvSpPr>
        <xdr:cNvPr id="288" name="フローチャート: 判断 287">
          <a:extLst>
            <a:ext uri="{FF2B5EF4-FFF2-40B4-BE49-F238E27FC236}">
              <a16:creationId xmlns:a16="http://schemas.microsoft.com/office/drawing/2014/main" id="{02AC57F7-5E85-40D3-9A7D-6E6CC9633D6F}"/>
            </a:ext>
          </a:extLst>
        </xdr:cNvPr>
        <xdr:cNvSpPr/>
      </xdr:nvSpPr>
      <xdr:spPr>
        <a:xfrm>
          <a:off x="3746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xdr:rowOff>
    </xdr:from>
    <xdr:to>
      <xdr:col>15</xdr:col>
      <xdr:colOff>101600</xdr:colOff>
      <xdr:row>81</xdr:row>
      <xdr:rowOff>114046</xdr:rowOff>
    </xdr:to>
    <xdr:sp macro="" textlink="">
      <xdr:nvSpPr>
        <xdr:cNvPr id="289" name="フローチャート: 判断 288">
          <a:extLst>
            <a:ext uri="{FF2B5EF4-FFF2-40B4-BE49-F238E27FC236}">
              <a16:creationId xmlns:a16="http://schemas.microsoft.com/office/drawing/2014/main" id="{05F3CE5B-FAF3-4647-815C-031FDEAB5986}"/>
            </a:ext>
          </a:extLst>
        </xdr:cNvPr>
        <xdr:cNvSpPr/>
      </xdr:nvSpPr>
      <xdr:spPr>
        <a:xfrm>
          <a:off x="2857500" y="1389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147320</xdr:rowOff>
    </xdr:from>
    <xdr:to>
      <xdr:col>10</xdr:col>
      <xdr:colOff>165100</xdr:colOff>
      <xdr:row>81</xdr:row>
      <xdr:rowOff>77470</xdr:rowOff>
    </xdr:to>
    <xdr:sp macro="" textlink="">
      <xdr:nvSpPr>
        <xdr:cNvPr id="290" name="フローチャート: 判断 289">
          <a:extLst>
            <a:ext uri="{FF2B5EF4-FFF2-40B4-BE49-F238E27FC236}">
              <a16:creationId xmlns:a16="http://schemas.microsoft.com/office/drawing/2014/main" id="{D4420D6F-BB4C-4DD8-9E68-96B8FCAD0576}"/>
            </a:ext>
          </a:extLst>
        </xdr:cNvPr>
        <xdr:cNvSpPr/>
      </xdr:nvSpPr>
      <xdr:spPr>
        <a:xfrm>
          <a:off x="1968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30735</xdr:rowOff>
    </xdr:from>
    <xdr:to>
      <xdr:col>6</xdr:col>
      <xdr:colOff>38100</xdr:colOff>
      <xdr:row>80</xdr:row>
      <xdr:rowOff>132335</xdr:rowOff>
    </xdr:to>
    <xdr:sp macro="" textlink="">
      <xdr:nvSpPr>
        <xdr:cNvPr id="291" name="フローチャート: 判断 290">
          <a:extLst>
            <a:ext uri="{FF2B5EF4-FFF2-40B4-BE49-F238E27FC236}">
              <a16:creationId xmlns:a16="http://schemas.microsoft.com/office/drawing/2014/main" id="{7D01529A-051F-4140-B87C-DF963F33BD53}"/>
            </a:ext>
          </a:extLst>
        </xdr:cNvPr>
        <xdr:cNvSpPr/>
      </xdr:nvSpPr>
      <xdr:spPr>
        <a:xfrm>
          <a:off x="1079500" y="1374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32AE69A7-63F5-4934-96BD-AAB684EC613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A66C9E45-99FA-4BF7-B642-2212C65C89B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399DF0B8-954D-42EE-8031-94BA7651CB0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7CD5E6A4-D7ED-4C1E-9705-507837312E5E}"/>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AEC524D6-2067-4B2E-B51A-4F7F733B283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19304</xdr:rowOff>
    </xdr:from>
    <xdr:to>
      <xdr:col>24</xdr:col>
      <xdr:colOff>114300</xdr:colOff>
      <xdr:row>80</xdr:row>
      <xdr:rowOff>120904</xdr:rowOff>
    </xdr:to>
    <xdr:sp macro="" textlink="">
      <xdr:nvSpPr>
        <xdr:cNvPr id="297" name="楕円 296">
          <a:extLst>
            <a:ext uri="{FF2B5EF4-FFF2-40B4-BE49-F238E27FC236}">
              <a16:creationId xmlns:a16="http://schemas.microsoft.com/office/drawing/2014/main" id="{7DF92542-EE98-448F-81C6-000D682C65EB}"/>
            </a:ext>
          </a:extLst>
        </xdr:cNvPr>
        <xdr:cNvSpPr/>
      </xdr:nvSpPr>
      <xdr:spPr>
        <a:xfrm>
          <a:off x="4584700" y="1373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42181</xdr:rowOff>
    </xdr:from>
    <xdr:ext cx="405111" cy="259045"/>
    <xdr:sp macro="" textlink="">
      <xdr:nvSpPr>
        <xdr:cNvPr id="298" name="【福祉施設】&#10;有形固定資産減価償却率該当値テキスト">
          <a:extLst>
            <a:ext uri="{FF2B5EF4-FFF2-40B4-BE49-F238E27FC236}">
              <a16:creationId xmlns:a16="http://schemas.microsoft.com/office/drawing/2014/main" id="{BD0D0011-C07F-4ECD-B80F-958043AA6810}"/>
            </a:ext>
          </a:extLst>
        </xdr:cNvPr>
        <xdr:cNvSpPr txBox="1"/>
      </xdr:nvSpPr>
      <xdr:spPr>
        <a:xfrm>
          <a:off x="4673600" y="1358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129032</xdr:rowOff>
    </xdr:from>
    <xdr:to>
      <xdr:col>20</xdr:col>
      <xdr:colOff>38100</xdr:colOff>
      <xdr:row>80</xdr:row>
      <xdr:rowOff>59182</xdr:rowOff>
    </xdr:to>
    <xdr:sp macro="" textlink="">
      <xdr:nvSpPr>
        <xdr:cNvPr id="299" name="楕円 298">
          <a:extLst>
            <a:ext uri="{FF2B5EF4-FFF2-40B4-BE49-F238E27FC236}">
              <a16:creationId xmlns:a16="http://schemas.microsoft.com/office/drawing/2014/main" id="{1A52231D-2C2B-44FC-9013-9581FEBCEE8D}"/>
            </a:ext>
          </a:extLst>
        </xdr:cNvPr>
        <xdr:cNvSpPr/>
      </xdr:nvSpPr>
      <xdr:spPr>
        <a:xfrm>
          <a:off x="3746500" y="1367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8382</xdr:rowOff>
    </xdr:from>
    <xdr:to>
      <xdr:col>24</xdr:col>
      <xdr:colOff>63500</xdr:colOff>
      <xdr:row>80</xdr:row>
      <xdr:rowOff>70104</xdr:rowOff>
    </xdr:to>
    <xdr:cxnSp macro="">
      <xdr:nvCxnSpPr>
        <xdr:cNvPr id="300" name="直線コネクタ 299">
          <a:extLst>
            <a:ext uri="{FF2B5EF4-FFF2-40B4-BE49-F238E27FC236}">
              <a16:creationId xmlns:a16="http://schemas.microsoft.com/office/drawing/2014/main" id="{7A0284A9-0C29-44FE-881F-FEC5D35C2427}"/>
            </a:ext>
          </a:extLst>
        </xdr:cNvPr>
        <xdr:cNvCxnSpPr/>
      </xdr:nvCxnSpPr>
      <xdr:spPr>
        <a:xfrm>
          <a:off x="3797300" y="13724382"/>
          <a:ext cx="8382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62737</xdr:rowOff>
    </xdr:from>
    <xdr:to>
      <xdr:col>15</xdr:col>
      <xdr:colOff>101600</xdr:colOff>
      <xdr:row>79</xdr:row>
      <xdr:rowOff>164337</xdr:rowOff>
    </xdr:to>
    <xdr:sp macro="" textlink="">
      <xdr:nvSpPr>
        <xdr:cNvPr id="301" name="楕円 300">
          <a:extLst>
            <a:ext uri="{FF2B5EF4-FFF2-40B4-BE49-F238E27FC236}">
              <a16:creationId xmlns:a16="http://schemas.microsoft.com/office/drawing/2014/main" id="{541CCBEE-E466-4C68-BEAD-C031B89F2EA9}"/>
            </a:ext>
          </a:extLst>
        </xdr:cNvPr>
        <xdr:cNvSpPr/>
      </xdr:nvSpPr>
      <xdr:spPr>
        <a:xfrm>
          <a:off x="2857500" y="1360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113537</xdr:rowOff>
    </xdr:from>
    <xdr:to>
      <xdr:col>19</xdr:col>
      <xdr:colOff>177800</xdr:colOff>
      <xdr:row>80</xdr:row>
      <xdr:rowOff>8382</xdr:rowOff>
    </xdr:to>
    <xdr:cxnSp macro="">
      <xdr:nvCxnSpPr>
        <xdr:cNvPr id="302" name="直線コネクタ 301">
          <a:extLst>
            <a:ext uri="{FF2B5EF4-FFF2-40B4-BE49-F238E27FC236}">
              <a16:creationId xmlns:a16="http://schemas.microsoft.com/office/drawing/2014/main" id="{3A6E865C-F22B-4FF6-9A18-CC15ADF27788}"/>
            </a:ext>
          </a:extLst>
        </xdr:cNvPr>
        <xdr:cNvCxnSpPr/>
      </xdr:nvCxnSpPr>
      <xdr:spPr>
        <a:xfrm>
          <a:off x="2908300" y="13658087"/>
          <a:ext cx="889000" cy="6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3302</xdr:rowOff>
    </xdr:from>
    <xdr:to>
      <xdr:col>10</xdr:col>
      <xdr:colOff>165100</xdr:colOff>
      <xdr:row>79</xdr:row>
      <xdr:rowOff>104902</xdr:rowOff>
    </xdr:to>
    <xdr:sp macro="" textlink="">
      <xdr:nvSpPr>
        <xdr:cNvPr id="303" name="楕円 302">
          <a:extLst>
            <a:ext uri="{FF2B5EF4-FFF2-40B4-BE49-F238E27FC236}">
              <a16:creationId xmlns:a16="http://schemas.microsoft.com/office/drawing/2014/main" id="{7F83B99E-83DC-438F-A275-B317E690C3D8}"/>
            </a:ext>
          </a:extLst>
        </xdr:cNvPr>
        <xdr:cNvSpPr/>
      </xdr:nvSpPr>
      <xdr:spPr>
        <a:xfrm>
          <a:off x="1968500" y="1354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54102</xdr:rowOff>
    </xdr:from>
    <xdr:to>
      <xdr:col>15</xdr:col>
      <xdr:colOff>50800</xdr:colOff>
      <xdr:row>79</xdr:row>
      <xdr:rowOff>113537</xdr:rowOff>
    </xdr:to>
    <xdr:cxnSp macro="">
      <xdr:nvCxnSpPr>
        <xdr:cNvPr id="304" name="直線コネクタ 303">
          <a:extLst>
            <a:ext uri="{FF2B5EF4-FFF2-40B4-BE49-F238E27FC236}">
              <a16:creationId xmlns:a16="http://schemas.microsoft.com/office/drawing/2014/main" id="{2742D1A9-C308-435B-9E92-9F053DD44391}"/>
            </a:ext>
          </a:extLst>
        </xdr:cNvPr>
        <xdr:cNvCxnSpPr/>
      </xdr:nvCxnSpPr>
      <xdr:spPr>
        <a:xfrm>
          <a:off x="2019300" y="13598652"/>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108458</xdr:rowOff>
    </xdr:from>
    <xdr:to>
      <xdr:col>6</xdr:col>
      <xdr:colOff>38100</xdr:colOff>
      <xdr:row>79</xdr:row>
      <xdr:rowOff>38608</xdr:rowOff>
    </xdr:to>
    <xdr:sp macro="" textlink="">
      <xdr:nvSpPr>
        <xdr:cNvPr id="305" name="楕円 304">
          <a:extLst>
            <a:ext uri="{FF2B5EF4-FFF2-40B4-BE49-F238E27FC236}">
              <a16:creationId xmlns:a16="http://schemas.microsoft.com/office/drawing/2014/main" id="{6AD61968-5E14-40CF-A9E4-327877F30AEC}"/>
            </a:ext>
          </a:extLst>
        </xdr:cNvPr>
        <xdr:cNvSpPr/>
      </xdr:nvSpPr>
      <xdr:spPr>
        <a:xfrm>
          <a:off x="1079500" y="1348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159258</xdr:rowOff>
    </xdr:from>
    <xdr:to>
      <xdr:col>10</xdr:col>
      <xdr:colOff>114300</xdr:colOff>
      <xdr:row>79</xdr:row>
      <xdr:rowOff>54102</xdr:rowOff>
    </xdr:to>
    <xdr:cxnSp macro="">
      <xdr:nvCxnSpPr>
        <xdr:cNvPr id="306" name="直線コネクタ 305">
          <a:extLst>
            <a:ext uri="{FF2B5EF4-FFF2-40B4-BE49-F238E27FC236}">
              <a16:creationId xmlns:a16="http://schemas.microsoft.com/office/drawing/2014/main" id="{B0BE3784-B949-469F-B7F3-C5A9CF8F001F}"/>
            </a:ext>
          </a:extLst>
        </xdr:cNvPr>
        <xdr:cNvCxnSpPr/>
      </xdr:nvCxnSpPr>
      <xdr:spPr>
        <a:xfrm>
          <a:off x="1130300" y="13532358"/>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137177</xdr:rowOff>
    </xdr:from>
    <xdr:ext cx="405111" cy="259045"/>
    <xdr:sp macro="" textlink="">
      <xdr:nvSpPr>
        <xdr:cNvPr id="307" name="n_1aveValue【福祉施設】&#10;有形固定資産減価償却率">
          <a:extLst>
            <a:ext uri="{FF2B5EF4-FFF2-40B4-BE49-F238E27FC236}">
              <a16:creationId xmlns:a16="http://schemas.microsoft.com/office/drawing/2014/main" id="{5839FB1D-9DA5-42FC-99D2-1130BB5D4D8B}"/>
            </a:ext>
          </a:extLst>
        </xdr:cNvPr>
        <xdr:cNvSpPr txBox="1"/>
      </xdr:nvSpPr>
      <xdr:spPr>
        <a:xfrm>
          <a:off x="35820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105173</xdr:rowOff>
    </xdr:from>
    <xdr:ext cx="405111" cy="259045"/>
    <xdr:sp macro="" textlink="">
      <xdr:nvSpPr>
        <xdr:cNvPr id="308" name="n_2aveValue【福祉施設】&#10;有形固定資産減価償却率">
          <a:extLst>
            <a:ext uri="{FF2B5EF4-FFF2-40B4-BE49-F238E27FC236}">
              <a16:creationId xmlns:a16="http://schemas.microsoft.com/office/drawing/2014/main" id="{2850BC5C-077D-4FFA-ABE9-FDC682DF1B3B}"/>
            </a:ext>
          </a:extLst>
        </xdr:cNvPr>
        <xdr:cNvSpPr txBox="1"/>
      </xdr:nvSpPr>
      <xdr:spPr>
        <a:xfrm>
          <a:off x="2705744" y="1399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68597</xdr:rowOff>
    </xdr:from>
    <xdr:ext cx="405111" cy="259045"/>
    <xdr:sp macro="" textlink="">
      <xdr:nvSpPr>
        <xdr:cNvPr id="309" name="n_3aveValue【福祉施設】&#10;有形固定資産減価償却率">
          <a:extLst>
            <a:ext uri="{FF2B5EF4-FFF2-40B4-BE49-F238E27FC236}">
              <a16:creationId xmlns:a16="http://schemas.microsoft.com/office/drawing/2014/main" id="{2CF4D84C-61D7-4D9F-A55F-4B5B10215BA4}"/>
            </a:ext>
          </a:extLst>
        </xdr:cNvPr>
        <xdr:cNvSpPr txBox="1"/>
      </xdr:nvSpPr>
      <xdr:spPr>
        <a:xfrm>
          <a:off x="1816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123462</xdr:rowOff>
    </xdr:from>
    <xdr:ext cx="405111" cy="259045"/>
    <xdr:sp macro="" textlink="">
      <xdr:nvSpPr>
        <xdr:cNvPr id="310" name="n_4aveValue【福祉施設】&#10;有形固定資産減価償却率">
          <a:extLst>
            <a:ext uri="{FF2B5EF4-FFF2-40B4-BE49-F238E27FC236}">
              <a16:creationId xmlns:a16="http://schemas.microsoft.com/office/drawing/2014/main" id="{91DB4509-24AC-48BB-8CD5-1B34BE488392}"/>
            </a:ext>
          </a:extLst>
        </xdr:cNvPr>
        <xdr:cNvSpPr txBox="1"/>
      </xdr:nvSpPr>
      <xdr:spPr>
        <a:xfrm>
          <a:off x="927744" y="1383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75709</xdr:rowOff>
    </xdr:from>
    <xdr:ext cx="405111" cy="259045"/>
    <xdr:sp macro="" textlink="">
      <xdr:nvSpPr>
        <xdr:cNvPr id="311" name="n_1mainValue【福祉施設】&#10;有形固定資産減価償却率">
          <a:extLst>
            <a:ext uri="{FF2B5EF4-FFF2-40B4-BE49-F238E27FC236}">
              <a16:creationId xmlns:a16="http://schemas.microsoft.com/office/drawing/2014/main" id="{0117B704-E7DC-4520-8B91-5F8C060396AC}"/>
            </a:ext>
          </a:extLst>
        </xdr:cNvPr>
        <xdr:cNvSpPr txBox="1"/>
      </xdr:nvSpPr>
      <xdr:spPr>
        <a:xfrm>
          <a:off x="3582044" y="13448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9414</xdr:rowOff>
    </xdr:from>
    <xdr:ext cx="405111" cy="259045"/>
    <xdr:sp macro="" textlink="">
      <xdr:nvSpPr>
        <xdr:cNvPr id="312" name="n_2mainValue【福祉施設】&#10;有形固定資産減価償却率">
          <a:extLst>
            <a:ext uri="{FF2B5EF4-FFF2-40B4-BE49-F238E27FC236}">
              <a16:creationId xmlns:a16="http://schemas.microsoft.com/office/drawing/2014/main" id="{E72FD60A-64B6-4D79-B4B9-FF7CEE2EA2D6}"/>
            </a:ext>
          </a:extLst>
        </xdr:cNvPr>
        <xdr:cNvSpPr txBox="1"/>
      </xdr:nvSpPr>
      <xdr:spPr>
        <a:xfrm>
          <a:off x="2705744" y="13382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121429</xdr:rowOff>
    </xdr:from>
    <xdr:ext cx="405111" cy="259045"/>
    <xdr:sp macro="" textlink="">
      <xdr:nvSpPr>
        <xdr:cNvPr id="313" name="n_3mainValue【福祉施設】&#10;有形固定資産減価償却率">
          <a:extLst>
            <a:ext uri="{FF2B5EF4-FFF2-40B4-BE49-F238E27FC236}">
              <a16:creationId xmlns:a16="http://schemas.microsoft.com/office/drawing/2014/main" id="{77CBAA0E-F614-4876-AA77-549D9C442C11}"/>
            </a:ext>
          </a:extLst>
        </xdr:cNvPr>
        <xdr:cNvSpPr txBox="1"/>
      </xdr:nvSpPr>
      <xdr:spPr>
        <a:xfrm>
          <a:off x="1816744" y="1332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55135</xdr:rowOff>
    </xdr:from>
    <xdr:ext cx="405111" cy="259045"/>
    <xdr:sp macro="" textlink="">
      <xdr:nvSpPr>
        <xdr:cNvPr id="314" name="n_4mainValue【福祉施設】&#10;有形固定資産減価償却率">
          <a:extLst>
            <a:ext uri="{FF2B5EF4-FFF2-40B4-BE49-F238E27FC236}">
              <a16:creationId xmlns:a16="http://schemas.microsoft.com/office/drawing/2014/main" id="{326E91AF-BCE4-44A8-AB19-9B36CD8C71B5}"/>
            </a:ext>
          </a:extLst>
        </xdr:cNvPr>
        <xdr:cNvSpPr txBox="1"/>
      </xdr:nvSpPr>
      <xdr:spPr>
        <a:xfrm>
          <a:off x="927744" y="13256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7B983E57-AC07-44FA-9214-C1F9046E375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F445B69F-94D5-4FB5-A4CD-130807327AD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13D5F672-F777-4C07-84EF-5C7EB96B2347}"/>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FB4C57B9-B00D-42D5-93AE-3DC123407ED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34502792-BFD0-4C7B-8E63-575A2AFAD26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7C2D2BA4-D2DB-43F5-B9E0-0926BF4BD6D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BE32B50D-1FCA-4918-B6E8-D946F9C2723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49615D46-A99C-4694-A65C-60BB985B69C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DE426AA6-F584-4E06-B634-BAD65E8C06F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6841480F-FDA4-4F6D-A87B-FA0C8AD190F9}"/>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5" name="直線コネクタ 324">
          <a:extLst>
            <a:ext uri="{FF2B5EF4-FFF2-40B4-BE49-F238E27FC236}">
              <a16:creationId xmlns:a16="http://schemas.microsoft.com/office/drawing/2014/main" id="{4D990D98-BA83-4B25-8859-325AF7D7EE03}"/>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6" name="テキスト ボックス 325">
          <a:extLst>
            <a:ext uri="{FF2B5EF4-FFF2-40B4-BE49-F238E27FC236}">
              <a16:creationId xmlns:a16="http://schemas.microsoft.com/office/drawing/2014/main" id="{C80DC2AF-A762-4DC9-9C8D-F393F35B9236}"/>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7" name="直線コネクタ 326">
          <a:extLst>
            <a:ext uri="{FF2B5EF4-FFF2-40B4-BE49-F238E27FC236}">
              <a16:creationId xmlns:a16="http://schemas.microsoft.com/office/drawing/2014/main" id="{5A51CDB8-BC57-4BB0-A88D-2DD8B2FF7BFB}"/>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8" name="テキスト ボックス 327">
          <a:extLst>
            <a:ext uri="{FF2B5EF4-FFF2-40B4-BE49-F238E27FC236}">
              <a16:creationId xmlns:a16="http://schemas.microsoft.com/office/drawing/2014/main" id="{1FBF9CF3-4A29-46A1-84C1-24E9B7A67F33}"/>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9" name="直線コネクタ 328">
          <a:extLst>
            <a:ext uri="{FF2B5EF4-FFF2-40B4-BE49-F238E27FC236}">
              <a16:creationId xmlns:a16="http://schemas.microsoft.com/office/drawing/2014/main" id="{2DC8FBE5-4A3B-4B46-9E2B-AB70DC468757}"/>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0" name="テキスト ボックス 329">
          <a:extLst>
            <a:ext uri="{FF2B5EF4-FFF2-40B4-BE49-F238E27FC236}">
              <a16:creationId xmlns:a16="http://schemas.microsoft.com/office/drawing/2014/main" id="{FE9482F6-C2D8-4B16-B105-77863E8481B8}"/>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1" name="直線コネクタ 330">
          <a:extLst>
            <a:ext uri="{FF2B5EF4-FFF2-40B4-BE49-F238E27FC236}">
              <a16:creationId xmlns:a16="http://schemas.microsoft.com/office/drawing/2014/main" id="{B0D6AED8-CD75-4D4B-8683-EEAB25DBC06A}"/>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2" name="テキスト ボックス 331">
          <a:extLst>
            <a:ext uri="{FF2B5EF4-FFF2-40B4-BE49-F238E27FC236}">
              <a16:creationId xmlns:a16="http://schemas.microsoft.com/office/drawing/2014/main" id="{A6818982-FE2D-48DA-B2A8-C4D96E0C493B}"/>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3" name="直線コネクタ 332">
          <a:extLst>
            <a:ext uri="{FF2B5EF4-FFF2-40B4-BE49-F238E27FC236}">
              <a16:creationId xmlns:a16="http://schemas.microsoft.com/office/drawing/2014/main" id="{C465E63D-3C29-4F05-BFBE-7E327F45A873}"/>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4" name="テキスト ボックス 333">
          <a:extLst>
            <a:ext uri="{FF2B5EF4-FFF2-40B4-BE49-F238E27FC236}">
              <a16:creationId xmlns:a16="http://schemas.microsoft.com/office/drawing/2014/main" id="{3DF6F843-5ABC-4706-A950-74C823C3D30F}"/>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5" name="直線コネクタ 334">
          <a:extLst>
            <a:ext uri="{FF2B5EF4-FFF2-40B4-BE49-F238E27FC236}">
              <a16:creationId xmlns:a16="http://schemas.microsoft.com/office/drawing/2014/main" id="{0F0FB2EF-A1AD-434C-8318-694C5B968C1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6" name="テキスト ボックス 335">
          <a:extLst>
            <a:ext uri="{FF2B5EF4-FFF2-40B4-BE49-F238E27FC236}">
              <a16:creationId xmlns:a16="http://schemas.microsoft.com/office/drawing/2014/main" id="{EAE5BA58-B4B4-490A-BAA6-20EC1E376108}"/>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7" name="【福祉施設】&#10;一人当たり面積グラフ枠">
          <a:extLst>
            <a:ext uri="{FF2B5EF4-FFF2-40B4-BE49-F238E27FC236}">
              <a16:creationId xmlns:a16="http://schemas.microsoft.com/office/drawing/2014/main" id="{B08B1DCA-2261-4343-92D1-A613F9D7D55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0</xdr:rowOff>
    </xdr:from>
    <xdr:to>
      <xdr:col>54</xdr:col>
      <xdr:colOff>189865</xdr:colOff>
      <xdr:row>86</xdr:row>
      <xdr:rowOff>99061</xdr:rowOff>
    </xdr:to>
    <xdr:cxnSp macro="">
      <xdr:nvCxnSpPr>
        <xdr:cNvPr id="338" name="直線コネクタ 337">
          <a:extLst>
            <a:ext uri="{FF2B5EF4-FFF2-40B4-BE49-F238E27FC236}">
              <a16:creationId xmlns:a16="http://schemas.microsoft.com/office/drawing/2014/main" id="{3137811B-6349-4954-BF7D-656B85C40FBD}"/>
            </a:ext>
          </a:extLst>
        </xdr:cNvPr>
        <xdr:cNvCxnSpPr/>
      </xdr:nvCxnSpPr>
      <xdr:spPr>
        <a:xfrm flipV="1">
          <a:off x="10476865" y="133731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39" name="【福祉施設】&#10;一人当たり面積最小値テキスト">
          <a:extLst>
            <a:ext uri="{FF2B5EF4-FFF2-40B4-BE49-F238E27FC236}">
              <a16:creationId xmlns:a16="http://schemas.microsoft.com/office/drawing/2014/main" id="{578FEAF5-C794-4C69-9DC2-4F9F659DE760}"/>
            </a:ext>
          </a:extLst>
        </xdr:cNvPr>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40" name="直線コネクタ 339">
          <a:extLst>
            <a:ext uri="{FF2B5EF4-FFF2-40B4-BE49-F238E27FC236}">
              <a16:creationId xmlns:a16="http://schemas.microsoft.com/office/drawing/2014/main" id="{F6F2E7BD-25DC-4D61-B7CC-54C865AC9085}"/>
            </a:ext>
          </a:extLst>
        </xdr:cNvPr>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118127</xdr:rowOff>
    </xdr:from>
    <xdr:ext cx="469744" cy="259045"/>
    <xdr:sp macro="" textlink="">
      <xdr:nvSpPr>
        <xdr:cNvPr id="341" name="【福祉施設】&#10;一人当たり面積最大値テキスト">
          <a:extLst>
            <a:ext uri="{FF2B5EF4-FFF2-40B4-BE49-F238E27FC236}">
              <a16:creationId xmlns:a16="http://schemas.microsoft.com/office/drawing/2014/main" id="{002E3E64-2841-458C-8207-CB831E1D7BDD}"/>
            </a:ext>
          </a:extLst>
        </xdr:cNvPr>
        <xdr:cNvSpPr txBox="1"/>
      </xdr:nvSpPr>
      <xdr:spPr>
        <a:xfrm>
          <a:off x="10515600" y="131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0</xdr:rowOff>
    </xdr:from>
    <xdr:to>
      <xdr:col>55</xdr:col>
      <xdr:colOff>88900</xdr:colOff>
      <xdr:row>78</xdr:row>
      <xdr:rowOff>0</xdr:rowOff>
    </xdr:to>
    <xdr:cxnSp macro="">
      <xdr:nvCxnSpPr>
        <xdr:cNvPr id="342" name="直線コネクタ 341">
          <a:extLst>
            <a:ext uri="{FF2B5EF4-FFF2-40B4-BE49-F238E27FC236}">
              <a16:creationId xmlns:a16="http://schemas.microsoft.com/office/drawing/2014/main" id="{9F126BF4-6A8C-4251-A178-A01A20C25699}"/>
            </a:ext>
          </a:extLst>
        </xdr:cNvPr>
        <xdr:cNvCxnSpPr/>
      </xdr:nvCxnSpPr>
      <xdr:spPr>
        <a:xfrm>
          <a:off x="10388600" y="1337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170197</xdr:rowOff>
    </xdr:from>
    <xdr:ext cx="469744" cy="259045"/>
    <xdr:sp macro="" textlink="">
      <xdr:nvSpPr>
        <xdr:cNvPr id="343" name="【福祉施設】&#10;一人当たり面積平均値テキスト">
          <a:extLst>
            <a:ext uri="{FF2B5EF4-FFF2-40B4-BE49-F238E27FC236}">
              <a16:creationId xmlns:a16="http://schemas.microsoft.com/office/drawing/2014/main" id="{C21E83B8-24C6-4AC1-86F6-D83B28034AE8}"/>
            </a:ext>
          </a:extLst>
        </xdr:cNvPr>
        <xdr:cNvSpPr txBox="1"/>
      </xdr:nvSpPr>
      <xdr:spPr>
        <a:xfrm>
          <a:off x="10515600" y="14229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147320</xdr:rowOff>
    </xdr:from>
    <xdr:to>
      <xdr:col>55</xdr:col>
      <xdr:colOff>50800</xdr:colOff>
      <xdr:row>84</xdr:row>
      <xdr:rowOff>77470</xdr:rowOff>
    </xdr:to>
    <xdr:sp macro="" textlink="">
      <xdr:nvSpPr>
        <xdr:cNvPr id="344" name="フローチャート: 判断 343">
          <a:extLst>
            <a:ext uri="{FF2B5EF4-FFF2-40B4-BE49-F238E27FC236}">
              <a16:creationId xmlns:a16="http://schemas.microsoft.com/office/drawing/2014/main" id="{FF3B7401-8671-4843-A0C7-19A3A1F5A7CD}"/>
            </a:ext>
          </a:extLst>
        </xdr:cNvPr>
        <xdr:cNvSpPr/>
      </xdr:nvSpPr>
      <xdr:spPr>
        <a:xfrm>
          <a:off x="104267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21589</xdr:rowOff>
    </xdr:from>
    <xdr:to>
      <xdr:col>50</xdr:col>
      <xdr:colOff>165100</xdr:colOff>
      <xdr:row>84</xdr:row>
      <xdr:rowOff>123189</xdr:rowOff>
    </xdr:to>
    <xdr:sp macro="" textlink="">
      <xdr:nvSpPr>
        <xdr:cNvPr id="345" name="フローチャート: 判断 344">
          <a:extLst>
            <a:ext uri="{FF2B5EF4-FFF2-40B4-BE49-F238E27FC236}">
              <a16:creationId xmlns:a16="http://schemas.microsoft.com/office/drawing/2014/main" id="{0C5F4D2E-EDCE-4AF4-AD8B-90CDBC240F30}"/>
            </a:ext>
          </a:extLst>
        </xdr:cNvPr>
        <xdr:cNvSpPr/>
      </xdr:nvSpPr>
      <xdr:spPr>
        <a:xfrm>
          <a:off x="9588500" y="1442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21589</xdr:rowOff>
    </xdr:from>
    <xdr:to>
      <xdr:col>46</xdr:col>
      <xdr:colOff>38100</xdr:colOff>
      <xdr:row>84</xdr:row>
      <xdr:rowOff>123189</xdr:rowOff>
    </xdr:to>
    <xdr:sp macro="" textlink="">
      <xdr:nvSpPr>
        <xdr:cNvPr id="346" name="フローチャート: 判断 345">
          <a:extLst>
            <a:ext uri="{FF2B5EF4-FFF2-40B4-BE49-F238E27FC236}">
              <a16:creationId xmlns:a16="http://schemas.microsoft.com/office/drawing/2014/main" id="{0773FF54-474D-4EA5-AF18-2496B531D4A9}"/>
            </a:ext>
          </a:extLst>
        </xdr:cNvPr>
        <xdr:cNvSpPr/>
      </xdr:nvSpPr>
      <xdr:spPr>
        <a:xfrm>
          <a:off x="8699500" y="1442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71120</xdr:rowOff>
    </xdr:from>
    <xdr:to>
      <xdr:col>41</xdr:col>
      <xdr:colOff>101600</xdr:colOff>
      <xdr:row>85</xdr:row>
      <xdr:rowOff>1270</xdr:rowOff>
    </xdr:to>
    <xdr:sp macro="" textlink="">
      <xdr:nvSpPr>
        <xdr:cNvPr id="347" name="フローチャート: 判断 346">
          <a:extLst>
            <a:ext uri="{FF2B5EF4-FFF2-40B4-BE49-F238E27FC236}">
              <a16:creationId xmlns:a16="http://schemas.microsoft.com/office/drawing/2014/main" id="{5BB44E97-2A6E-495F-8DCC-91D6BD55C7AE}"/>
            </a:ext>
          </a:extLst>
        </xdr:cNvPr>
        <xdr:cNvSpPr/>
      </xdr:nvSpPr>
      <xdr:spPr>
        <a:xfrm>
          <a:off x="7810500" y="1447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170180</xdr:rowOff>
    </xdr:from>
    <xdr:to>
      <xdr:col>36</xdr:col>
      <xdr:colOff>165100</xdr:colOff>
      <xdr:row>84</xdr:row>
      <xdr:rowOff>100330</xdr:rowOff>
    </xdr:to>
    <xdr:sp macro="" textlink="">
      <xdr:nvSpPr>
        <xdr:cNvPr id="348" name="フローチャート: 判断 347">
          <a:extLst>
            <a:ext uri="{FF2B5EF4-FFF2-40B4-BE49-F238E27FC236}">
              <a16:creationId xmlns:a16="http://schemas.microsoft.com/office/drawing/2014/main" id="{31C13EA6-5187-4D0D-A64C-28BB5BD77D31}"/>
            </a:ext>
          </a:extLst>
        </xdr:cNvPr>
        <xdr:cNvSpPr/>
      </xdr:nvSpPr>
      <xdr:spPr>
        <a:xfrm>
          <a:off x="6921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C084A1B3-E71B-4853-97C5-64B43216350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F3A2C5CB-D214-4936-9584-6B38E5ABDFA5}"/>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B16FD95A-B852-4652-B2ED-2843BBA51915}"/>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7132734D-F13D-447E-BDD0-3ECD97B88588}"/>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835C126E-0968-4B6D-8DA3-0FD3D6CECC5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90170</xdr:rowOff>
    </xdr:from>
    <xdr:to>
      <xdr:col>55</xdr:col>
      <xdr:colOff>50800</xdr:colOff>
      <xdr:row>86</xdr:row>
      <xdr:rowOff>20320</xdr:rowOff>
    </xdr:to>
    <xdr:sp macro="" textlink="">
      <xdr:nvSpPr>
        <xdr:cNvPr id="354" name="楕円 353">
          <a:extLst>
            <a:ext uri="{FF2B5EF4-FFF2-40B4-BE49-F238E27FC236}">
              <a16:creationId xmlns:a16="http://schemas.microsoft.com/office/drawing/2014/main" id="{901EB976-3875-4C9B-A131-B5235965945B}"/>
            </a:ext>
          </a:extLst>
        </xdr:cNvPr>
        <xdr:cNvSpPr/>
      </xdr:nvSpPr>
      <xdr:spPr>
        <a:xfrm>
          <a:off x="104267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68597</xdr:rowOff>
    </xdr:from>
    <xdr:ext cx="469744" cy="259045"/>
    <xdr:sp macro="" textlink="">
      <xdr:nvSpPr>
        <xdr:cNvPr id="355" name="【福祉施設】&#10;一人当たり面積該当値テキスト">
          <a:extLst>
            <a:ext uri="{FF2B5EF4-FFF2-40B4-BE49-F238E27FC236}">
              <a16:creationId xmlns:a16="http://schemas.microsoft.com/office/drawing/2014/main" id="{61626D11-B6F4-40DF-822B-8523F4A0D98D}"/>
            </a:ext>
          </a:extLst>
        </xdr:cNvPr>
        <xdr:cNvSpPr txBox="1"/>
      </xdr:nvSpPr>
      <xdr:spPr>
        <a:xfrm>
          <a:off x="10515600"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93980</xdr:rowOff>
    </xdr:from>
    <xdr:to>
      <xdr:col>50</xdr:col>
      <xdr:colOff>165100</xdr:colOff>
      <xdr:row>86</xdr:row>
      <xdr:rowOff>24130</xdr:rowOff>
    </xdr:to>
    <xdr:sp macro="" textlink="">
      <xdr:nvSpPr>
        <xdr:cNvPr id="356" name="楕円 355">
          <a:extLst>
            <a:ext uri="{FF2B5EF4-FFF2-40B4-BE49-F238E27FC236}">
              <a16:creationId xmlns:a16="http://schemas.microsoft.com/office/drawing/2014/main" id="{D425A278-D604-4A8A-AD10-DDEDC148419F}"/>
            </a:ext>
          </a:extLst>
        </xdr:cNvPr>
        <xdr:cNvSpPr/>
      </xdr:nvSpPr>
      <xdr:spPr>
        <a:xfrm>
          <a:off x="95885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140970</xdr:rowOff>
    </xdr:from>
    <xdr:to>
      <xdr:col>55</xdr:col>
      <xdr:colOff>0</xdr:colOff>
      <xdr:row>85</xdr:row>
      <xdr:rowOff>144780</xdr:rowOff>
    </xdr:to>
    <xdr:cxnSp macro="">
      <xdr:nvCxnSpPr>
        <xdr:cNvPr id="357" name="直線コネクタ 356">
          <a:extLst>
            <a:ext uri="{FF2B5EF4-FFF2-40B4-BE49-F238E27FC236}">
              <a16:creationId xmlns:a16="http://schemas.microsoft.com/office/drawing/2014/main" id="{B0E91BCC-9CBF-4BB4-AF3E-6ACE171B5422}"/>
            </a:ext>
          </a:extLst>
        </xdr:cNvPr>
        <xdr:cNvCxnSpPr/>
      </xdr:nvCxnSpPr>
      <xdr:spPr>
        <a:xfrm flipV="1">
          <a:off x="9639300" y="147142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93980</xdr:rowOff>
    </xdr:from>
    <xdr:to>
      <xdr:col>46</xdr:col>
      <xdr:colOff>38100</xdr:colOff>
      <xdr:row>86</xdr:row>
      <xdr:rowOff>24130</xdr:rowOff>
    </xdr:to>
    <xdr:sp macro="" textlink="">
      <xdr:nvSpPr>
        <xdr:cNvPr id="358" name="楕円 357">
          <a:extLst>
            <a:ext uri="{FF2B5EF4-FFF2-40B4-BE49-F238E27FC236}">
              <a16:creationId xmlns:a16="http://schemas.microsoft.com/office/drawing/2014/main" id="{CC11E627-1CDA-4323-A340-0E5DA5D7D667}"/>
            </a:ext>
          </a:extLst>
        </xdr:cNvPr>
        <xdr:cNvSpPr/>
      </xdr:nvSpPr>
      <xdr:spPr>
        <a:xfrm>
          <a:off x="86995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144780</xdr:rowOff>
    </xdr:from>
    <xdr:to>
      <xdr:col>50</xdr:col>
      <xdr:colOff>114300</xdr:colOff>
      <xdr:row>85</xdr:row>
      <xdr:rowOff>144780</xdr:rowOff>
    </xdr:to>
    <xdr:cxnSp macro="">
      <xdr:nvCxnSpPr>
        <xdr:cNvPr id="359" name="直線コネクタ 358">
          <a:extLst>
            <a:ext uri="{FF2B5EF4-FFF2-40B4-BE49-F238E27FC236}">
              <a16:creationId xmlns:a16="http://schemas.microsoft.com/office/drawing/2014/main" id="{89B4F271-7F87-49CF-914B-B5DB218B71C7}"/>
            </a:ext>
          </a:extLst>
        </xdr:cNvPr>
        <xdr:cNvCxnSpPr/>
      </xdr:nvCxnSpPr>
      <xdr:spPr>
        <a:xfrm>
          <a:off x="8750300" y="147180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93980</xdr:rowOff>
    </xdr:from>
    <xdr:to>
      <xdr:col>41</xdr:col>
      <xdr:colOff>101600</xdr:colOff>
      <xdr:row>86</xdr:row>
      <xdr:rowOff>24130</xdr:rowOff>
    </xdr:to>
    <xdr:sp macro="" textlink="">
      <xdr:nvSpPr>
        <xdr:cNvPr id="360" name="楕円 359">
          <a:extLst>
            <a:ext uri="{FF2B5EF4-FFF2-40B4-BE49-F238E27FC236}">
              <a16:creationId xmlns:a16="http://schemas.microsoft.com/office/drawing/2014/main" id="{CFCB06E3-A356-465A-8BBC-F78FFBFB025B}"/>
            </a:ext>
          </a:extLst>
        </xdr:cNvPr>
        <xdr:cNvSpPr/>
      </xdr:nvSpPr>
      <xdr:spPr>
        <a:xfrm>
          <a:off x="78105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144780</xdr:rowOff>
    </xdr:from>
    <xdr:to>
      <xdr:col>45</xdr:col>
      <xdr:colOff>177800</xdr:colOff>
      <xdr:row>85</xdr:row>
      <xdr:rowOff>144780</xdr:rowOff>
    </xdr:to>
    <xdr:cxnSp macro="">
      <xdr:nvCxnSpPr>
        <xdr:cNvPr id="361" name="直線コネクタ 360">
          <a:extLst>
            <a:ext uri="{FF2B5EF4-FFF2-40B4-BE49-F238E27FC236}">
              <a16:creationId xmlns:a16="http://schemas.microsoft.com/office/drawing/2014/main" id="{BA3B7989-976B-4732-BA9D-35B4A880EC84}"/>
            </a:ext>
          </a:extLst>
        </xdr:cNvPr>
        <xdr:cNvCxnSpPr/>
      </xdr:nvCxnSpPr>
      <xdr:spPr>
        <a:xfrm>
          <a:off x="7861300" y="147180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97789</xdr:rowOff>
    </xdr:from>
    <xdr:to>
      <xdr:col>36</xdr:col>
      <xdr:colOff>165100</xdr:colOff>
      <xdr:row>86</xdr:row>
      <xdr:rowOff>27939</xdr:rowOff>
    </xdr:to>
    <xdr:sp macro="" textlink="">
      <xdr:nvSpPr>
        <xdr:cNvPr id="362" name="楕円 361">
          <a:extLst>
            <a:ext uri="{FF2B5EF4-FFF2-40B4-BE49-F238E27FC236}">
              <a16:creationId xmlns:a16="http://schemas.microsoft.com/office/drawing/2014/main" id="{05E343EC-C598-420D-B43C-3055F7802F34}"/>
            </a:ext>
          </a:extLst>
        </xdr:cNvPr>
        <xdr:cNvSpPr/>
      </xdr:nvSpPr>
      <xdr:spPr>
        <a:xfrm>
          <a:off x="69215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144780</xdr:rowOff>
    </xdr:from>
    <xdr:to>
      <xdr:col>41</xdr:col>
      <xdr:colOff>50800</xdr:colOff>
      <xdr:row>85</xdr:row>
      <xdr:rowOff>148589</xdr:rowOff>
    </xdr:to>
    <xdr:cxnSp macro="">
      <xdr:nvCxnSpPr>
        <xdr:cNvPr id="363" name="直線コネクタ 362">
          <a:extLst>
            <a:ext uri="{FF2B5EF4-FFF2-40B4-BE49-F238E27FC236}">
              <a16:creationId xmlns:a16="http://schemas.microsoft.com/office/drawing/2014/main" id="{8FF4B2B9-EA3C-4569-95B8-565BC517031A}"/>
            </a:ext>
          </a:extLst>
        </xdr:cNvPr>
        <xdr:cNvCxnSpPr/>
      </xdr:nvCxnSpPr>
      <xdr:spPr>
        <a:xfrm flipV="1">
          <a:off x="6972300" y="147180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139716</xdr:rowOff>
    </xdr:from>
    <xdr:ext cx="469744" cy="259045"/>
    <xdr:sp macro="" textlink="">
      <xdr:nvSpPr>
        <xdr:cNvPr id="364" name="n_1aveValue【福祉施設】&#10;一人当たり面積">
          <a:extLst>
            <a:ext uri="{FF2B5EF4-FFF2-40B4-BE49-F238E27FC236}">
              <a16:creationId xmlns:a16="http://schemas.microsoft.com/office/drawing/2014/main" id="{D6172CB5-F2B9-410E-8CCB-6B90FFD61B6F}"/>
            </a:ext>
          </a:extLst>
        </xdr:cNvPr>
        <xdr:cNvSpPr txBox="1"/>
      </xdr:nvSpPr>
      <xdr:spPr>
        <a:xfrm>
          <a:off x="9391727" y="1419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139716</xdr:rowOff>
    </xdr:from>
    <xdr:ext cx="469744" cy="259045"/>
    <xdr:sp macro="" textlink="">
      <xdr:nvSpPr>
        <xdr:cNvPr id="365" name="n_2aveValue【福祉施設】&#10;一人当たり面積">
          <a:extLst>
            <a:ext uri="{FF2B5EF4-FFF2-40B4-BE49-F238E27FC236}">
              <a16:creationId xmlns:a16="http://schemas.microsoft.com/office/drawing/2014/main" id="{5FA5A92D-19A9-4E9D-9C99-B021353045B7}"/>
            </a:ext>
          </a:extLst>
        </xdr:cNvPr>
        <xdr:cNvSpPr txBox="1"/>
      </xdr:nvSpPr>
      <xdr:spPr>
        <a:xfrm>
          <a:off x="8515427" y="1419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17797</xdr:rowOff>
    </xdr:from>
    <xdr:ext cx="469744" cy="259045"/>
    <xdr:sp macro="" textlink="">
      <xdr:nvSpPr>
        <xdr:cNvPr id="366" name="n_3aveValue【福祉施設】&#10;一人当たり面積">
          <a:extLst>
            <a:ext uri="{FF2B5EF4-FFF2-40B4-BE49-F238E27FC236}">
              <a16:creationId xmlns:a16="http://schemas.microsoft.com/office/drawing/2014/main" id="{BB632986-241C-46C9-A334-9C4DD7109FE4}"/>
            </a:ext>
          </a:extLst>
        </xdr:cNvPr>
        <xdr:cNvSpPr txBox="1"/>
      </xdr:nvSpPr>
      <xdr:spPr>
        <a:xfrm>
          <a:off x="7626427" y="1424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116857</xdr:rowOff>
    </xdr:from>
    <xdr:ext cx="469744" cy="259045"/>
    <xdr:sp macro="" textlink="">
      <xdr:nvSpPr>
        <xdr:cNvPr id="367" name="n_4aveValue【福祉施設】&#10;一人当たり面積">
          <a:extLst>
            <a:ext uri="{FF2B5EF4-FFF2-40B4-BE49-F238E27FC236}">
              <a16:creationId xmlns:a16="http://schemas.microsoft.com/office/drawing/2014/main" id="{A9AAE1DA-3443-4A49-8D6B-1F05909C71F9}"/>
            </a:ext>
          </a:extLst>
        </xdr:cNvPr>
        <xdr:cNvSpPr txBox="1"/>
      </xdr:nvSpPr>
      <xdr:spPr>
        <a:xfrm>
          <a:off x="6737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15257</xdr:rowOff>
    </xdr:from>
    <xdr:ext cx="469744" cy="259045"/>
    <xdr:sp macro="" textlink="">
      <xdr:nvSpPr>
        <xdr:cNvPr id="368" name="n_1mainValue【福祉施設】&#10;一人当たり面積">
          <a:extLst>
            <a:ext uri="{FF2B5EF4-FFF2-40B4-BE49-F238E27FC236}">
              <a16:creationId xmlns:a16="http://schemas.microsoft.com/office/drawing/2014/main" id="{55706AA6-DD8C-4EE1-ACB4-E3DF5D0F7AA8}"/>
            </a:ext>
          </a:extLst>
        </xdr:cNvPr>
        <xdr:cNvSpPr txBox="1"/>
      </xdr:nvSpPr>
      <xdr:spPr>
        <a:xfrm>
          <a:off x="9391727"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15257</xdr:rowOff>
    </xdr:from>
    <xdr:ext cx="469744" cy="259045"/>
    <xdr:sp macro="" textlink="">
      <xdr:nvSpPr>
        <xdr:cNvPr id="369" name="n_2mainValue【福祉施設】&#10;一人当たり面積">
          <a:extLst>
            <a:ext uri="{FF2B5EF4-FFF2-40B4-BE49-F238E27FC236}">
              <a16:creationId xmlns:a16="http://schemas.microsoft.com/office/drawing/2014/main" id="{803B05FF-A9B4-4846-BB62-C704E4DC2842}"/>
            </a:ext>
          </a:extLst>
        </xdr:cNvPr>
        <xdr:cNvSpPr txBox="1"/>
      </xdr:nvSpPr>
      <xdr:spPr>
        <a:xfrm>
          <a:off x="8515427"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15257</xdr:rowOff>
    </xdr:from>
    <xdr:ext cx="469744" cy="259045"/>
    <xdr:sp macro="" textlink="">
      <xdr:nvSpPr>
        <xdr:cNvPr id="370" name="n_3mainValue【福祉施設】&#10;一人当たり面積">
          <a:extLst>
            <a:ext uri="{FF2B5EF4-FFF2-40B4-BE49-F238E27FC236}">
              <a16:creationId xmlns:a16="http://schemas.microsoft.com/office/drawing/2014/main" id="{E0B34C2D-DD57-4E3C-A05B-C496502374D9}"/>
            </a:ext>
          </a:extLst>
        </xdr:cNvPr>
        <xdr:cNvSpPr txBox="1"/>
      </xdr:nvSpPr>
      <xdr:spPr>
        <a:xfrm>
          <a:off x="7626427"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19066</xdr:rowOff>
    </xdr:from>
    <xdr:ext cx="469744" cy="259045"/>
    <xdr:sp macro="" textlink="">
      <xdr:nvSpPr>
        <xdr:cNvPr id="371" name="n_4mainValue【福祉施設】&#10;一人当たり面積">
          <a:extLst>
            <a:ext uri="{FF2B5EF4-FFF2-40B4-BE49-F238E27FC236}">
              <a16:creationId xmlns:a16="http://schemas.microsoft.com/office/drawing/2014/main" id="{F705F8C8-FB1D-41AA-BBDC-8D44B7597BC0}"/>
            </a:ext>
          </a:extLst>
        </xdr:cNvPr>
        <xdr:cNvSpPr txBox="1"/>
      </xdr:nvSpPr>
      <xdr:spPr>
        <a:xfrm>
          <a:off x="6737427"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2" name="正方形/長方形 371">
          <a:extLst>
            <a:ext uri="{FF2B5EF4-FFF2-40B4-BE49-F238E27FC236}">
              <a16:creationId xmlns:a16="http://schemas.microsoft.com/office/drawing/2014/main" id="{9E0E49F0-FDB5-4CA3-A724-88419676AF5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3" name="正方形/長方形 372">
          <a:extLst>
            <a:ext uri="{FF2B5EF4-FFF2-40B4-BE49-F238E27FC236}">
              <a16:creationId xmlns:a16="http://schemas.microsoft.com/office/drawing/2014/main" id="{F35EDB76-5E57-483C-B516-46A9DC89B3BB}"/>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4" name="正方形/長方形 373">
          <a:extLst>
            <a:ext uri="{FF2B5EF4-FFF2-40B4-BE49-F238E27FC236}">
              <a16:creationId xmlns:a16="http://schemas.microsoft.com/office/drawing/2014/main" id="{C9BE7247-1BE8-4141-B89A-2CBCD146150E}"/>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5" name="正方形/長方形 374">
          <a:extLst>
            <a:ext uri="{FF2B5EF4-FFF2-40B4-BE49-F238E27FC236}">
              <a16:creationId xmlns:a16="http://schemas.microsoft.com/office/drawing/2014/main" id="{13A0BDB9-8D38-4D05-B8F6-6A128B1E03D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6" name="正方形/長方形 375">
          <a:extLst>
            <a:ext uri="{FF2B5EF4-FFF2-40B4-BE49-F238E27FC236}">
              <a16:creationId xmlns:a16="http://schemas.microsoft.com/office/drawing/2014/main" id="{D66EC20A-F1FF-4EA6-9A1F-47C4B6CEC42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7" name="正方形/長方形 376">
          <a:extLst>
            <a:ext uri="{FF2B5EF4-FFF2-40B4-BE49-F238E27FC236}">
              <a16:creationId xmlns:a16="http://schemas.microsoft.com/office/drawing/2014/main" id="{DD15EEC5-E0C4-4EDE-8EC4-DCF3BF42671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8" name="正方形/長方形 377">
          <a:extLst>
            <a:ext uri="{FF2B5EF4-FFF2-40B4-BE49-F238E27FC236}">
              <a16:creationId xmlns:a16="http://schemas.microsoft.com/office/drawing/2014/main" id="{6C37DDF2-BF7A-4065-8C56-3CBC379990C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正方形/長方形 378">
          <a:extLst>
            <a:ext uri="{FF2B5EF4-FFF2-40B4-BE49-F238E27FC236}">
              <a16:creationId xmlns:a16="http://schemas.microsoft.com/office/drawing/2014/main" id="{FFCCF58A-A764-4BCC-BB6C-96A17E84619A}"/>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0" name="テキスト ボックス 379">
          <a:extLst>
            <a:ext uri="{FF2B5EF4-FFF2-40B4-BE49-F238E27FC236}">
              <a16:creationId xmlns:a16="http://schemas.microsoft.com/office/drawing/2014/main" id="{CD3DA3E3-22AB-49DF-B30F-86ABF06C8758}"/>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1" name="直線コネクタ 380">
          <a:extLst>
            <a:ext uri="{FF2B5EF4-FFF2-40B4-BE49-F238E27FC236}">
              <a16:creationId xmlns:a16="http://schemas.microsoft.com/office/drawing/2014/main" id="{3F8370AD-D96D-41CE-811F-2C470F11B928}"/>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2" name="テキスト ボックス 381">
          <a:extLst>
            <a:ext uri="{FF2B5EF4-FFF2-40B4-BE49-F238E27FC236}">
              <a16:creationId xmlns:a16="http://schemas.microsoft.com/office/drawing/2014/main" id="{6EF73BF2-4008-400F-932C-6BD7F848133A}"/>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3" name="直線コネクタ 382">
          <a:extLst>
            <a:ext uri="{FF2B5EF4-FFF2-40B4-BE49-F238E27FC236}">
              <a16:creationId xmlns:a16="http://schemas.microsoft.com/office/drawing/2014/main" id="{1C2C75E2-22FF-4CF6-BF35-A677273601EA}"/>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4" name="テキスト ボックス 383">
          <a:extLst>
            <a:ext uri="{FF2B5EF4-FFF2-40B4-BE49-F238E27FC236}">
              <a16:creationId xmlns:a16="http://schemas.microsoft.com/office/drawing/2014/main" id="{63C8BA81-1AD1-4FAB-9B1D-C89BD6D72BDB}"/>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5" name="直線コネクタ 384">
          <a:extLst>
            <a:ext uri="{FF2B5EF4-FFF2-40B4-BE49-F238E27FC236}">
              <a16:creationId xmlns:a16="http://schemas.microsoft.com/office/drawing/2014/main" id="{E6B6E0B4-19FA-40D2-BC94-31DFC1946686}"/>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6" name="テキスト ボックス 385">
          <a:extLst>
            <a:ext uri="{FF2B5EF4-FFF2-40B4-BE49-F238E27FC236}">
              <a16:creationId xmlns:a16="http://schemas.microsoft.com/office/drawing/2014/main" id="{3A9E850E-6975-4D36-B683-66C7BD1BFA72}"/>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7" name="直線コネクタ 386">
          <a:extLst>
            <a:ext uri="{FF2B5EF4-FFF2-40B4-BE49-F238E27FC236}">
              <a16:creationId xmlns:a16="http://schemas.microsoft.com/office/drawing/2014/main" id="{42E389B3-0A3D-4B0E-A9AC-022650B70E26}"/>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88" name="テキスト ボックス 387">
          <a:extLst>
            <a:ext uri="{FF2B5EF4-FFF2-40B4-BE49-F238E27FC236}">
              <a16:creationId xmlns:a16="http://schemas.microsoft.com/office/drawing/2014/main" id="{F6D4F2E0-B9E2-4D8E-B00D-204D14732E9F}"/>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89" name="直線コネクタ 388">
          <a:extLst>
            <a:ext uri="{FF2B5EF4-FFF2-40B4-BE49-F238E27FC236}">
              <a16:creationId xmlns:a16="http://schemas.microsoft.com/office/drawing/2014/main" id="{1EC1EEDD-BF97-469A-87E5-CBE82678289D}"/>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0" name="テキスト ボックス 389">
          <a:extLst>
            <a:ext uri="{FF2B5EF4-FFF2-40B4-BE49-F238E27FC236}">
              <a16:creationId xmlns:a16="http://schemas.microsoft.com/office/drawing/2014/main" id="{C42DFBEC-7BE1-4E44-836E-F8867B87F8A1}"/>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1" name="直線コネクタ 390">
          <a:extLst>
            <a:ext uri="{FF2B5EF4-FFF2-40B4-BE49-F238E27FC236}">
              <a16:creationId xmlns:a16="http://schemas.microsoft.com/office/drawing/2014/main" id="{F028E4E3-22C0-42F4-8C2F-6B9D4851224A}"/>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2" name="テキスト ボックス 391">
          <a:extLst>
            <a:ext uri="{FF2B5EF4-FFF2-40B4-BE49-F238E27FC236}">
              <a16:creationId xmlns:a16="http://schemas.microsoft.com/office/drawing/2014/main" id="{E220009E-BD0C-483D-A003-0D0BCAED3D43}"/>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3" name="直線コネクタ 392">
          <a:extLst>
            <a:ext uri="{FF2B5EF4-FFF2-40B4-BE49-F238E27FC236}">
              <a16:creationId xmlns:a16="http://schemas.microsoft.com/office/drawing/2014/main" id="{64CBE2B6-5A4B-4BC9-A4E0-C20770B7102C}"/>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4" name="テキスト ボックス 393">
          <a:extLst>
            <a:ext uri="{FF2B5EF4-FFF2-40B4-BE49-F238E27FC236}">
              <a16:creationId xmlns:a16="http://schemas.microsoft.com/office/drawing/2014/main" id="{357E1D40-4EB5-4D87-B0A8-87D1DE1F90F1}"/>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5" name="【市民会館】&#10;有形固定資産減価償却率グラフ枠">
          <a:extLst>
            <a:ext uri="{FF2B5EF4-FFF2-40B4-BE49-F238E27FC236}">
              <a16:creationId xmlns:a16="http://schemas.microsoft.com/office/drawing/2014/main" id="{D7713309-357E-4B51-8E7B-FD25FDC3F569}"/>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142875</xdr:rowOff>
    </xdr:from>
    <xdr:to>
      <xdr:col>24</xdr:col>
      <xdr:colOff>62865</xdr:colOff>
      <xdr:row>107</xdr:row>
      <xdr:rowOff>83820</xdr:rowOff>
    </xdr:to>
    <xdr:cxnSp macro="">
      <xdr:nvCxnSpPr>
        <xdr:cNvPr id="396" name="直線コネクタ 395">
          <a:extLst>
            <a:ext uri="{FF2B5EF4-FFF2-40B4-BE49-F238E27FC236}">
              <a16:creationId xmlns:a16="http://schemas.microsoft.com/office/drawing/2014/main" id="{923503DD-41F7-41D4-88DC-E698907FA9DA}"/>
            </a:ext>
          </a:extLst>
        </xdr:cNvPr>
        <xdr:cNvCxnSpPr/>
      </xdr:nvCxnSpPr>
      <xdr:spPr>
        <a:xfrm flipV="1">
          <a:off x="4634865" y="17287875"/>
          <a:ext cx="0" cy="1141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87647</xdr:rowOff>
    </xdr:from>
    <xdr:ext cx="405111" cy="259045"/>
    <xdr:sp macro="" textlink="">
      <xdr:nvSpPr>
        <xdr:cNvPr id="397" name="【市民会館】&#10;有形固定資産減価償却率最小値テキスト">
          <a:extLst>
            <a:ext uri="{FF2B5EF4-FFF2-40B4-BE49-F238E27FC236}">
              <a16:creationId xmlns:a16="http://schemas.microsoft.com/office/drawing/2014/main" id="{0AABAC1D-339E-4B1D-844B-BF410601603B}"/>
            </a:ext>
          </a:extLst>
        </xdr:cNvPr>
        <xdr:cNvSpPr txBox="1"/>
      </xdr:nvSpPr>
      <xdr:spPr>
        <a:xfrm>
          <a:off x="4673600" y="1843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83820</xdr:rowOff>
    </xdr:from>
    <xdr:to>
      <xdr:col>24</xdr:col>
      <xdr:colOff>152400</xdr:colOff>
      <xdr:row>107</xdr:row>
      <xdr:rowOff>83820</xdr:rowOff>
    </xdr:to>
    <xdr:cxnSp macro="">
      <xdr:nvCxnSpPr>
        <xdr:cNvPr id="398" name="直線コネクタ 397">
          <a:extLst>
            <a:ext uri="{FF2B5EF4-FFF2-40B4-BE49-F238E27FC236}">
              <a16:creationId xmlns:a16="http://schemas.microsoft.com/office/drawing/2014/main" id="{BA52B22F-B240-44E5-B6F7-0115808B27AF}"/>
            </a:ext>
          </a:extLst>
        </xdr:cNvPr>
        <xdr:cNvCxnSpPr/>
      </xdr:nvCxnSpPr>
      <xdr:spPr>
        <a:xfrm>
          <a:off x="4546600" y="18428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89552</xdr:rowOff>
    </xdr:from>
    <xdr:ext cx="405111" cy="259045"/>
    <xdr:sp macro="" textlink="">
      <xdr:nvSpPr>
        <xdr:cNvPr id="399" name="【市民会館】&#10;有形固定資産減価償却率最大値テキスト">
          <a:extLst>
            <a:ext uri="{FF2B5EF4-FFF2-40B4-BE49-F238E27FC236}">
              <a16:creationId xmlns:a16="http://schemas.microsoft.com/office/drawing/2014/main" id="{24598A8F-3526-4C0D-A660-B04D56ACFE66}"/>
            </a:ext>
          </a:extLst>
        </xdr:cNvPr>
        <xdr:cNvSpPr txBox="1"/>
      </xdr:nvSpPr>
      <xdr:spPr>
        <a:xfrm>
          <a:off x="4673600" y="1706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142875</xdr:rowOff>
    </xdr:from>
    <xdr:to>
      <xdr:col>24</xdr:col>
      <xdr:colOff>152400</xdr:colOff>
      <xdr:row>100</xdr:row>
      <xdr:rowOff>142875</xdr:rowOff>
    </xdr:to>
    <xdr:cxnSp macro="">
      <xdr:nvCxnSpPr>
        <xdr:cNvPr id="400" name="直線コネクタ 399">
          <a:extLst>
            <a:ext uri="{FF2B5EF4-FFF2-40B4-BE49-F238E27FC236}">
              <a16:creationId xmlns:a16="http://schemas.microsoft.com/office/drawing/2014/main" id="{53C8DEFA-6A64-4BDE-97A3-4AC1C6BD35F3}"/>
            </a:ext>
          </a:extLst>
        </xdr:cNvPr>
        <xdr:cNvCxnSpPr/>
      </xdr:nvCxnSpPr>
      <xdr:spPr>
        <a:xfrm>
          <a:off x="4546600" y="1728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55263</xdr:rowOff>
    </xdr:from>
    <xdr:ext cx="405111" cy="259045"/>
    <xdr:sp macro="" textlink="">
      <xdr:nvSpPr>
        <xdr:cNvPr id="401" name="【市民会館】&#10;有形固定資産減価償却率平均値テキスト">
          <a:extLst>
            <a:ext uri="{FF2B5EF4-FFF2-40B4-BE49-F238E27FC236}">
              <a16:creationId xmlns:a16="http://schemas.microsoft.com/office/drawing/2014/main" id="{C9AEAFF1-02E8-4219-8643-7977A528E781}"/>
            </a:ext>
          </a:extLst>
        </xdr:cNvPr>
        <xdr:cNvSpPr txBox="1"/>
      </xdr:nvSpPr>
      <xdr:spPr>
        <a:xfrm>
          <a:off x="4673600" y="178860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76836</xdr:rowOff>
    </xdr:from>
    <xdr:to>
      <xdr:col>24</xdr:col>
      <xdr:colOff>114300</xdr:colOff>
      <xdr:row>105</xdr:row>
      <xdr:rowOff>6986</xdr:rowOff>
    </xdr:to>
    <xdr:sp macro="" textlink="">
      <xdr:nvSpPr>
        <xdr:cNvPr id="402" name="フローチャート: 判断 401">
          <a:extLst>
            <a:ext uri="{FF2B5EF4-FFF2-40B4-BE49-F238E27FC236}">
              <a16:creationId xmlns:a16="http://schemas.microsoft.com/office/drawing/2014/main" id="{D7AF9EFD-9CE4-4DE8-8F3D-6ACFD8D8DDA0}"/>
            </a:ext>
          </a:extLst>
        </xdr:cNvPr>
        <xdr:cNvSpPr/>
      </xdr:nvSpPr>
      <xdr:spPr>
        <a:xfrm>
          <a:off x="4584700" y="1790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57786</xdr:rowOff>
    </xdr:from>
    <xdr:to>
      <xdr:col>20</xdr:col>
      <xdr:colOff>38100</xdr:colOff>
      <xdr:row>104</xdr:row>
      <xdr:rowOff>159386</xdr:rowOff>
    </xdr:to>
    <xdr:sp macro="" textlink="">
      <xdr:nvSpPr>
        <xdr:cNvPr id="403" name="フローチャート: 判断 402">
          <a:extLst>
            <a:ext uri="{FF2B5EF4-FFF2-40B4-BE49-F238E27FC236}">
              <a16:creationId xmlns:a16="http://schemas.microsoft.com/office/drawing/2014/main" id="{2B9574C3-22A6-464A-A025-E40572511EA0}"/>
            </a:ext>
          </a:extLst>
        </xdr:cNvPr>
        <xdr:cNvSpPr/>
      </xdr:nvSpPr>
      <xdr:spPr>
        <a:xfrm>
          <a:off x="3746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29211</xdr:rowOff>
    </xdr:from>
    <xdr:to>
      <xdr:col>15</xdr:col>
      <xdr:colOff>101600</xdr:colOff>
      <xdr:row>104</xdr:row>
      <xdr:rowOff>130811</xdr:rowOff>
    </xdr:to>
    <xdr:sp macro="" textlink="">
      <xdr:nvSpPr>
        <xdr:cNvPr id="404" name="フローチャート: 判断 403">
          <a:extLst>
            <a:ext uri="{FF2B5EF4-FFF2-40B4-BE49-F238E27FC236}">
              <a16:creationId xmlns:a16="http://schemas.microsoft.com/office/drawing/2014/main" id="{CC05BF77-EA62-4B4D-9B61-E1EC2365E95E}"/>
            </a:ext>
          </a:extLst>
        </xdr:cNvPr>
        <xdr:cNvSpPr/>
      </xdr:nvSpPr>
      <xdr:spPr>
        <a:xfrm>
          <a:off x="2857500" y="1786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158750</xdr:rowOff>
    </xdr:from>
    <xdr:to>
      <xdr:col>10</xdr:col>
      <xdr:colOff>165100</xdr:colOff>
      <xdr:row>104</xdr:row>
      <xdr:rowOff>88900</xdr:rowOff>
    </xdr:to>
    <xdr:sp macro="" textlink="">
      <xdr:nvSpPr>
        <xdr:cNvPr id="405" name="フローチャート: 判断 404">
          <a:extLst>
            <a:ext uri="{FF2B5EF4-FFF2-40B4-BE49-F238E27FC236}">
              <a16:creationId xmlns:a16="http://schemas.microsoft.com/office/drawing/2014/main" id="{D1A5886C-D05D-4A69-BE98-EA3B544AAC02}"/>
            </a:ext>
          </a:extLst>
        </xdr:cNvPr>
        <xdr:cNvSpPr/>
      </xdr:nvSpPr>
      <xdr:spPr>
        <a:xfrm>
          <a:off x="1968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111125</xdr:rowOff>
    </xdr:from>
    <xdr:to>
      <xdr:col>6</xdr:col>
      <xdr:colOff>38100</xdr:colOff>
      <xdr:row>104</xdr:row>
      <xdr:rowOff>41275</xdr:rowOff>
    </xdr:to>
    <xdr:sp macro="" textlink="">
      <xdr:nvSpPr>
        <xdr:cNvPr id="406" name="フローチャート: 判断 405">
          <a:extLst>
            <a:ext uri="{FF2B5EF4-FFF2-40B4-BE49-F238E27FC236}">
              <a16:creationId xmlns:a16="http://schemas.microsoft.com/office/drawing/2014/main" id="{C1E43FEB-56DC-4861-B2B5-D1D4E329908A}"/>
            </a:ext>
          </a:extLst>
        </xdr:cNvPr>
        <xdr:cNvSpPr/>
      </xdr:nvSpPr>
      <xdr:spPr>
        <a:xfrm>
          <a:off x="10795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7" name="テキスト ボックス 406">
          <a:extLst>
            <a:ext uri="{FF2B5EF4-FFF2-40B4-BE49-F238E27FC236}">
              <a16:creationId xmlns:a16="http://schemas.microsoft.com/office/drawing/2014/main" id="{562D76A2-3037-4E1E-9CC5-5BB1AE7BD277}"/>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DFC89717-B359-4C82-A36F-C33714FEB12F}"/>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7EE1D255-4648-431C-B501-2DE9F585AD1F}"/>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E13472F8-08AF-4F74-8B62-8724D3915D49}"/>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B3D202F0-48B0-4A0D-9DA3-B5A5B781DEFE}"/>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126364</xdr:rowOff>
    </xdr:from>
    <xdr:to>
      <xdr:col>24</xdr:col>
      <xdr:colOff>114300</xdr:colOff>
      <xdr:row>104</xdr:row>
      <xdr:rowOff>56514</xdr:rowOff>
    </xdr:to>
    <xdr:sp macro="" textlink="">
      <xdr:nvSpPr>
        <xdr:cNvPr id="412" name="楕円 411">
          <a:extLst>
            <a:ext uri="{FF2B5EF4-FFF2-40B4-BE49-F238E27FC236}">
              <a16:creationId xmlns:a16="http://schemas.microsoft.com/office/drawing/2014/main" id="{80889D4C-17D0-4363-95CD-718C9AABCF93}"/>
            </a:ext>
          </a:extLst>
        </xdr:cNvPr>
        <xdr:cNvSpPr/>
      </xdr:nvSpPr>
      <xdr:spPr>
        <a:xfrm>
          <a:off x="4584700" y="1778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149241</xdr:rowOff>
    </xdr:from>
    <xdr:ext cx="405111" cy="259045"/>
    <xdr:sp macro="" textlink="">
      <xdr:nvSpPr>
        <xdr:cNvPr id="413" name="【市民会館】&#10;有形固定資産減価償却率該当値テキスト">
          <a:extLst>
            <a:ext uri="{FF2B5EF4-FFF2-40B4-BE49-F238E27FC236}">
              <a16:creationId xmlns:a16="http://schemas.microsoft.com/office/drawing/2014/main" id="{FC6636F7-69D6-4D50-B044-3F6D9AF66104}"/>
            </a:ext>
          </a:extLst>
        </xdr:cNvPr>
        <xdr:cNvSpPr txBox="1"/>
      </xdr:nvSpPr>
      <xdr:spPr>
        <a:xfrm>
          <a:off x="4673600" y="1763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88264</xdr:rowOff>
    </xdr:from>
    <xdr:to>
      <xdr:col>20</xdr:col>
      <xdr:colOff>38100</xdr:colOff>
      <xdr:row>104</xdr:row>
      <xdr:rowOff>18414</xdr:rowOff>
    </xdr:to>
    <xdr:sp macro="" textlink="">
      <xdr:nvSpPr>
        <xdr:cNvPr id="414" name="楕円 413">
          <a:extLst>
            <a:ext uri="{FF2B5EF4-FFF2-40B4-BE49-F238E27FC236}">
              <a16:creationId xmlns:a16="http://schemas.microsoft.com/office/drawing/2014/main" id="{4E275260-44F2-49B3-9D62-67A7BD6E30FE}"/>
            </a:ext>
          </a:extLst>
        </xdr:cNvPr>
        <xdr:cNvSpPr/>
      </xdr:nvSpPr>
      <xdr:spPr>
        <a:xfrm>
          <a:off x="3746500" y="1774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139064</xdr:rowOff>
    </xdr:from>
    <xdr:to>
      <xdr:col>24</xdr:col>
      <xdr:colOff>63500</xdr:colOff>
      <xdr:row>104</xdr:row>
      <xdr:rowOff>5714</xdr:rowOff>
    </xdr:to>
    <xdr:cxnSp macro="">
      <xdr:nvCxnSpPr>
        <xdr:cNvPr id="415" name="直線コネクタ 414">
          <a:extLst>
            <a:ext uri="{FF2B5EF4-FFF2-40B4-BE49-F238E27FC236}">
              <a16:creationId xmlns:a16="http://schemas.microsoft.com/office/drawing/2014/main" id="{B707BCF5-393A-4393-A4DB-C3F4678C3164}"/>
            </a:ext>
          </a:extLst>
        </xdr:cNvPr>
        <xdr:cNvCxnSpPr/>
      </xdr:nvCxnSpPr>
      <xdr:spPr>
        <a:xfrm>
          <a:off x="3797300" y="17798414"/>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50164</xdr:rowOff>
    </xdr:from>
    <xdr:to>
      <xdr:col>15</xdr:col>
      <xdr:colOff>101600</xdr:colOff>
      <xdr:row>103</xdr:row>
      <xdr:rowOff>151764</xdr:rowOff>
    </xdr:to>
    <xdr:sp macro="" textlink="">
      <xdr:nvSpPr>
        <xdr:cNvPr id="416" name="楕円 415">
          <a:extLst>
            <a:ext uri="{FF2B5EF4-FFF2-40B4-BE49-F238E27FC236}">
              <a16:creationId xmlns:a16="http://schemas.microsoft.com/office/drawing/2014/main" id="{C9CE79D7-D643-42DE-A9BD-0A8BD74F6F78}"/>
            </a:ext>
          </a:extLst>
        </xdr:cNvPr>
        <xdr:cNvSpPr/>
      </xdr:nvSpPr>
      <xdr:spPr>
        <a:xfrm>
          <a:off x="2857500" y="1770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100964</xdr:rowOff>
    </xdr:from>
    <xdr:to>
      <xdr:col>19</xdr:col>
      <xdr:colOff>177800</xdr:colOff>
      <xdr:row>103</xdr:row>
      <xdr:rowOff>139064</xdr:rowOff>
    </xdr:to>
    <xdr:cxnSp macro="">
      <xdr:nvCxnSpPr>
        <xdr:cNvPr id="417" name="直線コネクタ 416">
          <a:extLst>
            <a:ext uri="{FF2B5EF4-FFF2-40B4-BE49-F238E27FC236}">
              <a16:creationId xmlns:a16="http://schemas.microsoft.com/office/drawing/2014/main" id="{670465D7-5B6C-4A63-A8E9-E868204BB7B7}"/>
            </a:ext>
          </a:extLst>
        </xdr:cNvPr>
        <xdr:cNvCxnSpPr/>
      </xdr:nvCxnSpPr>
      <xdr:spPr>
        <a:xfrm>
          <a:off x="2908300" y="17760314"/>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118745</xdr:rowOff>
    </xdr:from>
    <xdr:to>
      <xdr:col>10</xdr:col>
      <xdr:colOff>165100</xdr:colOff>
      <xdr:row>104</xdr:row>
      <xdr:rowOff>48895</xdr:rowOff>
    </xdr:to>
    <xdr:sp macro="" textlink="">
      <xdr:nvSpPr>
        <xdr:cNvPr id="418" name="楕円 417">
          <a:extLst>
            <a:ext uri="{FF2B5EF4-FFF2-40B4-BE49-F238E27FC236}">
              <a16:creationId xmlns:a16="http://schemas.microsoft.com/office/drawing/2014/main" id="{F4D0EB89-CE54-4247-9ABE-AE02C03108D1}"/>
            </a:ext>
          </a:extLst>
        </xdr:cNvPr>
        <xdr:cNvSpPr/>
      </xdr:nvSpPr>
      <xdr:spPr>
        <a:xfrm>
          <a:off x="1968500" y="1777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100964</xdr:rowOff>
    </xdr:from>
    <xdr:to>
      <xdr:col>15</xdr:col>
      <xdr:colOff>50800</xdr:colOff>
      <xdr:row>103</xdr:row>
      <xdr:rowOff>169545</xdr:rowOff>
    </xdr:to>
    <xdr:cxnSp macro="">
      <xdr:nvCxnSpPr>
        <xdr:cNvPr id="419" name="直線コネクタ 418">
          <a:extLst>
            <a:ext uri="{FF2B5EF4-FFF2-40B4-BE49-F238E27FC236}">
              <a16:creationId xmlns:a16="http://schemas.microsoft.com/office/drawing/2014/main" id="{3EBCB500-2F7B-4913-ABFC-46547EECEF88}"/>
            </a:ext>
          </a:extLst>
        </xdr:cNvPr>
        <xdr:cNvCxnSpPr/>
      </xdr:nvCxnSpPr>
      <xdr:spPr>
        <a:xfrm flipV="1">
          <a:off x="2019300" y="17760314"/>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80645</xdr:rowOff>
    </xdr:from>
    <xdr:to>
      <xdr:col>6</xdr:col>
      <xdr:colOff>38100</xdr:colOff>
      <xdr:row>104</xdr:row>
      <xdr:rowOff>10795</xdr:rowOff>
    </xdr:to>
    <xdr:sp macro="" textlink="">
      <xdr:nvSpPr>
        <xdr:cNvPr id="420" name="楕円 419">
          <a:extLst>
            <a:ext uri="{FF2B5EF4-FFF2-40B4-BE49-F238E27FC236}">
              <a16:creationId xmlns:a16="http://schemas.microsoft.com/office/drawing/2014/main" id="{EACD28B6-3843-4877-AFF4-F7C071D49795}"/>
            </a:ext>
          </a:extLst>
        </xdr:cNvPr>
        <xdr:cNvSpPr/>
      </xdr:nvSpPr>
      <xdr:spPr>
        <a:xfrm>
          <a:off x="1079500" y="1773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131445</xdr:rowOff>
    </xdr:from>
    <xdr:to>
      <xdr:col>10</xdr:col>
      <xdr:colOff>114300</xdr:colOff>
      <xdr:row>103</xdr:row>
      <xdr:rowOff>169545</xdr:rowOff>
    </xdr:to>
    <xdr:cxnSp macro="">
      <xdr:nvCxnSpPr>
        <xdr:cNvPr id="421" name="直線コネクタ 420">
          <a:extLst>
            <a:ext uri="{FF2B5EF4-FFF2-40B4-BE49-F238E27FC236}">
              <a16:creationId xmlns:a16="http://schemas.microsoft.com/office/drawing/2014/main" id="{2C3974F5-B1E6-4C9B-A60F-59CD046C78B0}"/>
            </a:ext>
          </a:extLst>
        </xdr:cNvPr>
        <xdr:cNvCxnSpPr/>
      </xdr:nvCxnSpPr>
      <xdr:spPr>
        <a:xfrm>
          <a:off x="1130300" y="177907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150513</xdr:rowOff>
    </xdr:from>
    <xdr:ext cx="405111" cy="259045"/>
    <xdr:sp macro="" textlink="">
      <xdr:nvSpPr>
        <xdr:cNvPr id="422" name="n_1aveValue【市民会館】&#10;有形固定資産減価償却率">
          <a:extLst>
            <a:ext uri="{FF2B5EF4-FFF2-40B4-BE49-F238E27FC236}">
              <a16:creationId xmlns:a16="http://schemas.microsoft.com/office/drawing/2014/main" id="{C649332E-0263-4E94-91A3-2CA46357E1FC}"/>
            </a:ext>
          </a:extLst>
        </xdr:cNvPr>
        <xdr:cNvSpPr txBox="1"/>
      </xdr:nvSpPr>
      <xdr:spPr>
        <a:xfrm>
          <a:off x="3582044" y="1798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121938</xdr:rowOff>
    </xdr:from>
    <xdr:ext cx="405111" cy="259045"/>
    <xdr:sp macro="" textlink="">
      <xdr:nvSpPr>
        <xdr:cNvPr id="423" name="n_2aveValue【市民会館】&#10;有形固定資産減価償却率">
          <a:extLst>
            <a:ext uri="{FF2B5EF4-FFF2-40B4-BE49-F238E27FC236}">
              <a16:creationId xmlns:a16="http://schemas.microsoft.com/office/drawing/2014/main" id="{BA86A540-BD17-4532-A24E-A79446948BEF}"/>
            </a:ext>
          </a:extLst>
        </xdr:cNvPr>
        <xdr:cNvSpPr txBox="1"/>
      </xdr:nvSpPr>
      <xdr:spPr>
        <a:xfrm>
          <a:off x="2705744" y="1795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80027</xdr:rowOff>
    </xdr:from>
    <xdr:ext cx="405111" cy="259045"/>
    <xdr:sp macro="" textlink="">
      <xdr:nvSpPr>
        <xdr:cNvPr id="424" name="n_3aveValue【市民会館】&#10;有形固定資産減価償却率">
          <a:extLst>
            <a:ext uri="{FF2B5EF4-FFF2-40B4-BE49-F238E27FC236}">
              <a16:creationId xmlns:a16="http://schemas.microsoft.com/office/drawing/2014/main" id="{415A4134-11E6-47F3-9C98-9547315A6B73}"/>
            </a:ext>
          </a:extLst>
        </xdr:cNvPr>
        <xdr:cNvSpPr txBox="1"/>
      </xdr:nvSpPr>
      <xdr:spPr>
        <a:xfrm>
          <a:off x="1816744" y="1791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32402</xdr:rowOff>
    </xdr:from>
    <xdr:ext cx="405111" cy="259045"/>
    <xdr:sp macro="" textlink="">
      <xdr:nvSpPr>
        <xdr:cNvPr id="425" name="n_4aveValue【市民会館】&#10;有形固定資産減価償却率">
          <a:extLst>
            <a:ext uri="{FF2B5EF4-FFF2-40B4-BE49-F238E27FC236}">
              <a16:creationId xmlns:a16="http://schemas.microsoft.com/office/drawing/2014/main" id="{5CD31614-0E0F-493E-99A6-9E1DF4AE19C0}"/>
            </a:ext>
          </a:extLst>
        </xdr:cNvPr>
        <xdr:cNvSpPr txBox="1"/>
      </xdr:nvSpPr>
      <xdr:spPr>
        <a:xfrm>
          <a:off x="927744" y="1786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34941</xdr:rowOff>
    </xdr:from>
    <xdr:ext cx="405111" cy="259045"/>
    <xdr:sp macro="" textlink="">
      <xdr:nvSpPr>
        <xdr:cNvPr id="426" name="n_1mainValue【市民会館】&#10;有形固定資産減価償却率">
          <a:extLst>
            <a:ext uri="{FF2B5EF4-FFF2-40B4-BE49-F238E27FC236}">
              <a16:creationId xmlns:a16="http://schemas.microsoft.com/office/drawing/2014/main" id="{A4D6CCD9-5B3D-4E90-9EB6-990E83B3DDB9}"/>
            </a:ext>
          </a:extLst>
        </xdr:cNvPr>
        <xdr:cNvSpPr txBox="1"/>
      </xdr:nvSpPr>
      <xdr:spPr>
        <a:xfrm>
          <a:off x="3582044" y="1752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168291</xdr:rowOff>
    </xdr:from>
    <xdr:ext cx="405111" cy="259045"/>
    <xdr:sp macro="" textlink="">
      <xdr:nvSpPr>
        <xdr:cNvPr id="427" name="n_2mainValue【市民会館】&#10;有形固定資産減価償却率">
          <a:extLst>
            <a:ext uri="{FF2B5EF4-FFF2-40B4-BE49-F238E27FC236}">
              <a16:creationId xmlns:a16="http://schemas.microsoft.com/office/drawing/2014/main" id="{132E367B-D7F8-43F3-BD9B-9EE7B656F6AA}"/>
            </a:ext>
          </a:extLst>
        </xdr:cNvPr>
        <xdr:cNvSpPr txBox="1"/>
      </xdr:nvSpPr>
      <xdr:spPr>
        <a:xfrm>
          <a:off x="2705744" y="1748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65422</xdr:rowOff>
    </xdr:from>
    <xdr:ext cx="405111" cy="259045"/>
    <xdr:sp macro="" textlink="">
      <xdr:nvSpPr>
        <xdr:cNvPr id="428" name="n_3mainValue【市民会館】&#10;有形固定資産減価償却率">
          <a:extLst>
            <a:ext uri="{FF2B5EF4-FFF2-40B4-BE49-F238E27FC236}">
              <a16:creationId xmlns:a16="http://schemas.microsoft.com/office/drawing/2014/main" id="{1B917768-91ED-469D-99CA-17911D1512A3}"/>
            </a:ext>
          </a:extLst>
        </xdr:cNvPr>
        <xdr:cNvSpPr txBox="1"/>
      </xdr:nvSpPr>
      <xdr:spPr>
        <a:xfrm>
          <a:off x="1816744" y="1755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27322</xdr:rowOff>
    </xdr:from>
    <xdr:ext cx="405111" cy="259045"/>
    <xdr:sp macro="" textlink="">
      <xdr:nvSpPr>
        <xdr:cNvPr id="429" name="n_4mainValue【市民会館】&#10;有形固定資産減価償却率">
          <a:extLst>
            <a:ext uri="{FF2B5EF4-FFF2-40B4-BE49-F238E27FC236}">
              <a16:creationId xmlns:a16="http://schemas.microsoft.com/office/drawing/2014/main" id="{DB2C9FC8-7636-43C2-BA1C-C2008F0840B1}"/>
            </a:ext>
          </a:extLst>
        </xdr:cNvPr>
        <xdr:cNvSpPr txBox="1"/>
      </xdr:nvSpPr>
      <xdr:spPr>
        <a:xfrm>
          <a:off x="927744" y="1751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0" name="正方形/長方形 429">
          <a:extLst>
            <a:ext uri="{FF2B5EF4-FFF2-40B4-BE49-F238E27FC236}">
              <a16:creationId xmlns:a16="http://schemas.microsoft.com/office/drawing/2014/main" id="{C8F12CE1-67DD-4DF4-8444-DA4BB16FEAA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1" name="正方形/長方形 430">
          <a:extLst>
            <a:ext uri="{FF2B5EF4-FFF2-40B4-BE49-F238E27FC236}">
              <a16:creationId xmlns:a16="http://schemas.microsoft.com/office/drawing/2014/main" id="{8C1EA10C-FAC8-46C9-9678-407C8385915C}"/>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2" name="正方形/長方形 431">
          <a:extLst>
            <a:ext uri="{FF2B5EF4-FFF2-40B4-BE49-F238E27FC236}">
              <a16:creationId xmlns:a16="http://schemas.microsoft.com/office/drawing/2014/main" id="{5CCD81EE-76A1-4302-9BBC-33E84DC58F6C}"/>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3" name="正方形/長方形 432">
          <a:extLst>
            <a:ext uri="{FF2B5EF4-FFF2-40B4-BE49-F238E27FC236}">
              <a16:creationId xmlns:a16="http://schemas.microsoft.com/office/drawing/2014/main" id="{2E701CD7-4DA5-421D-9A74-ED9221916AC3}"/>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4" name="正方形/長方形 433">
          <a:extLst>
            <a:ext uri="{FF2B5EF4-FFF2-40B4-BE49-F238E27FC236}">
              <a16:creationId xmlns:a16="http://schemas.microsoft.com/office/drawing/2014/main" id="{8203A1C6-AE4C-4382-971C-317CDDD0E76C}"/>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5" name="正方形/長方形 434">
          <a:extLst>
            <a:ext uri="{FF2B5EF4-FFF2-40B4-BE49-F238E27FC236}">
              <a16:creationId xmlns:a16="http://schemas.microsoft.com/office/drawing/2014/main" id="{8F922F5B-0DD3-4A7A-9427-ABA089765C2C}"/>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6" name="正方形/長方形 435">
          <a:extLst>
            <a:ext uri="{FF2B5EF4-FFF2-40B4-BE49-F238E27FC236}">
              <a16:creationId xmlns:a16="http://schemas.microsoft.com/office/drawing/2014/main" id="{1978D8CA-E7C5-4710-AB02-8086AF2160A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7" name="正方形/長方形 436">
          <a:extLst>
            <a:ext uri="{FF2B5EF4-FFF2-40B4-BE49-F238E27FC236}">
              <a16:creationId xmlns:a16="http://schemas.microsoft.com/office/drawing/2014/main" id="{2484FDC6-192B-48EA-AB08-F90F9070675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8" name="テキスト ボックス 437">
          <a:extLst>
            <a:ext uri="{FF2B5EF4-FFF2-40B4-BE49-F238E27FC236}">
              <a16:creationId xmlns:a16="http://schemas.microsoft.com/office/drawing/2014/main" id="{F4120CDA-A03C-4B79-8EDD-23B5B527AF8B}"/>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9" name="直線コネクタ 438">
          <a:extLst>
            <a:ext uri="{FF2B5EF4-FFF2-40B4-BE49-F238E27FC236}">
              <a16:creationId xmlns:a16="http://schemas.microsoft.com/office/drawing/2014/main" id="{A44515AE-A688-4E00-A722-5E3B7BB0B1F2}"/>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0" name="直線コネクタ 439">
          <a:extLst>
            <a:ext uri="{FF2B5EF4-FFF2-40B4-BE49-F238E27FC236}">
              <a16:creationId xmlns:a16="http://schemas.microsoft.com/office/drawing/2014/main" id="{011E5DBA-B549-4F17-89E2-376BE78D392A}"/>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1" name="テキスト ボックス 440">
          <a:extLst>
            <a:ext uri="{FF2B5EF4-FFF2-40B4-BE49-F238E27FC236}">
              <a16:creationId xmlns:a16="http://schemas.microsoft.com/office/drawing/2014/main" id="{5064D34C-4D3A-4365-B3E2-97BB68FB1D42}"/>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2" name="直線コネクタ 441">
          <a:extLst>
            <a:ext uri="{FF2B5EF4-FFF2-40B4-BE49-F238E27FC236}">
              <a16:creationId xmlns:a16="http://schemas.microsoft.com/office/drawing/2014/main" id="{CD38EB2C-2297-40E2-B893-0EB6BE6AC035}"/>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3" name="テキスト ボックス 442">
          <a:extLst>
            <a:ext uri="{FF2B5EF4-FFF2-40B4-BE49-F238E27FC236}">
              <a16:creationId xmlns:a16="http://schemas.microsoft.com/office/drawing/2014/main" id="{1505B45F-2C43-42D0-A6D6-B57A0B7A8BD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a:extLst>
            <a:ext uri="{FF2B5EF4-FFF2-40B4-BE49-F238E27FC236}">
              <a16:creationId xmlns:a16="http://schemas.microsoft.com/office/drawing/2014/main" id="{42DF81F4-7174-44E0-AA7F-6F6EC8150AAD}"/>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5" name="テキスト ボックス 444">
          <a:extLst>
            <a:ext uri="{FF2B5EF4-FFF2-40B4-BE49-F238E27FC236}">
              <a16:creationId xmlns:a16="http://schemas.microsoft.com/office/drawing/2014/main" id="{D1B760D2-B93F-430D-AD08-C55A365C0AAD}"/>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6" name="直線コネクタ 445">
          <a:extLst>
            <a:ext uri="{FF2B5EF4-FFF2-40B4-BE49-F238E27FC236}">
              <a16:creationId xmlns:a16="http://schemas.microsoft.com/office/drawing/2014/main" id="{E710F3F9-2DF6-42F3-9933-75C53055732F}"/>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47" name="テキスト ボックス 446">
          <a:extLst>
            <a:ext uri="{FF2B5EF4-FFF2-40B4-BE49-F238E27FC236}">
              <a16:creationId xmlns:a16="http://schemas.microsoft.com/office/drawing/2014/main" id="{B71B9BB5-7B64-4834-819D-49EE9F54A3D2}"/>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8" name="直線コネクタ 447">
          <a:extLst>
            <a:ext uri="{FF2B5EF4-FFF2-40B4-BE49-F238E27FC236}">
              <a16:creationId xmlns:a16="http://schemas.microsoft.com/office/drawing/2014/main" id="{B241FDC3-5CDF-4E9A-AC6C-08EFEF347704}"/>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49" name="テキスト ボックス 448">
          <a:extLst>
            <a:ext uri="{FF2B5EF4-FFF2-40B4-BE49-F238E27FC236}">
              <a16:creationId xmlns:a16="http://schemas.microsoft.com/office/drawing/2014/main" id="{48830C46-6E34-46CB-8F46-283ED68BA7B4}"/>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0" name="直線コネクタ 449">
          <a:extLst>
            <a:ext uri="{FF2B5EF4-FFF2-40B4-BE49-F238E27FC236}">
              <a16:creationId xmlns:a16="http://schemas.microsoft.com/office/drawing/2014/main" id="{1EBA521D-C63A-4809-AE42-002A3C2729F3}"/>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1" name="テキスト ボックス 450">
          <a:extLst>
            <a:ext uri="{FF2B5EF4-FFF2-40B4-BE49-F238E27FC236}">
              <a16:creationId xmlns:a16="http://schemas.microsoft.com/office/drawing/2014/main" id="{F564083D-D828-401D-8B0C-E5FEDBA50EE5}"/>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2" name="【市民会館】&#10;一人当たり面積グラフ枠">
          <a:extLst>
            <a:ext uri="{FF2B5EF4-FFF2-40B4-BE49-F238E27FC236}">
              <a16:creationId xmlns:a16="http://schemas.microsoft.com/office/drawing/2014/main" id="{2B744A01-4E97-4392-84EA-67438F160DB3}"/>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26670</xdr:rowOff>
    </xdr:from>
    <xdr:to>
      <xdr:col>54</xdr:col>
      <xdr:colOff>189865</xdr:colOff>
      <xdr:row>108</xdr:row>
      <xdr:rowOff>30480</xdr:rowOff>
    </xdr:to>
    <xdr:cxnSp macro="">
      <xdr:nvCxnSpPr>
        <xdr:cNvPr id="453" name="直線コネクタ 452">
          <a:extLst>
            <a:ext uri="{FF2B5EF4-FFF2-40B4-BE49-F238E27FC236}">
              <a16:creationId xmlns:a16="http://schemas.microsoft.com/office/drawing/2014/main" id="{5DB25919-ADA2-4CC1-AC1E-779922C594C3}"/>
            </a:ext>
          </a:extLst>
        </xdr:cNvPr>
        <xdr:cNvCxnSpPr/>
      </xdr:nvCxnSpPr>
      <xdr:spPr>
        <a:xfrm flipV="1">
          <a:off x="10476865" y="17171670"/>
          <a:ext cx="0"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34307</xdr:rowOff>
    </xdr:from>
    <xdr:ext cx="469744" cy="259045"/>
    <xdr:sp macro="" textlink="">
      <xdr:nvSpPr>
        <xdr:cNvPr id="454" name="【市民会館】&#10;一人当たり面積最小値テキスト">
          <a:extLst>
            <a:ext uri="{FF2B5EF4-FFF2-40B4-BE49-F238E27FC236}">
              <a16:creationId xmlns:a16="http://schemas.microsoft.com/office/drawing/2014/main" id="{9ADFC59B-425E-4D33-A467-F0805F6573CB}"/>
            </a:ext>
          </a:extLst>
        </xdr:cNvPr>
        <xdr:cNvSpPr txBox="1"/>
      </xdr:nvSpPr>
      <xdr:spPr>
        <a:xfrm>
          <a:off x="10515600"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30480</xdr:rowOff>
    </xdr:from>
    <xdr:to>
      <xdr:col>55</xdr:col>
      <xdr:colOff>88900</xdr:colOff>
      <xdr:row>108</xdr:row>
      <xdr:rowOff>30480</xdr:rowOff>
    </xdr:to>
    <xdr:cxnSp macro="">
      <xdr:nvCxnSpPr>
        <xdr:cNvPr id="455" name="直線コネクタ 454">
          <a:extLst>
            <a:ext uri="{FF2B5EF4-FFF2-40B4-BE49-F238E27FC236}">
              <a16:creationId xmlns:a16="http://schemas.microsoft.com/office/drawing/2014/main" id="{33F148FE-87E8-4E3C-9D35-FF30FC6DB88A}"/>
            </a:ext>
          </a:extLst>
        </xdr:cNvPr>
        <xdr:cNvCxnSpPr/>
      </xdr:nvCxnSpPr>
      <xdr:spPr>
        <a:xfrm>
          <a:off x="10388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144797</xdr:rowOff>
    </xdr:from>
    <xdr:ext cx="469744" cy="259045"/>
    <xdr:sp macro="" textlink="">
      <xdr:nvSpPr>
        <xdr:cNvPr id="456" name="【市民会館】&#10;一人当たり面積最大値テキスト">
          <a:extLst>
            <a:ext uri="{FF2B5EF4-FFF2-40B4-BE49-F238E27FC236}">
              <a16:creationId xmlns:a16="http://schemas.microsoft.com/office/drawing/2014/main" id="{769BE381-5495-412C-98A5-A8302CEB1E03}"/>
            </a:ext>
          </a:extLst>
        </xdr:cNvPr>
        <xdr:cNvSpPr txBox="1"/>
      </xdr:nvSpPr>
      <xdr:spPr>
        <a:xfrm>
          <a:off x="10515600" y="16946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26670</xdr:rowOff>
    </xdr:from>
    <xdr:to>
      <xdr:col>55</xdr:col>
      <xdr:colOff>88900</xdr:colOff>
      <xdr:row>100</xdr:row>
      <xdr:rowOff>26670</xdr:rowOff>
    </xdr:to>
    <xdr:cxnSp macro="">
      <xdr:nvCxnSpPr>
        <xdr:cNvPr id="457" name="直線コネクタ 456">
          <a:extLst>
            <a:ext uri="{FF2B5EF4-FFF2-40B4-BE49-F238E27FC236}">
              <a16:creationId xmlns:a16="http://schemas.microsoft.com/office/drawing/2014/main" id="{7F8C950E-299F-4C4A-A302-87DA6FA23459}"/>
            </a:ext>
          </a:extLst>
        </xdr:cNvPr>
        <xdr:cNvCxnSpPr/>
      </xdr:nvCxnSpPr>
      <xdr:spPr>
        <a:xfrm>
          <a:off x="10388600" y="1717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91457</xdr:rowOff>
    </xdr:from>
    <xdr:ext cx="469744" cy="259045"/>
    <xdr:sp macro="" textlink="">
      <xdr:nvSpPr>
        <xdr:cNvPr id="458" name="【市民会館】&#10;一人当たり面積平均値テキスト">
          <a:extLst>
            <a:ext uri="{FF2B5EF4-FFF2-40B4-BE49-F238E27FC236}">
              <a16:creationId xmlns:a16="http://schemas.microsoft.com/office/drawing/2014/main" id="{8F7E1BDE-F3C7-4C0D-9ACD-1059895BC8D0}"/>
            </a:ext>
          </a:extLst>
        </xdr:cNvPr>
        <xdr:cNvSpPr txBox="1"/>
      </xdr:nvSpPr>
      <xdr:spPr>
        <a:xfrm>
          <a:off x="10515600" y="17922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113030</xdr:rowOff>
    </xdr:from>
    <xdr:to>
      <xdr:col>55</xdr:col>
      <xdr:colOff>50800</xdr:colOff>
      <xdr:row>105</xdr:row>
      <xdr:rowOff>43180</xdr:rowOff>
    </xdr:to>
    <xdr:sp macro="" textlink="">
      <xdr:nvSpPr>
        <xdr:cNvPr id="459" name="フローチャート: 判断 458">
          <a:extLst>
            <a:ext uri="{FF2B5EF4-FFF2-40B4-BE49-F238E27FC236}">
              <a16:creationId xmlns:a16="http://schemas.microsoft.com/office/drawing/2014/main" id="{799A4200-DC27-4D5C-93A0-40C68E2B87BF}"/>
            </a:ext>
          </a:extLst>
        </xdr:cNvPr>
        <xdr:cNvSpPr/>
      </xdr:nvSpPr>
      <xdr:spPr>
        <a:xfrm>
          <a:off x="10426700" y="1794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135889</xdr:rowOff>
    </xdr:from>
    <xdr:to>
      <xdr:col>50</xdr:col>
      <xdr:colOff>165100</xdr:colOff>
      <xdr:row>105</xdr:row>
      <xdr:rowOff>66039</xdr:rowOff>
    </xdr:to>
    <xdr:sp macro="" textlink="">
      <xdr:nvSpPr>
        <xdr:cNvPr id="460" name="フローチャート: 判断 459">
          <a:extLst>
            <a:ext uri="{FF2B5EF4-FFF2-40B4-BE49-F238E27FC236}">
              <a16:creationId xmlns:a16="http://schemas.microsoft.com/office/drawing/2014/main" id="{DFC6CDDE-D285-4C49-A468-DD167E77ABC6}"/>
            </a:ext>
          </a:extLst>
        </xdr:cNvPr>
        <xdr:cNvSpPr/>
      </xdr:nvSpPr>
      <xdr:spPr>
        <a:xfrm>
          <a:off x="9588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147320</xdr:rowOff>
    </xdr:from>
    <xdr:to>
      <xdr:col>46</xdr:col>
      <xdr:colOff>38100</xdr:colOff>
      <xdr:row>105</xdr:row>
      <xdr:rowOff>77470</xdr:rowOff>
    </xdr:to>
    <xdr:sp macro="" textlink="">
      <xdr:nvSpPr>
        <xdr:cNvPr id="461" name="フローチャート: 判断 460">
          <a:extLst>
            <a:ext uri="{FF2B5EF4-FFF2-40B4-BE49-F238E27FC236}">
              <a16:creationId xmlns:a16="http://schemas.microsoft.com/office/drawing/2014/main" id="{D64B1331-5E80-4F42-B2CE-90454A04BD52}"/>
            </a:ext>
          </a:extLst>
        </xdr:cNvPr>
        <xdr:cNvSpPr/>
      </xdr:nvSpPr>
      <xdr:spPr>
        <a:xfrm>
          <a:off x="8699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143511</xdr:rowOff>
    </xdr:from>
    <xdr:to>
      <xdr:col>41</xdr:col>
      <xdr:colOff>101600</xdr:colOff>
      <xdr:row>105</xdr:row>
      <xdr:rowOff>73661</xdr:rowOff>
    </xdr:to>
    <xdr:sp macro="" textlink="">
      <xdr:nvSpPr>
        <xdr:cNvPr id="462" name="フローチャート: 判断 461">
          <a:extLst>
            <a:ext uri="{FF2B5EF4-FFF2-40B4-BE49-F238E27FC236}">
              <a16:creationId xmlns:a16="http://schemas.microsoft.com/office/drawing/2014/main" id="{88162DCD-C109-4682-A81B-32D3C5D73393}"/>
            </a:ext>
          </a:extLst>
        </xdr:cNvPr>
        <xdr:cNvSpPr/>
      </xdr:nvSpPr>
      <xdr:spPr>
        <a:xfrm>
          <a:off x="7810500" y="1797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135889</xdr:rowOff>
    </xdr:from>
    <xdr:to>
      <xdr:col>36</xdr:col>
      <xdr:colOff>165100</xdr:colOff>
      <xdr:row>105</xdr:row>
      <xdr:rowOff>66039</xdr:rowOff>
    </xdr:to>
    <xdr:sp macro="" textlink="">
      <xdr:nvSpPr>
        <xdr:cNvPr id="463" name="フローチャート: 判断 462">
          <a:extLst>
            <a:ext uri="{FF2B5EF4-FFF2-40B4-BE49-F238E27FC236}">
              <a16:creationId xmlns:a16="http://schemas.microsoft.com/office/drawing/2014/main" id="{1E388808-12BC-42FE-B918-1F9786D28BD3}"/>
            </a:ext>
          </a:extLst>
        </xdr:cNvPr>
        <xdr:cNvSpPr/>
      </xdr:nvSpPr>
      <xdr:spPr>
        <a:xfrm>
          <a:off x="6921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D463DCED-B66D-421B-BA93-C06BB5FF264E}"/>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9CDA02B6-98EA-4A71-8703-5C3345B1838C}"/>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425E75DC-D0D1-4A1F-82CE-222440D7B028}"/>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5870B5E6-552A-4FBA-9DDA-14BDD037F268}"/>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BC14B4E0-BAB5-4CEA-88DA-5B2A6DC9E87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48261</xdr:rowOff>
    </xdr:from>
    <xdr:to>
      <xdr:col>55</xdr:col>
      <xdr:colOff>50800</xdr:colOff>
      <xdr:row>102</xdr:row>
      <xdr:rowOff>149861</xdr:rowOff>
    </xdr:to>
    <xdr:sp macro="" textlink="">
      <xdr:nvSpPr>
        <xdr:cNvPr id="469" name="楕円 468">
          <a:extLst>
            <a:ext uri="{FF2B5EF4-FFF2-40B4-BE49-F238E27FC236}">
              <a16:creationId xmlns:a16="http://schemas.microsoft.com/office/drawing/2014/main" id="{9C61B721-5BB1-46C9-9690-1C0EF1B818ED}"/>
            </a:ext>
          </a:extLst>
        </xdr:cNvPr>
        <xdr:cNvSpPr/>
      </xdr:nvSpPr>
      <xdr:spPr>
        <a:xfrm>
          <a:off x="10426700" y="1753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71138</xdr:rowOff>
    </xdr:from>
    <xdr:ext cx="469744" cy="259045"/>
    <xdr:sp macro="" textlink="">
      <xdr:nvSpPr>
        <xdr:cNvPr id="470" name="【市民会館】&#10;一人当たり面積該当値テキスト">
          <a:extLst>
            <a:ext uri="{FF2B5EF4-FFF2-40B4-BE49-F238E27FC236}">
              <a16:creationId xmlns:a16="http://schemas.microsoft.com/office/drawing/2014/main" id="{D1EB43E0-7D25-44AB-8613-3AD65310E052}"/>
            </a:ext>
          </a:extLst>
        </xdr:cNvPr>
        <xdr:cNvSpPr txBox="1"/>
      </xdr:nvSpPr>
      <xdr:spPr>
        <a:xfrm>
          <a:off x="10515600" y="1738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55880</xdr:rowOff>
    </xdr:from>
    <xdr:to>
      <xdr:col>50</xdr:col>
      <xdr:colOff>165100</xdr:colOff>
      <xdr:row>102</xdr:row>
      <xdr:rowOff>157480</xdr:rowOff>
    </xdr:to>
    <xdr:sp macro="" textlink="">
      <xdr:nvSpPr>
        <xdr:cNvPr id="471" name="楕円 470">
          <a:extLst>
            <a:ext uri="{FF2B5EF4-FFF2-40B4-BE49-F238E27FC236}">
              <a16:creationId xmlns:a16="http://schemas.microsoft.com/office/drawing/2014/main" id="{F63FECDF-23D4-48F7-8772-2E28B476C485}"/>
            </a:ext>
          </a:extLst>
        </xdr:cNvPr>
        <xdr:cNvSpPr/>
      </xdr:nvSpPr>
      <xdr:spPr>
        <a:xfrm>
          <a:off x="9588500" y="1754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99061</xdr:rowOff>
    </xdr:from>
    <xdr:to>
      <xdr:col>55</xdr:col>
      <xdr:colOff>0</xdr:colOff>
      <xdr:row>102</xdr:row>
      <xdr:rowOff>106680</xdr:rowOff>
    </xdr:to>
    <xdr:cxnSp macro="">
      <xdr:nvCxnSpPr>
        <xdr:cNvPr id="472" name="直線コネクタ 471">
          <a:extLst>
            <a:ext uri="{FF2B5EF4-FFF2-40B4-BE49-F238E27FC236}">
              <a16:creationId xmlns:a16="http://schemas.microsoft.com/office/drawing/2014/main" id="{1FD79164-E9AA-4BF9-80D1-4616CDCC2785}"/>
            </a:ext>
          </a:extLst>
        </xdr:cNvPr>
        <xdr:cNvCxnSpPr/>
      </xdr:nvCxnSpPr>
      <xdr:spPr>
        <a:xfrm flipV="1">
          <a:off x="9639300" y="1758696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63500</xdr:rowOff>
    </xdr:from>
    <xdr:to>
      <xdr:col>46</xdr:col>
      <xdr:colOff>38100</xdr:colOff>
      <xdr:row>102</xdr:row>
      <xdr:rowOff>165100</xdr:rowOff>
    </xdr:to>
    <xdr:sp macro="" textlink="">
      <xdr:nvSpPr>
        <xdr:cNvPr id="473" name="楕円 472">
          <a:extLst>
            <a:ext uri="{FF2B5EF4-FFF2-40B4-BE49-F238E27FC236}">
              <a16:creationId xmlns:a16="http://schemas.microsoft.com/office/drawing/2014/main" id="{6960D4EF-5FDF-4661-889C-C0F14C13F80A}"/>
            </a:ext>
          </a:extLst>
        </xdr:cNvPr>
        <xdr:cNvSpPr/>
      </xdr:nvSpPr>
      <xdr:spPr>
        <a:xfrm>
          <a:off x="8699500" y="1755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106680</xdr:rowOff>
    </xdr:from>
    <xdr:to>
      <xdr:col>50</xdr:col>
      <xdr:colOff>114300</xdr:colOff>
      <xdr:row>102</xdr:row>
      <xdr:rowOff>114300</xdr:rowOff>
    </xdr:to>
    <xdr:cxnSp macro="">
      <xdr:nvCxnSpPr>
        <xdr:cNvPr id="474" name="直線コネクタ 473">
          <a:extLst>
            <a:ext uri="{FF2B5EF4-FFF2-40B4-BE49-F238E27FC236}">
              <a16:creationId xmlns:a16="http://schemas.microsoft.com/office/drawing/2014/main" id="{ECAB47D3-4E4D-495E-8880-87E24935F3EE}"/>
            </a:ext>
          </a:extLst>
        </xdr:cNvPr>
        <xdr:cNvCxnSpPr/>
      </xdr:nvCxnSpPr>
      <xdr:spPr>
        <a:xfrm flipV="1">
          <a:off x="8750300" y="175945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71120</xdr:rowOff>
    </xdr:from>
    <xdr:to>
      <xdr:col>41</xdr:col>
      <xdr:colOff>101600</xdr:colOff>
      <xdr:row>103</xdr:row>
      <xdr:rowOff>1270</xdr:rowOff>
    </xdr:to>
    <xdr:sp macro="" textlink="">
      <xdr:nvSpPr>
        <xdr:cNvPr id="475" name="楕円 474">
          <a:extLst>
            <a:ext uri="{FF2B5EF4-FFF2-40B4-BE49-F238E27FC236}">
              <a16:creationId xmlns:a16="http://schemas.microsoft.com/office/drawing/2014/main" id="{E67662F5-3A50-428A-A85C-5A2FCFFEE550}"/>
            </a:ext>
          </a:extLst>
        </xdr:cNvPr>
        <xdr:cNvSpPr/>
      </xdr:nvSpPr>
      <xdr:spPr>
        <a:xfrm>
          <a:off x="78105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114300</xdr:rowOff>
    </xdr:from>
    <xdr:to>
      <xdr:col>45</xdr:col>
      <xdr:colOff>177800</xdr:colOff>
      <xdr:row>102</xdr:row>
      <xdr:rowOff>121920</xdr:rowOff>
    </xdr:to>
    <xdr:cxnSp macro="">
      <xdr:nvCxnSpPr>
        <xdr:cNvPr id="476" name="直線コネクタ 475">
          <a:extLst>
            <a:ext uri="{FF2B5EF4-FFF2-40B4-BE49-F238E27FC236}">
              <a16:creationId xmlns:a16="http://schemas.microsoft.com/office/drawing/2014/main" id="{9FDFA4AB-EC6B-422A-AE14-1FAAC3EF8332}"/>
            </a:ext>
          </a:extLst>
        </xdr:cNvPr>
        <xdr:cNvCxnSpPr/>
      </xdr:nvCxnSpPr>
      <xdr:spPr>
        <a:xfrm flipV="1">
          <a:off x="7861300" y="17602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78739</xdr:rowOff>
    </xdr:from>
    <xdr:to>
      <xdr:col>36</xdr:col>
      <xdr:colOff>165100</xdr:colOff>
      <xdr:row>103</xdr:row>
      <xdr:rowOff>8889</xdr:rowOff>
    </xdr:to>
    <xdr:sp macro="" textlink="">
      <xdr:nvSpPr>
        <xdr:cNvPr id="477" name="楕円 476">
          <a:extLst>
            <a:ext uri="{FF2B5EF4-FFF2-40B4-BE49-F238E27FC236}">
              <a16:creationId xmlns:a16="http://schemas.microsoft.com/office/drawing/2014/main" id="{49F038FC-FC8C-4F2C-A499-8EEAB284A66E}"/>
            </a:ext>
          </a:extLst>
        </xdr:cNvPr>
        <xdr:cNvSpPr/>
      </xdr:nvSpPr>
      <xdr:spPr>
        <a:xfrm>
          <a:off x="6921500" y="1756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121920</xdr:rowOff>
    </xdr:from>
    <xdr:to>
      <xdr:col>41</xdr:col>
      <xdr:colOff>50800</xdr:colOff>
      <xdr:row>102</xdr:row>
      <xdr:rowOff>129539</xdr:rowOff>
    </xdr:to>
    <xdr:cxnSp macro="">
      <xdr:nvCxnSpPr>
        <xdr:cNvPr id="478" name="直線コネクタ 477">
          <a:extLst>
            <a:ext uri="{FF2B5EF4-FFF2-40B4-BE49-F238E27FC236}">
              <a16:creationId xmlns:a16="http://schemas.microsoft.com/office/drawing/2014/main" id="{DDE420C5-E3F5-46C2-B806-EABC8B41E607}"/>
            </a:ext>
          </a:extLst>
        </xdr:cNvPr>
        <xdr:cNvCxnSpPr/>
      </xdr:nvCxnSpPr>
      <xdr:spPr>
        <a:xfrm flipV="1">
          <a:off x="6972300" y="176098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57166</xdr:rowOff>
    </xdr:from>
    <xdr:ext cx="469744" cy="259045"/>
    <xdr:sp macro="" textlink="">
      <xdr:nvSpPr>
        <xdr:cNvPr id="479" name="n_1aveValue【市民会館】&#10;一人当たり面積">
          <a:extLst>
            <a:ext uri="{FF2B5EF4-FFF2-40B4-BE49-F238E27FC236}">
              <a16:creationId xmlns:a16="http://schemas.microsoft.com/office/drawing/2014/main" id="{1148D606-6C09-47A7-8774-0EE478763C00}"/>
            </a:ext>
          </a:extLst>
        </xdr:cNvPr>
        <xdr:cNvSpPr txBox="1"/>
      </xdr:nvSpPr>
      <xdr:spPr>
        <a:xfrm>
          <a:off x="9391727"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68597</xdr:rowOff>
    </xdr:from>
    <xdr:ext cx="469744" cy="259045"/>
    <xdr:sp macro="" textlink="">
      <xdr:nvSpPr>
        <xdr:cNvPr id="480" name="n_2aveValue【市民会館】&#10;一人当たり面積">
          <a:extLst>
            <a:ext uri="{FF2B5EF4-FFF2-40B4-BE49-F238E27FC236}">
              <a16:creationId xmlns:a16="http://schemas.microsoft.com/office/drawing/2014/main" id="{7F4D6546-52AE-4C5B-A197-5DC009433A51}"/>
            </a:ext>
          </a:extLst>
        </xdr:cNvPr>
        <xdr:cNvSpPr txBox="1"/>
      </xdr:nvSpPr>
      <xdr:spPr>
        <a:xfrm>
          <a:off x="8515427" y="1807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64788</xdr:rowOff>
    </xdr:from>
    <xdr:ext cx="469744" cy="259045"/>
    <xdr:sp macro="" textlink="">
      <xdr:nvSpPr>
        <xdr:cNvPr id="481" name="n_3aveValue【市民会館】&#10;一人当たり面積">
          <a:extLst>
            <a:ext uri="{FF2B5EF4-FFF2-40B4-BE49-F238E27FC236}">
              <a16:creationId xmlns:a16="http://schemas.microsoft.com/office/drawing/2014/main" id="{5730263E-94CB-466B-AF29-5F496AF88601}"/>
            </a:ext>
          </a:extLst>
        </xdr:cNvPr>
        <xdr:cNvSpPr txBox="1"/>
      </xdr:nvSpPr>
      <xdr:spPr>
        <a:xfrm>
          <a:off x="7626427" y="18067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57166</xdr:rowOff>
    </xdr:from>
    <xdr:ext cx="469744" cy="259045"/>
    <xdr:sp macro="" textlink="">
      <xdr:nvSpPr>
        <xdr:cNvPr id="482" name="n_4aveValue【市民会館】&#10;一人当たり面積">
          <a:extLst>
            <a:ext uri="{FF2B5EF4-FFF2-40B4-BE49-F238E27FC236}">
              <a16:creationId xmlns:a16="http://schemas.microsoft.com/office/drawing/2014/main" id="{4D59D824-6818-4793-9E31-94B2924382F0}"/>
            </a:ext>
          </a:extLst>
        </xdr:cNvPr>
        <xdr:cNvSpPr txBox="1"/>
      </xdr:nvSpPr>
      <xdr:spPr>
        <a:xfrm>
          <a:off x="6737427"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2557</xdr:rowOff>
    </xdr:from>
    <xdr:ext cx="469744" cy="259045"/>
    <xdr:sp macro="" textlink="">
      <xdr:nvSpPr>
        <xdr:cNvPr id="483" name="n_1mainValue【市民会館】&#10;一人当たり面積">
          <a:extLst>
            <a:ext uri="{FF2B5EF4-FFF2-40B4-BE49-F238E27FC236}">
              <a16:creationId xmlns:a16="http://schemas.microsoft.com/office/drawing/2014/main" id="{BE7F73DF-99CE-46E0-A6A1-9890AB8DDB39}"/>
            </a:ext>
          </a:extLst>
        </xdr:cNvPr>
        <xdr:cNvSpPr txBox="1"/>
      </xdr:nvSpPr>
      <xdr:spPr>
        <a:xfrm>
          <a:off x="9391727" y="1731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10177</xdr:rowOff>
    </xdr:from>
    <xdr:ext cx="469744" cy="259045"/>
    <xdr:sp macro="" textlink="">
      <xdr:nvSpPr>
        <xdr:cNvPr id="484" name="n_2mainValue【市民会館】&#10;一人当たり面積">
          <a:extLst>
            <a:ext uri="{FF2B5EF4-FFF2-40B4-BE49-F238E27FC236}">
              <a16:creationId xmlns:a16="http://schemas.microsoft.com/office/drawing/2014/main" id="{5D63AE1B-1815-4146-8882-02A7B65AE5E4}"/>
            </a:ext>
          </a:extLst>
        </xdr:cNvPr>
        <xdr:cNvSpPr txBox="1"/>
      </xdr:nvSpPr>
      <xdr:spPr>
        <a:xfrm>
          <a:off x="8515427" y="1732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17797</xdr:rowOff>
    </xdr:from>
    <xdr:ext cx="469744" cy="259045"/>
    <xdr:sp macro="" textlink="">
      <xdr:nvSpPr>
        <xdr:cNvPr id="485" name="n_3mainValue【市民会館】&#10;一人当たり面積">
          <a:extLst>
            <a:ext uri="{FF2B5EF4-FFF2-40B4-BE49-F238E27FC236}">
              <a16:creationId xmlns:a16="http://schemas.microsoft.com/office/drawing/2014/main" id="{96808D29-AC90-42E1-950A-BCA0B26B1379}"/>
            </a:ext>
          </a:extLst>
        </xdr:cNvPr>
        <xdr:cNvSpPr txBox="1"/>
      </xdr:nvSpPr>
      <xdr:spPr>
        <a:xfrm>
          <a:off x="7626427" y="1733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25416</xdr:rowOff>
    </xdr:from>
    <xdr:ext cx="469744" cy="259045"/>
    <xdr:sp macro="" textlink="">
      <xdr:nvSpPr>
        <xdr:cNvPr id="486" name="n_4mainValue【市民会館】&#10;一人当たり面積">
          <a:extLst>
            <a:ext uri="{FF2B5EF4-FFF2-40B4-BE49-F238E27FC236}">
              <a16:creationId xmlns:a16="http://schemas.microsoft.com/office/drawing/2014/main" id="{F0B2A32F-6A56-47C7-A300-6C97AC883DA1}"/>
            </a:ext>
          </a:extLst>
        </xdr:cNvPr>
        <xdr:cNvSpPr txBox="1"/>
      </xdr:nvSpPr>
      <xdr:spPr>
        <a:xfrm>
          <a:off x="6737427" y="1734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7" name="正方形/長方形 486">
          <a:extLst>
            <a:ext uri="{FF2B5EF4-FFF2-40B4-BE49-F238E27FC236}">
              <a16:creationId xmlns:a16="http://schemas.microsoft.com/office/drawing/2014/main" id="{544AEC41-4751-43EB-BB93-D7BC15D44A4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8" name="正方形/長方形 487">
          <a:extLst>
            <a:ext uri="{FF2B5EF4-FFF2-40B4-BE49-F238E27FC236}">
              <a16:creationId xmlns:a16="http://schemas.microsoft.com/office/drawing/2014/main" id="{5EFA1E69-C4ED-4568-B594-E54BA818805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9" name="正方形/長方形 488">
          <a:extLst>
            <a:ext uri="{FF2B5EF4-FFF2-40B4-BE49-F238E27FC236}">
              <a16:creationId xmlns:a16="http://schemas.microsoft.com/office/drawing/2014/main" id="{6F99192E-F04E-4A08-9A49-4D693D6BC72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0" name="正方形/長方形 489">
          <a:extLst>
            <a:ext uri="{FF2B5EF4-FFF2-40B4-BE49-F238E27FC236}">
              <a16:creationId xmlns:a16="http://schemas.microsoft.com/office/drawing/2014/main" id="{4A9D2F63-403D-4B9B-9DAC-45E56ECD85BA}"/>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1" name="正方形/長方形 490">
          <a:extLst>
            <a:ext uri="{FF2B5EF4-FFF2-40B4-BE49-F238E27FC236}">
              <a16:creationId xmlns:a16="http://schemas.microsoft.com/office/drawing/2014/main" id="{631A481A-6ACB-4169-9B3C-9A12831344E4}"/>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2" name="正方形/長方形 491">
          <a:extLst>
            <a:ext uri="{FF2B5EF4-FFF2-40B4-BE49-F238E27FC236}">
              <a16:creationId xmlns:a16="http://schemas.microsoft.com/office/drawing/2014/main" id="{1055EF04-37FF-4BCC-8862-366920814C8B}"/>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3" name="正方形/長方形 492">
          <a:extLst>
            <a:ext uri="{FF2B5EF4-FFF2-40B4-BE49-F238E27FC236}">
              <a16:creationId xmlns:a16="http://schemas.microsoft.com/office/drawing/2014/main" id="{8AAE2A83-1932-40DD-9DAF-FA070FFBADB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4" name="正方形/長方形 493">
          <a:extLst>
            <a:ext uri="{FF2B5EF4-FFF2-40B4-BE49-F238E27FC236}">
              <a16:creationId xmlns:a16="http://schemas.microsoft.com/office/drawing/2014/main" id="{3D6CA2F2-03D6-4127-BD37-FCEBE763DF14}"/>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95" name="正方形/長方形 494">
          <a:extLst>
            <a:ext uri="{FF2B5EF4-FFF2-40B4-BE49-F238E27FC236}">
              <a16:creationId xmlns:a16="http://schemas.microsoft.com/office/drawing/2014/main" id="{861D5542-9B62-41A9-BA0B-9A2450D67E2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96" name="正方形/長方形 495">
          <a:extLst>
            <a:ext uri="{FF2B5EF4-FFF2-40B4-BE49-F238E27FC236}">
              <a16:creationId xmlns:a16="http://schemas.microsoft.com/office/drawing/2014/main" id="{0EC53A1A-5025-4ED7-80F1-5F4512631CCE}"/>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97" name="正方形/長方形 496">
          <a:extLst>
            <a:ext uri="{FF2B5EF4-FFF2-40B4-BE49-F238E27FC236}">
              <a16:creationId xmlns:a16="http://schemas.microsoft.com/office/drawing/2014/main" id="{2DAFAC2E-45D0-4D29-8086-8A544D4A93D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98" name="正方形/長方形 497">
          <a:extLst>
            <a:ext uri="{FF2B5EF4-FFF2-40B4-BE49-F238E27FC236}">
              <a16:creationId xmlns:a16="http://schemas.microsoft.com/office/drawing/2014/main" id="{047DCE55-9E26-4419-AC73-95477A35FF9E}"/>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99" name="正方形/長方形 498">
          <a:extLst>
            <a:ext uri="{FF2B5EF4-FFF2-40B4-BE49-F238E27FC236}">
              <a16:creationId xmlns:a16="http://schemas.microsoft.com/office/drawing/2014/main" id="{A239BE20-9C62-424B-BD22-9B7F55EF675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0" name="正方形/長方形 499">
          <a:extLst>
            <a:ext uri="{FF2B5EF4-FFF2-40B4-BE49-F238E27FC236}">
              <a16:creationId xmlns:a16="http://schemas.microsoft.com/office/drawing/2014/main" id="{3F67375B-F05F-4896-A516-D5AFA2D50395}"/>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1" name="正方形/長方形 500">
          <a:extLst>
            <a:ext uri="{FF2B5EF4-FFF2-40B4-BE49-F238E27FC236}">
              <a16:creationId xmlns:a16="http://schemas.microsoft.com/office/drawing/2014/main" id="{FDB72D17-80F3-40ED-A36D-5F5EA9B94CE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02" name="正方形/長方形 501">
          <a:extLst>
            <a:ext uri="{FF2B5EF4-FFF2-40B4-BE49-F238E27FC236}">
              <a16:creationId xmlns:a16="http://schemas.microsoft.com/office/drawing/2014/main" id="{4161C077-BF42-4077-AFC1-0EA3BC594A7E}"/>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503" name="正方形/長方形 502">
          <a:extLst>
            <a:ext uri="{FF2B5EF4-FFF2-40B4-BE49-F238E27FC236}">
              <a16:creationId xmlns:a16="http://schemas.microsoft.com/office/drawing/2014/main" id="{5E517CEE-823E-42C1-AF07-6548938E976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4" name="正方形/長方形 503">
          <a:extLst>
            <a:ext uri="{FF2B5EF4-FFF2-40B4-BE49-F238E27FC236}">
              <a16:creationId xmlns:a16="http://schemas.microsoft.com/office/drawing/2014/main" id="{024EF055-139F-4678-9F01-272AB1C1F805}"/>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5" name="正方形/長方形 504">
          <a:extLst>
            <a:ext uri="{FF2B5EF4-FFF2-40B4-BE49-F238E27FC236}">
              <a16:creationId xmlns:a16="http://schemas.microsoft.com/office/drawing/2014/main" id="{9D31C761-4D99-43AC-A847-39772A187FCE}"/>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6" name="正方形/長方形 505">
          <a:extLst>
            <a:ext uri="{FF2B5EF4-FFF2-40B4-BE49-F238E27FC236}">
              <a16:creationId xmlns:a16="http://schemas.microsoft.com/office/drawing/2014/main" id="{459DAA0F-F114-47B3-A2A8-FA75B3A3B01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7" name="正方形/長方形 506">
          <a:extLst>
            <a:ext uri="{FF2B5EF4-FFF2-40B4-BE49-F238E27FC236}">
              <a16:creationId xmlns:a16="http://schemas.microsoft.com/office/drawing/2014/main" id="{5AE16788-D210-413C-9FAE-1E42BCC9BEEB}"/>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8" name="正方形/長方形 507">
          <a:extLst>
            <a:ext uri="{FF2B5EF4-FFF2-40B4-BE49-F238E27FC236}">
              <a16:creationId xmlns:a16="http://schemas.microsoft.com/office/drawing/2014/main" id="{78773EA7-9F00-4D6D-B490-41473D954FC6}"/>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9" name="正方形/長方形 508">
          <a:extLst>
            <a:ext uri="{FF2B5EF4-FFF2-40B4-BE49-F238E27FC236}">
              <a16:creationId xmlns:a16="http://schemas.microsoft.com/office/drawing/2014/main" id="{02B68E0D-F35D-4A39-A747-5F3A6E52BDF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0" name="正方形/長方形 509">
          <a:extLst>
            <a:ext uri="{FF2B5EF4-FFF2-40B4-BE49-F238E27FC236}">
              <a16:creationId xmlns:a16="http://schemas.microsoft.com/office/drawing/2014/main" id="{ADB3BC2F-4DB8-41A8-96A9-F1509921F82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1" name="テキスト ボックス 510">
          <a:extLst>
            <a:ext uri="{FF2B5EF4-FFF2-40B4-BE49-F238E27FC236}">
              <a16:creationId xmlns:a16="http://schemas.microsoft.com/office/drawing/2014/main" id="{F0B1F90C-2656-40AF-80CC-13A0353F085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2" name="直線コネクタ 511">
          <a:extLst>
            <a:ext uri="{FF2B5EF4-FFF2-40B4-BE49-F238E27FC236}">
              <a16:creationId xmlns:a16="http://schemas.microsoft.com/office/drawing/2014/main" id="{5C25909B-19AD-4969-941F-71C50C64C7D7}"/>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3" name="テキスト ボックス 512">
          <a:extLst>
            <a:ext uri="{FF2B5EF4-FFF2-40B4-BE49-F238E27FC236}">
              <a16:creationId xmlns:a16="http://schemas.microsoft.com/office/drawing/2014/main" id="{2D7FC707-3F80-4930-9228-139BAA0534AB}"/>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4" name="直線コネクタ 513">
          <a:extLst>
            <a:ext uri="{FF2B5EF4-FFF2-40B4-BE49-F238E27FC236}">
              <a16:creationId xmlns:a16="http://schemas.microsoft.com/office/drawing/2014/main" id="{F265B1C1-FB3B-4BA3-868F-A83B260D7DA6}"/>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5" name="テキスト ボックス 514">
          <a:extLst>
            <a:ext uri="{FF2B5EF4-FFF2-40B4-BE49-F238E27FC236}">
              <a16:creationId xmlns:a16="http://schemas.microsoft.com/office/drawing/2014/main" id="{1655107D-0FCE-4A13-B0CF-76C9C2B1A897}"/>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6" name="直線コネクタ 515">
          <a:extLst>
            <a:ext uri="{FF2B5EF4-FFF2-40B4-BE49-F238E27FC236}">
              <a16:creationId xmlns:a16="http://schemas.microsoft.com/office/drawing/2014/main" id="{DA596B92-B0FB-4A68-9BBC-C8363163B584}"/>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7" name="テキスト ボックス 516">
          <a:extLst>
            <a:ext uri="{FF2B5EF4-FFF2-40B4-BE49-F238E27FC236}">
              <a16:creationId xmlns:a16="http://schemas.microsoft.com/office/drawing/2014/main" id="{57A7930B-D0EF-430D-9BBE-3D7257E0F01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8" name="直線コネクタ 517">
          <a:extLst>
            <a:ext uri="{FF2B5EF4-FFF2-40B4-BE49-F238E27FC236}">
              <a16:creationId xmlns:a16="http://schemas.microsoft.com/office/drawing/2014/main" id="{49E951B2-E249-4375-9023-403D0BFDABAF}"/>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9" name="テキスト ボックス 518">
          <a:extLst>
            <a:ext uri="{FF2B5EF4-FFF2-40B4-BE49-F238E27FC236}">
              <a16:creationId xmlns:a16="http://schemas.microsoft.com/office/drawing/2014/main" id="{F4838A4E-9878-4240-9B70-B6FF58278DD5}"/>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0" name="直線コネクタ 519">
          <a:extLst>
            <a:ext uri="{FF2B5EF4-FFF2-40B4-BE49-F238E27FC236}">
              <a16:creationId xmlns:a16="http://schemas.microsoft.com/office/drawing/2014/main" id="{BF0C0520-2832-49EE-A93E-6DBC2BB26B44}"/>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1" name="テキスト ボックス 520">
          <a:extLst>
            <a:ext uri="{FF2B5EF4-FFF2-40B4-BE49-F238E27FC236}">
              <a16:creationId xmlns:a16="http://schemas.microsoft.com/office/drawing/2014/main" id="{E6BE68FB-5FF9-496F-A8F0-0D97EEF7F9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2" name="直線コネクタ 521">
          <a:extLst>
            <a:ext uri="{FF2B5EF4-FFF2-40B4-BE49-F238E27FC236}">
              <a16:creationId xmlns:a16="http://schemas.microsoft.com/office/drawing/2014/main" id="{0FF2CE3F-ECF3-477D-B48B-CE3D5E92F907}"/>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3" name="テキスト ボックス 522">
          <a:extLst>
            <a:ext uri="{FF2B5EF4-FFF2-40B4-BE49-F238E27FC236}">
              <a16:creationId xmlns:a16="http://schemas.microsoft.com/office/drawing/2014/main" id="{BA427658-7D27-4E24-8056-4477DBFD4A9F}"/>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4" name="直線コネクタ 523">
          <a:extLst>
            <a:ext uri="{FF2B5EF4-FFF2-40B4-BE49-F238E27FC236}">
              <a16:creationId xmlns:a16="http://schemas.microsoft.com/office/drawing/2014/main" id="{3BDCADF1-A80F-4389-8344-41571A59786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5" name="テキスト ボックス 524">
          <a:extLst>
            <a:ext uri="{FF2B5EF4-FFF2-40B4-BE49-F238E27FC236}">
              <a16:creationId xmlns:a16="http://schemas.microsoft.com/office/drawing/2014/main" id="{549A1FA1-B4E4-4B59-BE1E-136ED6D17CB3}"/>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6" name="【保健センター・保健所】&#10;有形固定資産減価償却率グラフ枠">
          <a:extLst>
            <a:ext uri="{FF2B5EF4-FFF2-40B4-BE49-F238E27FC236}">
              <a16:creationId xmlns:a16="http://schemas.microsoft.com/office/drawing/2014/main" id="{3171C33C-C95E-476F-85C4-C5F061A312EA}"/>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95250</xdr:rowOff>
    </xdr:from>
    <xdr:to>
      <xdr:col>85</xdr:col>
      <xdr:colOff>126364</xdr:colOff>
      <xdr:row>64</xdr:row>
      <xdr:rowOff>76200</xdr:rowOff>
    </xdr:to>
    <xdr:cxnSp macro="">
      <xdr:nvCxnSpPr>
        <xdr:cNvPr id="527" name="直線コネクタ 526">
          <a:extLst>
            <a:ext uri="{FF2B5EF4-FFF2-40B4-BE49-F238E27FC236}">
              <a16:creationId xmlns:a16="http://schemas.microsoft.com/office/drawing/2014/main" id="{F6AA4693-7CCA-428D-8076-895A978F69B3}"/>
            </a:ext>
          </a:extLst>
        </xdr:cNvPr>
        <xdr:cNvCxnSpPr/>
      </xdr:nvCxnSpPr>
      <xdr:spPr>
        <a:xfrm flipV="1">
          <a:off x="16318864" y="95250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28" name="【保健センター・保健所】&#10;有形固定資産減価償却率最小値テキスト">
          <a:extLst>
            <a:ext uri="{FF2B5EF4-FFF2-40B4-BE49-F238E27FC236}">
              <a16:creationId xmlns:a16="http://schemas.microsoft.com/office/drawing/2014/main" id="{3017B9D2-2253-4915-8E12-985C086E04FA}"/>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29" name="直線コネクタ 528">
          <a:extLst>
            <a:ext uri="{FF2B5EF4-FFF2-40B4-BE49-F238E27FC236}">
              <a16:creationId xmlns:a16="http://schemas.microsoft.com/office/drawing/2014/main" id="{529D380F-3D38-43BD-B6C9-D6FFB043C230}"/>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41927</xdr:rowOff>
    </xdr:from>
    <xdr:ext cx="405111" cy="259045"/>
    <xdr:sp macro="" textlink="">
      <xdr:nvSpPr>
        <xdr:cNvPr id="530" name="【保健センター・保健所】&#10;有形固定資産減価償却率最大値テキスト">
          <a:extLst>
            <a:ext uri="{FF2B5EF4-FFF2-40B4-BE49-F238E27FC236}">
              <a16:creationId xmlns:a16="http://schemas.microsoft.com/office/drawing/2014/main" id="{55C71FF8-D15F-447B-9562-3A6571BC106F}"/>
            </a:ext>
          </a:extLst>
        </xdr:cNvPr>
        <xdr:cNvSpPr txBox="1"/>
      </xdr:nvSpPr>
      <xdr:spPr>
        <a:xfrm>
          <a:off x="16357600" y="930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95250</xdr:rowOff>
    </xdr:from>
    <xdr:to>
      <xdr:col>86</xdr:col>
      <xdr:colOff>25400</xdr:colOff>
      <xdr:row>55</xdr:row>
      <xdr:rowOff>95250</xdr:rowOff>
    </xdr:to>
    <xdr:cxnSp macro="">
      <xdr:nvCxnSpPr>
        <xdr:cNvPr id="531" name="直線コネクタ 530">
          <a:extLst>
            <a:ext uri="{FF2B5EF4-FFF2-40B4-BE49-F238E27FC236}">
              <a16:creationId xmlns:a16="http://schemas.microsoft.com/office/drawing/2014/main" id="{DB82D68B-72EF-4DC0-9240-3F98B1559914}"/>
            </a:ext>
          </a:extLst>
        </xdr:cNvPr>
        <xdr:cNvCxnSpPr/>
      </xdr:nvCxnSpPr>
      <xdr:spPr>
        <a:xfrm>
          <a:off x="16230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116857</xdr:rowOff>
    </xdr:from>
    <xdr:ext cx="405111" cy="259045"/>
    <xdr:sp macro="" textlink="">
      <xdr:nvSpPr>
        <xdr:cNvPr id="532" name="【保健センター・保健所】&#10;有形固定資産減価償却率平均値テキスト">
          <a:extLst>
            <a:ext uri="{FF2B5EF4-FFF2-40B4-BE49-F238E27FC236}">
              <a16:creationId xmlns:a16="http://schemas.microsoft.com/office/drawing/2014/main" id="{AF4396D2-7184-41E3-A11E-3F487C9266AE}"/>
            </a:ext>
          </a:extLst>
        </xdr:cNvPr>
        <xdr:cNvSpPr txBox="1"/>
      </xdr:nvSpPr>
      <xdr:spPr>
        <a:xfrm>
          <a:off x="16357600" y="10060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93980</xdr:rowOff>
    </xdr:from>
    <xdr:to>
      <xdr:col>85</xdr:col>
      <xdr:colOff>177800</xdr:colOff>
      <xdr:row>60</xdr:row>
      <xdr:rowOff>24130</xdr:rowOff>
    </xdr:to>
    <xdr:sp macro="" textlink="">
      <xdr:nvSpPr>
        <xdr:cNvPr id="533" name="フローチャート: 判断 532">
          <a:extLst>
            <a:ext uri="{FF2B5EF4-FFF2-40B4-BE49-F238E27FC236}">
              <a16:creationId xmlns:a16="http://schemas.microsoft.com/office/drawing/2014/main" id="{1F235899-5F92-4100-9624-A3623C0A4D47}"/>
            </a:ext>
          </a:extLst>
        </xdr:cNvPr>
        <xdr:cNvSpPr/>
      </xdr:nvSpPr>
      <xdr:spPr>
        <a:xfrm>
          <a:off x="162687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52070</xdr:rowOff>
    </xdr:from>
    <xdr:to>
      <xdr:col>81</xdr:col>
      <xdr:colOff>101600</xdr:colOff>
      <xdr:row>59</xdr:row>
      <xdr:rowOff>153670</xdr:rowOff>
    </xdr:to>
    <xdr:sp macro="" textlink="">
      <xdr:nvSpPr>
        <xdr:cNvPr id="534" name="フローチャート: 判断 533">
          <a:extLst>
            <a:ext uri="{FF2B5EF4-FFF2-40B4-BE49-F238E27FC236}">
              <a16:creationId xmlns:a16="http://schemas.microsoft.com/office/drawing/2014/main" id="{DF910C87-B733-4DE7-861E-88B90CB3C20D}"/>
            </a:ext>
          </a:extLst>
        </xdr:cNvPr>
        <xdr:cNvSpPr/>
      </xdr:nvSpPr>
      <xdr:spPr>
        <a:xfrm>
          <a:off x="15430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17780</xdr:rowOff>
    </xdr:from>
    <xdr:to>
      <xdr:col>76</xdr:col>
      <xdr:colOff>165100</xdr:colOff>
      <xdr:row>59</xdr:row>
      <xdr:rowOff>119380</xdr:rowOff>
    </xdr:to>
    <xdr:sp macro="" textlink="">
      <xdr:nvSpPr>
        <xdr:cNvPr id="535" name="フローチャート: 判断 534">
          <a:extLst>
            <a:ext uri="{FF2B5EF4-FFF2-40B4-BE49-F238E27FC236}">
              <a16:creationId xmlns:a16="http://schemas.microsoft.com/office/drawing/2014/main" id="{4997C4D7-9713-471F-ACEF-F02DD489865B}"/>
            </a:ext>
          </a:extLst>
        </xdr:cNvPr>
        <xdr:cNvSpPr/>
      </xdr:nvSpPr>
      <xdr:spPr>
        <a:xfrm>
          <a:off x="14541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156845</xdr:rowOff>
    </xdr:from>
    <xdr:to>
      <xdr:col>72</xdr:col>
      <xdr:colOff>38100</xdr:colOff>
      <xdr:row>59</xdr:row>
      <xdr:rowOff>86995</xdr:rowOff>
    </xdr:to>
    <xdr:sp macro="" textlink="">
      <xdr:nvSpPr>
        <xdr:cNvPr id="536" name="フローチャート: 判断 535">
          <a:extLst>
            <a:ext uri="{FF2B5EF4-FFF2-40B4-BE49-F238E27FC236}">
              <a16:creationId xmlns:a16="http://schemas.microsoft.com/office/drawing/2014/main" id="{CC5AC47D-BA64-4664-9907-CDB383117A56}"/>
            </a:ext>
          </a:extLst>
        </xdr:cNvPr>
        <xdr:cNvSpPr/>
      </xdr:nvSpPr>
      <xdr:spPr>
        <a:xfrm>
          <a:off x="136525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130175</xdr:rowOff>
    </xdr:from>
    <xdr:to>
      <xdr:col>67</xdr:col>
      <xdr:colOff>101600</xdr:colOff>
      <xdr:row>59</xdr:row>
      <xdr:rowOff>60325</xdr:rowOff>
    </xdr:to>
    <xdr:sp macro="" textlink="">
      <xdr:nvSpPr>
        <xdr:cNvPr id="537" name="フローチャート: 判断 536">
          <a:extLst>
            <a:ext uri="{FF2B5EF4-FFF2-40B4-BE49-F238E27FC236}">
              <a16:creationId xmlns:a16="http://schemas.microsoft.com/office/drawing/2014/main" id="{9137BEE6-D769-4CB9-926C-2FA936718322}"/>
            </a:ext>
          </a:extLst>
        </xdr:cNvPr>
        <xdr:cNvSpPr/>
      </xdr:nvSpPr>
      <xdr:spPr>
        <a:xfrm>
          <a:off x="1276350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9BB5B5F8-745B-4C40-8C62-7F9F530A7AD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8887E8D0-C5DB-454E-81F4-877F518B126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6A4D55A7-15FA-43CC-9B2F-B3604BAB3E3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708E3E8B-0864-4C07-97D6-C9B4B307526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EBBD92B9-7F33-4DB4-9169-C91BEE593ADF}"/>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124460</xdr:rowOff>
    </xdr:from>
    <xdr:to>
      <xdr:col>85</xdr:col>
      <xdr:colOff>177800</xdr:colOff>
      <xdr:row>61</xdr:row>
      <xdr:rowOff>54610</xdr:rowOff>
    </xdr:to>
    <xdr:sp macro="" textlink="">
      <xdr:nvSpPr>
        <xdr:cNvPr id="543" name="楕円 542">
          <a:extLst>
            <a:ext uri="{FF2B5EF4-FFF2-40B4-BE49-F238E27FC236}">
              <a16:creationId xmlns:a16="http://schemas.microsoft.com/office/drawing/2014/main" id="{3BE1DBE4-D4A1-4EE9-BD56-6CD0BFFA6F56}"/>
            </a:ext>
          </a:extLst>
        </xdr:cNvPr>
        <xdr:cNvSpPr/>
      </xdr:nvSpPr>
      <xdr:spPr>
        <a:xfrm>
          <a:off x="16268700" y="1041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102887</xdr:rowOff>
    </xdr:from>
    <xdr:ext cx="405111" cy="259045"/>
    <xdr:sp macro="" textlink="">
      <xdr:nvSpPr>
        <xdr:cNvPr id="544" name="【保健センター・保健所】&#10;有形固定資産減価償却率該当値テキスト">
          <a:extLst>
            <a:ext uri="{FF2B5EF4-FFF2-40B4-BE49-F238E27FC236}">
              <a16:creationId xmlns:a16="http://schemas.microsoft.com/office/drawing/2014/main" id="{ADF2CD6E-FA82-4B8F-8B8F-1B1646DE8000}"/>
            </a:ext>
          </a:extLst>
        </xdr:cNvPr>
        <xdr:cNvSpPr txBox="1"/>
      </xdr:nvSpPr>
      <xdr:spPr>
        <a:xfrm>
          <a:off x="16357600"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78740</xdr:rowOff>
    </xdr:from>
    <xdr:to>
      <xdr:col>81</xdr:col>
      <xdr:colOff>101600</xdr:colOff>
      <xdr:row>61</xdr:row>
      <xdr:rowOff>8890</xdr:rowOff>
    </xdr:to>
    <xdr:sp macro="" textlink="">
      <xdr:nvSpPr>
        <xdr:cNvPr id="545" name="楕円 544">
          <a:extLst>
            <a:ext uri="{FF2B5EF4-FFF2-40B4-BE49-F238E27FC236}">
              <a16:creationId xmlns:a16="http://schemas.microsoft.com/office/drawing/2014/main" id="{14DB2A24-91E1-495C-A168-9CD1992BB396}"/>
            </a:ext>
          </a:extLst>
        </xdr:cNvPr>
        <xdr:cNvSpPr/>
      </xdr:nvSpPr>
      <xdr:spPr>
        <a:xfrm>
          <a:off x="15430500" y="1036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129540</xdr:rowOff>
    </xdr:from>
    <xdr:to>
      <xdr:col>85</xdr:col>
      <xdr:colOff>127000</xdr:colOff>
      <xdr:row>61</xdr:row>
      <xdr:rowOff>3810</xdr:rowOff>
    </xdr:to>
    <xdr:cxnSp macro="">
      <xdr:nvCxnSpPr>
        <xdr:cNvPr id="546" name="直線コネクタ 545">
          <a:extLst>
            <a:ext uri="{FF2B5EF4-FFF2-40B4-BE49-F238E27FC236}">
              <a16:creationId xmlns:a16="http://schemas.microsoft.com/office/drawing/2014/main" id="{1DC15D58-3974-4123-8CB0-89C5BB038552}"/>
            </a:ext>
          </a:extLst>
        </xdr:cNvPr>
        <xdr:cNvCxnSpPr/>
      </xdr:nvCxnSpPr>
      <xdr:spPr>
        <a:xfrm>
          <a:off x="15481300" y="104165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36830</xdr:rowOff>
    </xdr:from>
    <xdr:to>
      <xdr:col>76</xdr:col>
      <xdr:colOff>165100</xdr:colOff>
      <xdr:row>60</xdr:row>
      <xdr:rowOff>138430</xdr:rowOff>
    </xdr:to>
    <xdr:sp macro="" textlink="">
      <xdr:nvSpPr>
        <xdr:cNvPr id="547" name="楕円 546">
          <a:extLst>
            <a:ext uri="{FF2B5EF4-FFF2-40B4-BE49-F238E27FC236}">
              <a16:creationId xmlns:a16="http://schemas.microsoft.com/office/drawing/2014/main" id="{22332C62-8767-4FC9-9DEB-C1DC49E01756}"/>
            </a:ext>
          </a:extLst>
        </xdr:cNvPr>
        <xdr:cNvSpPr/>
      </xdr:nvSpPr>
      <xdr:spPr>
        <a:xfrm>
          <a:off x="14541500" y="1032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87630</xdr:rowOff>
    </xdr:from>
    <xdr:to>
      <xdr:col>81</xdr:col>
      <xdr:colOff>50800</xdr:colOff>
      <xdr:row>60</xdr:row>
      <xdr:rowOff>129540</xdr:rowOff>
    </xdr:to>
    <xdr:cxnSp macro="">
      <xdr:nvCxnSpPr>
        <xdr:cNvPr id="548" name="直線コネクタ 547">
          <a:extLst>
            <a:ext uri="{FF2B5EF4-FFF2-40B4-BE49-F238E27FC236}">
              <a16:creationId xmlns:a16="http://schemas.microsoft.com/office/drawing/2014/main" id="{E7462A86-1FB8-4654-B7F5-08BF6E4B2424}"/>
            </a:ext>
          </a:extLst>
        </xdr:cNvPr>
        <xdr:cNvCxnSpPr/>
      </xdr:nvCxnSpPr>
      <xdr:spPr>
        <a:xfrm>
          <a:off x="14592300" y="1037463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168275</xdr:rowOff>
    </xdr:from>
    <xdr:to>
      <xdr:col>72</xdr:col>
      <xdr:colOff>38100</xdr:colOff>
      <xdr:row>60</xdr:row>
      <xdr:rowOff>98425</xdr:rowOff>
    </xdr:to>
    <xdr:sp macro="" textlink="">
      <xdr:nvSpPr>
        <xdr:cNvPr id="549" name="楕円 548">
          <a:extLst>
            <a:ext uri="{FF2B5EF4-FFF2-40B4-BE49-F238E27FC236}">
              <a16:creationId xmlns:a16="http://schemas.microsoft.com/office/drawing/2014/main" id="{85AC73C1-FD04-4FC7-B3D2-A36192F51E23}"/>
            </a:ext>
          </a:extLst>
        </xdr:cNvPr>
        <xdr:cNvSpPr/>
      </xdr:nvSpPr>
      <xdr:spPr>
        <a:xfrm>
          <a:off x="13652500" y="1028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47625</xdr:rowOff>
    </xdr:from>
    <xdr:to>
      <xdr:col>76</xdr:col>
      <xdr:colOff>114300</xdr:colOff>
      <xdr:row>60</xdr:row>
      <xdr:rowOff>87630</xdr:rowOff>
    </xdr:to>
    <xdr:cxnSp macro="">
      <xdr:nvCxnSpPr>
        <xdr:cNvPr id="550" name="直線コネクタ 549">
          <a:extLst>
            <a:ext uri="{FF2B5EF4-FFF2-40B4-BE49-F238E27FC236}">
              <a16:creationId xmlns:a16="http://schemas.microsoft.com/office/drawing/2014/main" id="{1269C8B0-7FF0-4228-AA1C-E33372C8CE57}"/>
            </a:ext>
          </a:extLst>
        </xdr:cNvPr>
        <xdr:cNvCxnSpPr/>
      </xdr:nvCxnSpPr>
      <xdr:spPr>
        <a:xfrm>
          <a:off x="13703300" y="103346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145415</xdr:rowOff>
    </xdr:from>
    <xdr:to>
      <xdr:col>67</xdr:col>
      <xdr:colOff>101600</xdr:colOff>
      <xdr:row>60</xdr:row>
      <xdr:rowOff>75565</xdr:rowOff>
    </xdr:to>
    <xdr:sp macro="" textlink="">
      <xdr:nvSpPr>
        <xdr:cNvPr id="551" name="楕円 550">
          <a:extLst>
            <a:ext uri="{FF2B5EF4-FFF2-40B4-BE49-F238E27FC236}">
              <a16:creationId xmlns:a16="http://schemas.microsoft.com/office/drawing/2014/main" id="{E467D054-2C36-45D7-863D-9CEFBD00F757}"/>
            </a:ext>
          </a:extLst>
        </xdr:cNvPr>
        <xdr:cNvSpPr/>
      </xdr:nvSpPr>
      <xdr:spPr>
        <a:xfrm>
          <a:off x="12763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24765</xdr:rowOff>
    </xdr:from>
    <xdr:to>
      <xdr:col>71</xdr:col>
      <xdr:colOff>177800</xdr:colOff>
      <xdr:row>60</xdr:row>
      <xdr:rowOff>47625</xdr:rowOff>
    </xdr:to>
    <xdr:cxnSp macro="">
      <xdr:nvCxnSpPr>
        <xdr:cNvPr id="552" name="直線コネクタ 551">
          <a:extLst>
            <a:ext uri="{FF2B5EF4-FFF2-40B4-BE49-F238E27FC236}">
              <a16:creationId xmlns:a16="http://schemas.microsoft.com/office/drawing/2014/main" id="{E04E6796-3279-4655-A412-B500BE4078D0}"/>
            </a:ext>
          </a:extLst>
        </xdr:cNvPr>
        <xdr:cNvCxnSpPr/>
      </xdr:nvCxnSpPr>
      <xdr:spPr>
        <a:xfrm>
          <a:off x="12814300" y="1031176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170197</xdr:rowOff>
    </xdr:from>
    <xdr:ext cx="405111" cy="259045"/>
    <xdr:sp macro="" textlink="">
      <xdr:nvSpPr>
        <xdr:cNvPr id="553" name="n_1aveValue【保健センター・保健所】&#10;有形固定資産減価償却率">
          <a:extLst>
            <a:ext uri="{FF2B5EF4-FFF2-40B4-BE49-F238E27FC236}">
              <a16:creationId xmlns:a16="http://schemas.microsoft.com/office/drawing/2014/main" id="{32E78ADC-A5F3-4CCA-A5C1-42E1FFEC3D6A}"/>
            </a:ext>
          </a:extLst>
        </xdr:cNvPr>
        <xdr:cNvSpPr txBox="1"/>
      </xdr:nvSpPr>
      <xdr:spPr>
        <a:xfrm>
          <a:off x="152660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135907</xdr:rowOff>
    </xdr:from>
    <xdr:ext cx="405111" cy="259045"/>
    <xdr:sp macro="" textlink="">
      <xdr:nvSpPr>
        <xdr:cNvPr id="554" name="n_2aveValue【保健センター・保健所】&#10;有形固定資産減価償却率">
          <a:extLst>
            <a:ext uri="{FF2B5EF4-FFF2-40B4-BE49-F238E27FC236}">
              <a16:creationId xmlns:a16="http://schemas.microsoft.com/office/drawing/2014/main" id="{13EADE59-B4C5-41D4-8F60-0F6BD7F160E7}"/>
            </a:ext>
          </a:extLst>
        </xdr:cNvPr>
        <xdr:cNvSpPr txBox="1"/>
      </xdr:nvSpPr>
      <xdr:spPr>
        <a:xfrm>
          <a:off x="14389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103522</xdr:rowOff>
    </xdr:from>
    <xdr:ext cx="405111" cy="259045"/>
    <xdr:sp macro="" textlink="">
      <xdr:nvSpPr>
        <xdr:cNvPr id="555" name="n_3aveValue【保健センター・保健所】&#10;有形固定資産減価償却率">
          <a:extLst>
            <a:ext uri="{FF2B5EF4-FFF2-40B4-BE49-F238E27FC236}">
              <a16:creationId xmlns:a16="http://schemas.microsoft.com/office/drawing/2014/main" id="{414945F7-F7DD-483F-A699-02D60C5A409A}"/>
            </a:ext>
          </a:extLst>
        </xdr:cNvPr>
        <xdr:cNvSpPr txBox="1"/>
      </xdr:nvSpPr>
      <xdr:spPr>
        <a:xfrm>
          <a:off x="13500744" y="987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76852</xdr:rowOff>
    </xdr:from>
    <xdr:ext cx="405111" cy="259045"/>
    <xdr:sp macro="" textlink="">
      <xdr:nvSpPr>
        <xdr:cNvPr id="556" name="n_4aveValue【保健センター・保健所】&#10;有形固定資産減価償却率">
          <a:extLst>
            <a:ext uri="{FF2B5EF4-FFF2-40B4-BE49-F238E27FC236}">
              <a16:creationId xmlns:a16="http://schemas.microsoft.com/office/drawing/2014/main" id="{1AD04D44-FD41-4B82-85B7-D86984D7EE2A}"/>
            </a:ext>
          </a:extLst>
        </xdr:cNvPr>
        <xdr:cNvSpPr txBox="1"/>
      </xdr:nvSpPr>
      <xdr:spPr>
        <a:xfrm>
          <a:off x="12611744" y="984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17</xdr:rowOff>
    </xdr:from>
    <xdr:ext cx="405111" cy="259045"/>
    <xdr:sp macro="" textlink="">
      <xdr:nvSpPr>
        <xdr:cNvPr id="557" name="n_1mainValue【保健センター・保健所】&#10;有形固定資産減価償却率">
          <a:extLst>
            <a:ext uri="{FF2B5EF4-FFF2-40B4-BE49-F238E27FC236}">
              <a16:creationId xmlns:a16="http://schemas.microsoft.com/office/drawing/2014/main" id="{F407069F-707E-4A25-903B-B0961CDB63D3}"/>
            </a:ext>
          </a:extLst>
        </xdr:cNvPr>
        <xdr:cNvSpPr txBox="1"/>
      </xdr:nvSpPr>
      <xdr:spPr>
        <a:xfrm>
          <a:off x="15266044" y="1045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129557</xdr:rowOff>
    </xdr:from>
    <xdr:ext cx="405111" cy="259045"/>
    <xdr:sp macro="" textlink="">
      <xdr:nvSpPr>
        <xdr:cNvPr id="558" name="n_2mainValue【保健センター・保健所】&#10;有形固定資産減価償却率">
          <a:extLst>
            <a:ext uri="{FF2B5EF4-FFF2-40B4-BE49-F238E27FC236}">
              <a16:creationId xmlns:a16="http://schemas.microsoft.com/office/drawing/2014/main" id="{8E4E9DB4-245E-46E5-A5E0-3D6399AAD0AB}"/>
            </a:ext>
          </a:extLst>
        </xdr:cNvPr>
        <xdr:cNvSpPr txBox="1"/>
      </xdr:nvSpPr>
      <xdr:spPr>
        <a:xfrm>
          <a:off x="14389744" y="1041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89552</xdr:rowOff>
    </xdr:from>
    <xdr:ext cx="405111" cy="259045"/>
    <xdr:sp macro="" textlink="">
      <xdr:nvSpPr>
        <xdr:cNvPr id="559" name="n_3mainValue【保健センター・保健所】&#10;有形固定資産減価償却率">
          <a:extLst>
            <a:ext uri="{FF2B5EF4-FFF2-40B4-BE49-F238E27FC236}">
              <a16:creationId xmlns:a16="http://schemas.microsoft.com/office/drawing/2014/main" id="{9BB318C4-F395-467F-87AE-ECB102A880C7}"/>
            </a:ext>
          </a:extLst>
        </xdr:cNvPr>
        <xdr:cNvSpPr txBox="1"/>
      </xdr:nvSpPr>
      <xdr:spPr>
        <a:xfrm>
          <a:off x="13500744" y="1037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66692</xdr:rowOff>
    </xdr:from>
    <xdr:ext cx="405111" cy="259045"/>
    <xdr:sp macro="" textlink="">
      <xdr:nvSpPr>
        <xdr:cNvPr id="560" name="n_4mainValue【保健センター・保健所】&#10;有形固定資産減価償却率">
          <a:extLst>
            <a:ext uri="{FF2B5EF4-FFF2-40B4-BE49-F238E27FC236}">
              <a16:creationId xmlns:a16="http://schemas.microsoft.com/office/drawing/2014/main" id="{4A8AC977-D84E-453E-88B4-EDB9437C01EC}"/>
            </a:ext>
          </a:extLst>
        </xdr:cNvPr>
        <xdr:cNvSpPr txBox="1"/>
      </xdr:nvSpPr>
      <xdr:spPr>
        <a:xfrm>
          <a:off x="12611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1" name="正方形/長方形 560">
          <a:extLst>
            <a:ext uri="{FF2B5EF4-FFF2-40B4-BE49-F238E27FC236}">
              <a16:creationId xmlns:a16="http://schemas.microsoft.com/office/drawing/2014/main" id="{D42EA04E-247B-4ABD-84DE-A28B31EB49CA}"/>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2" name="正方形/長方形 561">
          <a:extLst>
            <a:ext uri="{FF2B5EF4-FFF2-40B4-BE49-F238E27FC236}">
              <a16:creationId xmlns:a16="http://schemas.microsoft.com/office/drawing/2014/main" id="{4133FB25-CA79-4BC2-BF7B-B150A25669D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3" name="正方形/長方形 562">
          <a:extLst>
            <a:ext uri="{FF2B5EF4-FFF2-40B4-BE49-F238E27FC236}">
              <a16:creationId xmlns:a16="http://schemas.microsoft.com/office/drawing/2014/main" id="{B7BDF579-FB0B-41C7-8113-74209178F86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4" name="正方形/長方形 563">
          <a:extLst>
            <a:ext uri="{FF2B5EF4-FFF2-40B4-BE49-F238E27FC236}">
              <a16:creationId xmlns:a16="http://schemas.microsoft.com/office/drawing/2014/main" id="{7DACFC1C-7829-4D35-A995-92F974478B7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5" name="正方形/長方形 564">
          <a:extLst>
            <a:ext uri="{FF2B5EF4-FFF2-40B4-BE49-F238E27FC236}">
              <a16:creationId xmlns:a16="http://schemas.microsoft.com/office/drawing/2014/main" id="{07B83E9B-6591-425F-95AB-FC436A6EE3A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6" name="正方形/長方形 565">
          <a:extLst>
            <a:ext uri="{FF2B5EF4-FFF2-40B4-BE49-F238E27FC236}">
              <a16:creationId xmlns:a16="http://schemas.microsoft.com/office/drawing/2014/main" id="{39ECEFD3-01DF-4900-B7C4-83850C3AE42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7" name="正方形/長方形 566">
          <a:extLst>
            <a:ext uri="{FF2B5EF4-FFF2-40B4-BE49-F238E27FC236}">
              <a16:creationId xmlns:a16="http://schemas.microsoft.com/office/drawing/2014/main" id="{C44ECCA6-61E9-4D68-8B1D-C2EF1CCB5D7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8" name="正方形/長方形 567">
          <a:extLst>
            <a:ext uri="{FF2B5EF4-FFF2-40B4-BE49-F238E27FC236}">
              <a16:creationId xmlns:a16="http://schemas.microsoft.com/office/drawing/2014/main" id="{066C3D91-4A9C-47FC-8632-C2A8259FB17C}"/>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9" name="テキスト ボックス 568">
          <a:extLst>
            <a:ext uri="{FF2B5EF4-FFF2-40B4-BE49-F238E27FC236}">
              <a16:creationId xmlns:a16="http://schemas.microsoft.com/office/drawing/2014/main" id="{58022091-9D1F-498F-95AB-68F3BDB4212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0" name="直線コネクタ 569">
          <a:extLst>
            <a:ext uri="{FF2B5EF4-FFF2-40B4-BE49-F238E27FC236}">
              <a16:creationId xmlns:a16="http://schemas.microsoft.com/office/drawing/2014/main" id="{DDC476B5-BB46-4E0C-AF7D-4735090E81F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1" name="直線コネクタ 570">
          <a:extLst>
            <a:ext uri="{FF2B5EF4-FFF2-40B4-BE49-F238E27FC236}">
              <a16:creationId xmlns:a16="http://schemas.microsoft.com/office/drawing/2014/main" id="{17D7E766-F4D7-438C-A493-C8456B0E1C89}"/>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2" name="テキスト ボックス 571">
          <a:extLst>
            <a:ext uri="{FF2B5EF4-FFF2-40B4-BE49-F238E27FC236}">
              <a16:creationId xmlns:a16="http://schemas.microsoft.com/office/drawing/2014/main" id="{60A4CB4B-AF83-4AA9-8B49-E8537B2BECC4}"/>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3" name="直線コネクタ 572">
          <a:extLst>
            <a:ext uri="{FF2B5EF4-FFF2-40B4-BE49-F238E27FC236}">
              <a16:creationId xmlns:a16="http://schemas.microsoft.com/office/drawing/2014/main" id="{D77EE87A-B43B-4B4D-82AD-C2E26AE918DA}"/>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4" name="テキスト ボックス 573">
          <a:extLst>
            <a:ext uri="{FF2B5EF4-FFF2-40B4-BE49-F238E27FC236}">
              <a16:creationId xmlns:a16="http://schemas.microsoft.com/office/drawing/2014/main" id="{CB6275A6-6CE8-4EB4-B32A-A916EF3998CF}"/>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5" name="直線コネクタ 574">
          <a:extLst>
            <a:ext uri="{FF2B5EF4-FFF2-40B4-BE49-F238E27FC236}">
              <a16:creationId xmlns:a16="http://schemas.microsoft.com/office/drawing/2014/main" id="{6405B438-C35E-4E9F-8AAF-2E2BC478C6DF}"/>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6" name="テキスト ボックス 575">
          <a:extLst>
            <a:ext uri="{FF2B5EF4-FFF2-40B4-BE49-F238E27FC236}">
              <a16:creationId xmlns:a16="http://schemas.microsoft.com/office/drawing/2014/main" id="{60B918F3-262D-44F7-BA03-A5E4C587A4F6}"/>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7" name="直線コネクタ 576">
          <a:extLst>
            <a:ext uri="{FF2B5EF4-FFF2-40B4-BE49-F238E27FC236}">
              <a16:creationId xmlns:a16="http://schemas.microsoft.com/office/drawing/2014/main" id="{19E03A02-ED9A-41EA-A27D-4166FF107A81}"/>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78" name="テキスト ボックス 577">
          <a:extLst>
            <a:ext uri="{FF2B5EF4-FFF2-40B4-BE49-F238E27FC236}">
              <a16:creationId xmlns:a16="http://schemas.microsoft.com/office/drawing/2014/main" id="{B062DADA-0E12-4E74-9D08-589AA340CCDD}"/>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9" name="直線コネクタ 578">
          <a:extLst>
            <a:ext uri="{FF2B5EF4-FFF2-40B4-BE49-F238E27FC236}">
              <a16:creationId xmlns:a16="http://schemas.microsoft.com/office/drawing/2014/main" id="{C39E4A62-F7B0-49E4-BB8F-51541A31BA6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0" name="テキスト ボックス 579">
          <a:extLst>
            <a:ext uri="{FF2B5EF4-FFF2-40B4-BE49-F238E27FC236}">
              <a16:creationId xmlns:a16="http://schemas.microsoft.com/office/drawing/2014/main" id="{B0184365-F31B-4CC2-8048-A6B35F2A8F3C}"/>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1" name="【保健センター・保健所】&#10;一人当たり面積グラフ枠">
          <a:extLst>
            <a:ext uri="{FF2B5EF4-FFF2-40B4-BE49-F238E27FC236}">
              <a16:creationId xmlns:a16="http://schemas.microsoft.com/office/drawing/2014/main" id="{9C51F9A4-6E20-49A4-84A1-01076955FC6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38862</xdr:rowOff>
    </xdr:from>
    <xdr:to>
      <xdr:col>116</xdr:col>
      <xdr:colOff>62864</xdr:colOff>
      <xdr:row>63</xdr:row>
      <xdr:rowOff>125730</xdr:rowOff>
    </xdr:to>
    <xdr:cxnSp macro="">
      <xdr:nvCxnSpPr>
        <xdr:cNvPr id="582" name="直線コネクタ 581">
          <a:extLst>
            <a:ext uri="{FF2B5EF4-FFF2-40B4-BE49-F238E27FC236}">
              <a16:creationId xmlns:a16="http://schemas.microsoft.com/office/drawing/2014/main" id="{E7FC831C-AFA9-4E33-B086-E0E09FB76213}"/>
            </a:ext>
          </a:extLst>
        </xdr:cNvPr>
        <xdr:cNvCxnSpPr/>
      </xdr:nvCxnSpPr>
      <xdr:spPr>
        <a:xfrm flipV="1">
          <a:off x="22160864" y="9811512"/>
          <a:ext cx="0" cy="1115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583" name="【保健センター・保健所】&#10;一人当たり面積最小値テキスト">
          <a:extLst>
            <a:ext uri="{FF2B5EF4-FFF2-40B4-BE49-F238E27FC236}">
              <a16:creationId xmlns:a16="http://schemas.microsoft.com/office/drawing/2014/main" id="{041EEC08-6117-4579-8132-DDE9EE7AF129}"/>
            </a:ext>
          </a:extLst>
        </xdr:cNvPr>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584" name="直線コネクタ 583">
          <a:extLst>
            <a:ext uri="{FF2B5EF4-FFF2-40B4-BE49-F238E27FC236}">
              <a16:creationId xmlns:a16="http://schemas.microsoft.com/office/drawing/2014/main" id="{897930EE-C436-4999-BBC1-CFC179779157}"/>
            </a:ext>
          </a:extLst>
        </xdr:cNvPr>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156989</xdr:rowOff>
    </xdr:from>
    <xdr:ext cx="469744" cy="259045"/>
    <xdr:sp macro="" textlink="">
      <xdr:nvSpPr>
        <xdr:cNvPr id="585" name="【保健センター・保健所】&#10;一人当たり面積最大値テキスト">
          <a:extLst>
            <a:ext uri="{FF2B5EF4-FFF2-40B4-BE49-F238E27FC236}">
              <a16:creationId xmlns:a16="http://schemas.microsoft.com/office/drawing/2014/main" id="{BD504E0D-6BF9-412E-AEEF-11DC12449292}"/>
            </a:ext>
          </a:extLst>
        </xdr:cNvPr>
        <xdr:cNvSpPr txBox="1"/>
      </xdr:nvSpPr>
      <xdr:spPr>
        <a:xfrm>
          <a:off x="22199600" y="9586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38862</xdr:rowOff>
    </xdr:from>
    <xdr:to>
      <xdr:col>116</xdr:col>
      <xdr:colOff>152400</xdr:colOff>
      <xdr:row>57</xdr:row>
      <xdr:rowOff>38862</xdr:rowOff>
    </xdr:to>
    <xdr:cxnSp macro="">
      <xdr:nvCxnSpPr>
        <xdr:cNvPr id="586" name="直線コネクタ 585">
          <a:extLst>
            <a:ext uri="{FF2B5EF4-FFF2-40B4-BE49-F238E27FC236}">
              <a16:creationId xmlns:a16="http://schemas.microsoft.com/office/drawing/2014/main" id="{06CF656B-E643-4F56-B16B-DB70CF74B90F}"/>
            </a:ext>
          </a:extLst>
        </xdr:cNvPr>
        <xdr:cNvCxnSpPr/>
      </xdr:nvCxnSpPr>
      <xdr:spPr>
        <a:xfrm>
          <a:off x="22072600" y="9811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72661</xdr:rowOff>
    </xdr:from>
    <xdr:ext cx="469744" cy="259045"/>
    <xdr:sp macro="" textlink="">
      <xdr:nvSpPr>
        <xdr:cNvPr id="587" name="【保健センター・保健所】&#10;一人当たり面積平均値テキスト">
          <a:extLst>
            <a:ext uri="{FF2B5EF4-FFF2-40B4-BE49-F238E27FC236}">
              <a16:creationId xmlns:a16="http://schemas.microsoft.com/office/drawing/2014/main" id="{8AB34F7C-B4B2-49E1-9F9E-99CB8857B296}"/>
            </a:ext>
          </a:extLst>
        </xdr:cNvPr>
        <xdr:cNvSpPr txBox="1"/>
      </xdr:nvSpPr>
      <xdr:spPr>
        <a:xfrm>
          <a:off x="22199600" y="105311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49784</xdr:rowOff>
    </xdr:from>
    <xdr:to>
      <xdr:col>116</xdr:col>
      <xdr:colOff>114300</xdr:colOff>
      <xdr:row>62</xdr:row>
      <xdr:rowOff>151384</xdr:rowOff>
    </xdr:to>
    <xdr:sp macro="" textlink="">
      <xdr:nvSpPr>
        <xdr:cNvPr id="588" name="フローチャート: 判断 587">
          <a:extLst>
            <a:ext uri="{FF2B5EF4-FFF2-40B4-BE49-F238E27FC236}">
              <a16:creationId xmlns:a16="http://schemas.microsoft.com/office/drawing/2014/main" id="{C637F4FA-1CAE-488B-B774-F9A0946C8217}"/>
            </a:ext>
          </a:extLst>
        </xdr:cNvPr>
        <xdr:cNvSpPr/>
      </xdr:nvSpPr>
      <xdr:spPr>
        <a:xfrm>
          <a:off x="22110700" y="1067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31496</xdr:rowOff>
    </xdr:from>
    <xdr:to>
      <xdr:col>112</xdr:col>
      <xdr:colOff>38100</xdr:colOff>
      <xdr:row>62</xdr:row>
      <xdr:rowOff>133096</xdr:rowOff>
    </xdr:to>
    <xdr:sp macro="" textlink="">
      <xdr:nvSpPr>
        <xdr:cNvPr id="589" name="フローチャート: 判断 588">
          <a:extLst>
            <a:ext uri="{FF2B5EF4-FFF2-40B4-BE49-F238E27FC236}">
              <a16:creationId xmlns:a16="http://schemas.microsoft.com/office/drawing/2014/main" id="{54DA51BA-3985-4761-8188-907649C698FF}"/>
            </a:ext>
          </a:extLst>
        </xdr:cNvPr>
        <xdr:cNvSpPr/>
      </xdr:nvSpPr>
      <xdr:spPr>
        <a:xfrm>
          <a:off x="21272500" y="1066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36068</xdr:rowOff>
    </xdr:from>
    <xdr:to>
      <xdr:col>107</xdr:col>
      <xdr:colOff>101600</xdr:colOff>
      <xdr:row>62</xdr:row>
      <xdr:rowOff>137668</xdr:rowOff>
    </xdr:to>
    <xdr:sp macro="" textlink="">
      <xdr:nvSpPr>
        <xdr:cNvPr id="590" name="フローチャート: 判断 589">
          <a:extLst>
            <a:ext uri="{FF2B5EF4-FFF2-40B4-BE49-F238E27FC236}">
              <a16:creationId xmlns:a16="http://schemas.microsoft.com/office/drawing/2014/main" id="{EBDBF2A7-A6FE-4BFD-911E-31F41066941A}"/>
            </a:ext>
          </a:extLst>
        </xdr:cNvPr>
        <xdr:cNvSpPr/>
      </xdr:nvSpPr>
      <xdr:spPr>
        <a:xfrm>
          <a:off x="20383500" y="1066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8636</xdr:rowOff>
    </xdr:from>
    <xdr:to>
      <xdr:col>102</xdr:col>
      <xdr:colOff>165100</xdr:colOff>
      <xdr:row>62</xdr:row>
      <xdr:rowOff>110236</xdr:rowOff>
    </xdr:to>
    <xdr:sp macro="" textlink="">
      <xdr:nvSpPr>
        <xdr:cNvPr id="591" name="フローチャート: 判断 590">
          <a:extLst>
            <a:ext uri="{FF2B5EF4-FFF2-40B4-BE49-F238E27FC236}">
              <a16:creationId xmlns:a16="http://schemas.microsoft.com/office/drawing/2014/main" id="{A72E96DB-1033-4892-84B2-56A479E86FE3}"/>
            </a:ext>
          </a:extLst>
        </xdr:cNvPr>
        <xdr:cNvSpPr/>
      </xdr:nvSpPr>
      <xdr:spPr>
        <a:xfrm>
          <a:off x="19494500" y="1063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129794</xdr:rowOff>
    </xdr:from>
    <xdr:to>
      <xdr:col>98</xdr:col>
      <xdr:colOff>38100</xdr:colOff>
      <xdr:row>62</xdr:row>
      <xdr:rowOff>59944</xdr:rowOff>
    </xdr:to>
    <xdr:sp macro="" textlink="">
      <xdr:nvSpPr>
        <xdr:cNvPr id="592" name="フローチャート: 判断 591">
          <a:extLst>
            <a:ext uri="{FF2B5EF4-FFF2-40B4-BE49-F238E27FC236}">
              <a16:creationId xmlns:a16="http://schemas.microsoft.com/office/drawing/2014/main" id="{EF226897-FD8D-42FF-A2CB-90665A4B786C}"/>
            </a:ext>
          </a:extLst>
        </xdr:cNvPr>
        <xdr:cNvSpPr/>
      </xdr:nvSpPr>
      <xdr:spPr>
        <a:xfrm>
          <a:off x="18605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2B66EFB6-E5E8-4B2A-B8EB-1E26D1BC704C}"/>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D6B29CC3-7E6F-480D-BAFE-6B19887ECA26}"/>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EBA96DEE-41B3-4C0E-A1A9-636E11DC3F1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CE4127FE-B1CD-46FD-A097-5747A1A5EB5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0952DAA-1C1D-4B36-A04E-5A4518850463}"/>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159512</xdr:rowOff>
    </xdr:from>
    <xdr:to>
      <xdr:col>116</xdr:col>
      <xdr:colOff>114300</xdr:colOff>
      <xdr:row>63</xdr:row>
      <xdr:rowOff>89662</xdr:rowOff>
    </xdr:to>
    <xdr:sp macro="" textlink="">
      <xdr:nvSpPr>
        <xdr:cNvPr id="598" name="楕円 597">
          <a:extLst>
            <a:ext uri="{FF2B5EF4-FFF2-40B4-BE49-F238E27FC236}">
              <a16:creationId xmlns:a16="http://schemas.microsoft.com/office/drawing/2014/main" id="{F3542F48-6A4D-4A26-B3CC-9A98CA111F96}"/>
            </a:ext>
          </a:extLst>
        </xdr:cNvPr>
        <xdr:cNvSpPr/>
      </xdr:nvSpPr>
      <xdr:spPr>
        <a:xfrm>
          <a:off x="22110700" y="1078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74439</xdr:rowOff>
    </xdr:from>
    <xdr:ext cx="469744" cy="259045"/>
    <xdr:sp macro="" textlink="">
      <xdr:nvSpPr>
        <xdr:cNvPr id="599" name="【保健センター・保健所】&#10;一人当たり面積該当値テキスト">
          <a:extLst>
            <a:ext uri="{FF2B5EF4-FFF2-40B4-BE49-F238E27FC236}">
              <a16:creationId xmlns:a16="http://schemas.microsoft.com/office/drawing/2014/main" id="{B3869221-7CC7-400F-B093-40CAF5CDACC0}"/>
            </a:ext>
          </a:extLst>
        </xdr:cNvPr>
        <xdr:cNvSpPr txBox="1"/>
      </xdr:nvSpPr>
      <xdr:spPr>
        <a:xfrm>
          <a:off x="22199600" y="10704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159512</xdr:rowOff>
    </xdr:from>
    <xdr:to>
      <xdr:col>112</xdr:col>
      <xdr:colOff>38100</xdr:colOff>
      <xdr:row>63</xdr:row>
      <xdr:rowOff>89662</xdr:rowOff>
    </xdr:to>
    <xdr:sp macro="" textlink="">
      <xdr:nvSpPr>
        <xdr:cNvPr id="600" name="楕円 599">
          <a:extLst>
            <a:ext uri="{FF2B5EF4-FFF2-40B4-BE49-F238E27FC236}">
              <a16:creationId xmlns:a16="http://schemas.microsoft.com/office/drawing/2014/main" id="{1768EE49-D65A-4C17-9CD0-60E982BDE5A3}"/>
            </a:ext>
          </a:extLst>
        </xdr:cNvPr>
        <xdr:cNvSpPr/>
      </xdr:nvSpPr>
      <xdr:spPr>
        <a:xfrm>
          <a:off x="21272500" y="1078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38862</xdr:rowOff>
    </xdr:from>
    <xdr:to>
      <xdr:col>116</xdr:col>
      <xdr:colOff>63500</xdr:colOff>
      <xdr:row>63</xdr:row>
      <xdr:rowOff>38862</xdr:rowOff>
    </xdr:to>
    <xdr:cxnSp macro="">
      <xdr:nvCxnSpPr>
        <xdr:cNvPr id="601" name="直線コネクタ 600">
          <a:extLst>
            <a:ext uri="{FF2B5EF4-FFF2-40B4-BE49-F238E27FC236}">
              <a16:creationId xmlns:a16="http://schemas.microsoft.com/office/drawing/2014/main" id="{095C5DBA-109E-4956-9B8C-B576AE9D0558}"/>
            </a:ext>
          </a:extLst>
        </xdr:cNvPr>
        <xdr:cNvCxnSpPr/>
      </xdr:nvCxnSpPr>
      <xdr:spPr>
        <a:xfrm>
          <a:off x="21323300" y="108402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159512</xdr:rowOff>
    </xdr:from>
    <xdr:to>
      <xdr:col>107</xdr:col>
      <xdr:colOff>101600</xdr:colOff>
      <xdr:row>63</xdr:row>
      <xdr:rowOff>89662</xdr:rowOff>
    </xdr:to>
    <xdr:sp macro="" textlink="">
      <xdr:nvSpPr>
        <xdr:cNvPr id="602" name="楕円 601">
          <a:extLst>
            <a:ext uri="{FF2B5EF4-FFF2-40B4-BE49-F238E27FC236}">
              <a16:creationId xmlns:a16="http://schemas.microsoft.com/office/drawing/2014/main" id="{5B41F327-8DBE-479E-8EC1-DCC7E4C2B4F2}"/>
            </a:ext>
          </a:extLst>
        </xdr:cNvPr>
        <xdr:cNvSpPr/>
      </xdr:nvSpPr>
      <xdr:spPr>
        <a:xfrm>
          <a:off x="20383500" y="1078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38862</xdr:rowOff>
    </xdr:from>
    <xdr:to>
      <xdr:col>111</xdr:col>
      <xdr:colOff>177800</xdr:colOff>
      <xdr:row>63</xdr:row>
      <xdr:rowOff>38862</xdr:rowOff>
    </xdr:to>
    <xdr:cxnSp macro="">
      <xdr:nvCxnSpPr>
        <xdr:cNvPr id="603" name="直線コネクタ 602">
          <a:extLst>
            <a:ext uri="{FF2B5EF4-FFF2-40B4-BE49-F238E27FC236}">
              <a16:creationId xmlns:a16="http://schemas.microsoft.com/office/drawing/2014/main" id="{44F024A4-8655-4884-9AAA-C9D118F6AD2A}"/>
            </a:ext>
          </a:extLst>
        </xdr:cNvPr>
        <xdr:cNvCxnSpPr/>
      </xdr:nvCxnSpPr>
      <xdr:spPr>
        <a:xfrm>
          <a:off x="20434300" y="108402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164084</xdr:rowOff>
    </xdr:from>
    <xdr:to>
      <xdr:col>102</xdr:col>
      <xdr:colOff>165100</xdr:colOff>
      <xdr:row>63</xdr:row>
      <xdr:rowOff>94234</xdr:rowOff>
    </xdr:to>
    <xdr:sp macro="" textlink="">
      <xdr:nvSpPr>
        <xdr:cNvPr id="604" name="楕円 603">
          <a:extLst>
            <a:ext uri="{FF2B5EF4-FFF2-40B4-BE49-F238E27FC236}">
              <a16:creationId xmlns:a16="http://schemas.microsoft.com/office/drawing/2014/main" id="{30C97920-227C-421D-A7BE-34584C076D2C}"/>
            </a:ext>
          </a:extLst>
        </xdr:cNvPr>
        <xdr:cNvSpPr/>
      </xdr:nvSpPr>
      <xdr:spPr>
        <a:xfrm>
          <a:off x="19494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38862</xdr:rowOff>
    </xdr:from>
    <xdr:to>
      <xdr:col>107</xdr:col>
      <xdr:colOff>50800</xdr:colOff>
      <xdr:row>63</xdr:row>
      <xdr:rowOff>43434</xdr:rowOff>
    </xdr:to>
    <xdr:cxnSp macro="">
      <xdr:nvCxnSpPr>
        <xdr:cNvPr id="605" name="直線コネクタ 604">
          <a:extLst>
            <a:ext uri="{FF2B5EF4-FFF2-40B4-BE49-F238E27FC236}">
              <a16:creationId xmlns:a16="http://schemas.microsoft.com/office/drawing/2014/main" id="{3D776AA4-73F2-4BEE-B80C-99CB5143069F}"/>
            </a:ext>
          </a:extLst>
        </xdr:cNvPr>
        <xdr:cNvCxnSpPr/>
      </xdr:nvCxnSpPr>
      <xdr:spPr>
        <a:xfrm flipV="1">
          <a:off x="19545300" y="108402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164084</xdr:rowOff>
    </xdr:from>
    <xdr:to>
      <xdr:col>98</xdr:col>
      <xdr:colOff>38100</xdr:colOff>
      <xdr:row>63</xdr:row>
      <xdr:rowOff>94234</xdr:rowOff>
    </xdr:to>
    <xdr:sp macro="" textlink="">
      <xdr:nvSpPr>
        <xdr:cNvPr id="606" name="楕円 605">
          <a:extLst>
            <a:ext uri="{FF2B5EF4-FFF2-40B4-BE49-F238E27FC236}">
              <a16:creationId xmlns:a16="http://schemas.microsoft.com/office/drawing/2014/main" id="{1EE4EF8E-5235-4ED1-B234-FA9F397E6FDF}"/>
            </a:ext>
          </a:extLst>
        </xdr:cNvPr>
        <xdr:cNvSpPr/>
      </xdr:nvSpPr>
      <xdr:spPr>
        <a:xfrm>
          <a:off x="18605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43434</xdr:rowOff>
    </xdr:from>
    <xdr:to>
      <xdr:col>102</xdr:col>
      <xdr:colOff>114300</xdr:colOff>
      <xdr:row>63</xdr:row>
      <xdr:rowOff>43434</xdr:rowOff>
    </xdr:to>
    <xdr:cxnSp macro="">
      <xdr:nvCxnSpPr>
        <xdr:cNvPr id="607" name="直線コネクタ 606">
          <a:extLst>
            <a:ext uri="{FF2B5EF4-FFF2-40B4-BE49-F238E27FC236}">
              <a16:creationId xmlns:a16="http://schemas.microsoft.com/office/drawing/2014/main" id="{6C378740-3AE3-48AB-9526-03CAECE34663}"/>
            </a:ext>
          </a:extLst>
        </xdr:cNvPr>
        <xdr:cNvCxnSpPr/>
      </xdr:nvCxnSpPr>
      <xdr:spPr>
        <a:xfrm>
          <a:off x="18656300" y="108447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149623</xdr:rowOff>
    </xdr:from>
    <xdr:ext cx="469744" cy="259045"/>
    <xdr:sp macro="" textlink="">
      <xdr:nvSpPr>
        <xdr:cNvPr id="608" name="n_1aveValue【保健センター・保健所】&#10;一人当たり面積">
          <a:extLst>
            <a:ext uri="{FF2B5EF4-FFF2-40B4-BE49-F238E27FC236}">
              <a16:creationId xmlns:a16="http://schemas.microsoft.com/office/drawing/2014/main" id="{E1436F0D-158F-4A08-B6E9-E77715E391D2}"/>
            </a:ext>
          </a:extLst>
        </xdr:cNvPr>
        <xdr:cNvSpPr txBox="1"/>
      </xdr:nvSpPr>
      <xdr:spPr>
        <a:xfrm>
          <a:off x="21075727" y="1043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154195</xdr:rowOff>
    </xdr:from>
    <xdr:ext cx="469744" cy="259045"/>
    <xdr:sp macro="" textlink="">
      <xdr:nvSpPr>
        <xdr:cNvPr id="609" name="n_2aveValue【保健センター・保健所】&#10;一人当たり面積">
          <a:extLst>
            <a:ext uri="{FF2B5EF4-FFF2-40B4-BE49-F238E27FC236}">
              <a16:creationId xmlns:a16="http://schemas.microsoft.com/office/drawing/2014/main" id="{211DA407-3622-4711-AFA9-DF49FDD3A3EB}"/>
            </a:ext>
          </a:extLst>
        </xdr:cNvPr>
        <xdr:cNvSpPr txBox="1"/>
      </xdr:nvSpPr>
      <xdr:spPr>
        <a:xfrm>
          <a:off x="20199427" y="1044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126763</xdr:rowOff>
    </xdr:from>
    <xdr:ext cx="469744" cy="259045"/>
    <xdr:sp macro="" textlink="">
      <xdr:nvSpPr>
        <xdr:cNvPr id="610" name="n_3aveValue【保健センター・保健所】&#10;一人当たり面積">
          <a:extLst>
            <a:ext uri="{FF2B5EF4-FFF2-40B4-BE49-F238E27FC236}">
              <a16:creationId xmlns:a16="http://schemas.microsoft.com/office/drawing/2014/main" id="{3A48383C-380D-42CF-93A7-6D16ECCFBECD}"/>
            </a:ext>
          </a:extLst>
        </xdr:cNvPr>
        <xdr:cNvSpPr txBox="1"/>
      </xdr:nvSpPr>
      <xdr:spPr>
        <a:xfrm>
          <a:off x="19310427" y="10413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76471</xdr:rowOff>
    </xdr:from>
    <xdr:ext cx="469744" cy="259045"/>
    <xdr:sp macro="" textlink="">
      <xdr:nvSpPr>
        <xdr:cNvPr id="611" name="n_4aveValue【保健センター・保健所】&#10;一人当たり面積">
          <a:extLst>
            <a:ext uri="{FF2B5EF4-FFF2-40B4-BE49-F238E27FC236}">
              <a16:creationId xmlns:a16="http://schemas.microsoft.com/office/drawing/2014/main" id="{C961C295-D231-49C7-9323-8B017A3B8641}"/>
            </a:ext>
          </a:extLst>
        </xdr:cNvPr>
        <xdr:cNvSpPr txBox="1"/>
      </xdr:nvSpPr>
      <xdr:spPr>
        <a:xfrm>
          <a:off x="18421427" y="1036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80789</xdr:rowOff>
    </xdr:from>
    <xdr:ext cx="469744" cy="259045"/>
    <xdr:sp macro="" textlink="">
      <xdr:nvSpPr>
        <xdr:cNvPr id="612" name="n_1mainValue【保健センター・保健所】&#10;一人当たり面積">
          <a:extLst>
            <a:ext uri="{FF2B5EF4-FFF2-40B4-BE49-F238E27FC236}">
              <a16:creationId xmlns:a16="http://schemas.microsoft.com/office/drawing/2014/main" id="{994D389D-0F01-4CCD-9177-6A72E4FD7005}"/>
            </a:ext>
          </a:extLst>
        </xdr:cNvPr>
        <xdr:cNvSpPr txBox="1"/>
      </xdr:nvSpPr>
      <xdr:spPr>
        <a:xfrm>
          <a:off x="21075727" y="1088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80789</xdr:rowOff>
    </xdr:from>
    <xdr:ext cx="469744" cy="259045"/>
    <xdr:sp macro="" textlink="">
      <xdr:nvSpPr>
        <xdr:cNvPr id="613" name="n_2mainValue【保健センター・保健所】&#10;一人当たり面積">
          <a:extLst>
            <a:ext uri="{FF2B5EF4-FFF2-40B4-BE49-F238E27FC236}">
              <a16:creationId xmlns:a16="http://schemas.microsoft.com/office/drawing/2014/main" id="{342E78B4-5828-4B81-8A3C-A1EA208EB8A9}"/>
            </a:ext>
          </a:extLst>
        </xdr:cNvPr>
        <xdr:cNvSpPr txBox="1"/>
      </xdr:nvSpPr>
      <xdr:spPr>
        <a:xfrm>
          <a:off x="20199427" y="10882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85361</xdr:rowOff>
    </xdr:from>
    <xdr:ext cx="469744" cy="259045"/>
    <xdr:sp macro="" textlink="">
      <xdr:nvSpPr>
        <xdr:cNvPr id="614" name="n_3mainValue【保健センター・保健所】&#10;一人当たり面積">
          <a:extLst>
            <a:ext uri="{FF2B5EF4-FFF2-40B4-BE49-F238E27FC236}">
              <a16:creationId xmlns:a16="http://schemas.microsoft.com/office/drawing/2014/main" id="{042FDA6E-3E01-4333-9071-32C46CE4DE76}"/>
            </a:ext>
          </a:extLst>
        </xdr:cNvPr>
        <xdr:cNvSpPr txBox="1"/>
      </xdr:nvSpPr>
      <xdr:spPr>
        <a:xfrm>
          <a:off x="19310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85361</xdr:rowOff>
    </xdr:from>
    <xdr:ext cx="469744" cy="259045"/>
    <xdr:sp macro="" textlink="">
      <xdr:nvSpPr>
        <xdr:cNvPr id="615" name="n_4mainValue【保健センター・保健所】&#10;一人当たり面積">
          <a:extLst>
            <a:ext uri="{FF2B5EF4-FFF2-40B4-BE49-F238E27FC236}">
              <a16:creationId xmlns:a16="http://schemas.microsoft.com/office/drawing/2014/main" id="{573E89B8-494A-413E-8E16-1F1219D857A7}"/>
            </a:ext>
          </a:extLst>
        </xdr:cNvPr>
        <xdr:cNvSpPr txBox="1"/>
      </xdr:nvSpPr>
      <xdr:spPr>
        <a:xfrm>
          <a:off x="18421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6" name="正方形/長方形 615">
          <a:extLst>
            <a:ext uri="{FF2B5EF4-FFF2-40B4-BE49-F238E27FC236}">
              <a16:creationId xmlns:a16="http://schemas.microsoft.com/office/drawing/2014/main" id="{7C1E4867-FEB7-466B-93AE-11DC59D6B68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7" name="正方形/長方形 616">
          <a:extLst>
            <a:ext uri="{FF2B5EF4-FFF2-40B4-BE49-F238E27FC236}">
              <a16:creationId xmlns:a16="http://schemas.microsoft.com/office/drawing/2014/main" id="{554430BC-BD14-42BB-807B-33C8917114A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8" name="正方形/長方形 617">
          <a:extLst>
            <a:ext uri="{FF2B5EF4-FFF2-40B4-BE49-F238E27FC236}">
              <a16:creationId xmlns:a16="http://schemas.microsoft.com/office/drawing/2014/main" id="{79337E56-8964-4F37-9532-E0FFCABE855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9" name="正方形/長方形 618">
          <a:extLst>
            <a:ext uri="{FF2B5EF4-FFF2-40B4-BE49-F238E27FC236}">
              <a16:creationId xmlns:a16="http://schemas.microsoft.com/office/drawing/2014/main" id="{93404366-6540-4494-862A-561EE351D754}"/>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0" name="正方形/長方形 619">
          <a:extLst>
            <a:ext uri="{FF2B5EF4-FFF2-40B4-BE49-F238E27FC236}">
              <a16:creationId xmlns:a16="http://schemas.microsoft.com/office/drawing/2014/main" id="{2F9F658F-AE9C-4D76-96DF-003115EC68F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1" name="正方形/長方形 620">
          <a:extLst>
            <a:ext uri="{FF2B5EF4-FFF2-40B4-BE49-F238E27FC236}">
              <a16:creationId xmlns:a16="http://schemas.microsoft.com/office/drawing/2014/main" id="{89CE4DE3-6271-4DFF-AABB-D33E723D999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2" name="正方形/長方形 621">
          <a:extLst>
            <a:ext uri="{FF2B5EF4-FFF2-40B4-BE49-F238E27FC236}">
              <a16:creationId xmlns:a16="http://schemas.microsoft.com/office/drawing/2014/main" id="{187A763D-753C-4599-90EE-00BC28FA8FE7}"/>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3" name="正方形/長方形 622">
          <a:extLst>
            <a:ext uri="{FF2B5EF4-FFF2-40B4-BE49-F238E27FC236}">
              <a16:creationId xmlns:a16="http://schemas.microsoft.com/office/drawing/2014/main" id="{F067773B-1FCE-4F61-814B-0705234C2FBD}"/>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4" name="テキスト ボックス 623">
          <a:extLst>
            <a:ext uri="{FF2B5EF4-FFF2-40B4-BE49-F238E27FC236}">
              <a16:creationId xmlns:a16="http://schemas.microsoft.com/office/drawing/2014/main" id="{3ED393C5-2B30-4EAE-A72C-78DFB15AF1B7}"/>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5" name="直線コネクタ 624">
          <a:extLst>
            <a:ext uri="{FF2B5EF4-FFF2-40B4-BE49-F238E27FC236}">
              <a16:creationId xmlns:a16="http://schemas.microsoft.com/office/drawing/2014/main" id="{3585B1CA-9240-4448-BBCF-A179FBFE9E07}"/>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6" name="テキスト ボックス 625">
          <a:extLst>
            <a:ext uri="{FF2B5EF4-FFF2-40B4-BE49-F238E27FC236}">
              <a16:creationId xmlns:a16="http://schemas.microsoft.com/office/drawing/2014/main" id="{5A84D8D2-5FAB-4C21-B561-802D5C10BB6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7" name="直線コネクタ 626">
          <a:extLst>
            <a:ext uri="{FF2B5EF4-FFF2-40B4-BE49-F238E27FC236}">
              <a16:creationId xmlns:a16="http://schemas.microsoft.com/office/drawing/2014/main" id="{7169B160-9FF0-46D9-90DF-2C2D4F75B16D}"/>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8" name="テキスト ボックス 627">
          <a:extLst>
            <a:ext uri="{FF2B5EF4-FFF2-40B4-BE49-F238E27FC236}">
              <a16:creationId xmlns:a16="http://schemas.microsoft.com/office/drawing/2014/main" id="{28369A3F-93AF-43B5-82C9-87D19DCBC81D}"/>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9" name="直線コネクタ 628">
          <a:extLst>
            <a:ext uri="{FF2B5EF4-FFF2-40B4-BE49-F238E27FC236}">
              <a16:creationId xmlns:a16="http://schemas.microsoft.com/office/drawing/2014/main" id="{7688DA2E-565B-4836-82A0-D56840A4803E}"/>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0" name="テキスト ボックス 629">
          <a:extLst>
            <a:ext uri="{FF2B5EF4-FFF2-40B4-BE49-F238E27FC236}">
              <a16:creationId xmlns:a16="http://schemas.microsoft.com/office/drawing/2014/main" id="{EA27D959-7717-45BB-B91F-119B0FD6CDD9}"/>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1" name="直線コネクタ 630">
          <a:extLst>
            <a:ext uri="{FF2B5EF4-FFF2-40B4-BE49-F238E27FC236}">
              <a16:creationId xmlns:a16="http://schemas.microsoft.com/office/drawing/2014/main" id="{3EF415AC-5649-4164-8A71-8DCEFD5FDBFA}"/>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2" name="テキスト ボックス 631">
          <a:extLst>
            <a:ext uri="{FF2B5EF4-FFF2-40B4-BE49-F238E27FC236}">
              <a16:creationId xmlns:a16="http://schemas.microsoft.com/office/drawing/2014/main" id="{E3923825-2E1B-49A2-867C-559357AC908F}"/>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3" name="直線コネクタ 632">
          <a:extLst>
            <a:ext uri="{FF2B5EF4-FFF2-40B4-BE49-F238E27FC236}">
              <a16:creationId xmlns:a16="http://schemas.microsoft.com/office/drawing/2014/main" id="{1537BAFC-2AD0-416C-AF64-FEEA418E09EB}"/>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4" name="テキスト ボックス 633">
          <a:extLst>
            <a:ext uri="{FF2B5EF4-FFF2-40B4-BE49-F238E27FC236}">
              <a16:creationId xmlns:a16="http://schemas.microsoft.com/office/drawing/2014/main" id="{CF0223F6-F97A-473B-9176-EB3EC50358F2}"/>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5" name="直線コネクタ 634">
          <a:extLst>
            <a:ext uri="{FF2B5EF4-FFF2-40B4-BE49-F238E27FC236}">
              <a16:creationId xmlns:a16="http://schemas.microsoft.com/office/drawing/2014/main" id="{F8F987DE-9B4E-42E8-BEB5-746A0D306F1A}"/>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6" name="テキスト ボックス 635">
          <a:extLst>
            <a:ext uri="{FF2B5EF4-FFF2-40B4-BE49-F238E27FC236}">
              <a16:creationId xmlns:a16="http://schemas.microsoft.com/office/drawing/2014/main" id="{CE4F0EBE-68A4-4050-A003-1F954D076DBD}"/>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7" name="直線コネクタ 636">
          <a:extLst>
            <a:ext uri="{FF2B5EF4-FFF2-40B4-BE49-F238E27FC236}">
              <a16:creationId xmlns:a16="http://schemas.microsoft.com/office/drawing/2014/main" id="{1BC71256-365B-4B3D-877E-1395211591B5}"/>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8" name="テキスト ボックス 637">
          <a:extLst>
            <a:ext uri="{FF2B5EF4-FFF2-40B4-BE49-F238E27FC236}">
              <a16:creationId xmlns:a16="http://schemas.microsoft.com/office/drawing/2014/main" id="{D139CD18-D608-4F8E-95FD-B167A5FE80A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9" name="【消防施設】&#10;有形固定資産減価償却率グラフ枠">
          <a:extLst>
            <a:ext uri="{FF2B5EF4-FFF2-40B4-BE49-F238E27FC236}">
              <a16:creationId xmlns:a16="http://schemas.microsoft.com/office/drawing/2014/main" id="{4E5CD195-6255-4698-85C2-4F12AEA11D0D}"/>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133350</xdr:rowOff>
    </xdr:from>
    <xdr:to>
      <xdr:col>85</xdr:col>
      <xdr:colOff>126364</xdr:colOff>
      <xdr:row>86</xdr:row>
      <xdr:rowOff>47625</xdr:rowOff>
    </xdr:to>
    <xdr:cxnSp macro="">
      <xdr:nvCxnSpPr>
        <xdr:cNvPr id="640" name="直線コネクタ 639">
          <a:extLst>
            <a:ext uri="{FF2B5EF4-FFF2-40B4-BE49-F238E27FC236}">
              <a16:creationId xmlns:a16="http://schemas.microsoft.com/office/drawing/2014/main" id="{C34D5259-73F6-4A3D-BDB5-C57AC7BEF98C}"/>
            </a:ext>
          </a:extLst>
        </xdr:cNvPr>
        <xdr:cNvCxnSpPr/>
      </xdr:nvCxnSpPr>
      <xdr:spPr>
        <a:xfrm flipV="1">
          <a:off x="16318864" y="13506450"/>
          <a:ext cx="0" cy="1285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51452</xdr:rowOff>
    </xdr:from>
    <xdr:ext cx="405111" cy="259045"/>
    <xdr:sp macro="" textlink="">
      <xdr:nvSpPr>
        <xdr:cNvPr id="641" name="【消防施設】&#10;有形固定資産減価償却率最小値テキスト">
          <a:extLst>
            <a:ext uri="{FF2B5EF4-FFF2-40B4-BE49-F238E27FC236}">
              <a16:creationId xmlns:a16="http://schemas.microsoft.com/office/drawing/2014/main" id="{2B220AD9-89DC-4269-97A9-16E10888262D}"/>
            </a:ext>
          </a:extLst>
        </xdr:cNvPr>
        <xdr:cNvSpPr txBox="1"/>
      </xdr:nvSpPr>
      <xdr:spPr>
        <a:xfrm>
          <a:off x="16357600" y="1479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47625</xdr:rowOff>
    </xdr:from>
    <xdr:to>
      <xdr:col>86</xdr:col>
      <xdr:colOff>25400</xdr:colOff>
      <xdr:row>86</xdr:row>
      <xdr:rowOff>47625</xdr:rowOff>
    </xdr:to>
    <xdr:cxnSp macro="">
      <xdr:nvCxnSpPr>
        <xdr:cNvPr id="642" name="直線コネクタ 641">
          <a:extLst>
            <a:ext uri="{FF2B5EF4-FFF2-40B4-BE49-F238E27FC236}">
              <a16:creationId xmlns:a16="http://schemas.microsoft.com/office/drawing/2014/main" id="{4D140D36-2F2D-4A85-B846-239D3211DFF8}"/>
            </a:ext>
          </a:extLst>
        </xdr:cNvPr>
        <xdr:cNvCxnSpPr/>
      </xdr:nvCxnSpPr>
      <xdr:spPr>
        <a:xfrm>
          <a:off x="16230600" y="1479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80027</xdr:rowOff>
    </xdr:from>
    <xdr:ext cx="405111" cy="259045"/>
    <xdr:sp macro="" textlink="">
      <xdr:nvSpPr>
        <xdr:cNvPr id="643" name="【消防施設】&#10;有形固定資産減価償却率最大値テキスト">
          <a:extLst>
            <a:ext uri="{FF2B5EF4-FFF2-40B4-BE49-F238E27FC236}">
              <a16:creationId xmlns:a16="http://schemas.microsoft.com/office/drawing/2014/main" id="{0E4DA654-D083-41FE-BEFB-ABCCEAE65156}"/>
            </a:ext>
          </a:extLst>
        </xdr:cNvPr>
        <xdr:cNvSpPr txBox="1"/>
      </xdr:nvSpPr>
      <xdr:spPr>
        <a:xfrm>
          <a:off x="16357600" y="13281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133350</xdr:rowOff>
    </xdr:from>
    <xdr:to>
      <xdr:col>86</xdr:col>
      <xdr:colOff>25400</xdr:colOff>
      <xdr:row>78</xdr:row>
      <xdr:rowOff>133350</xdr:rowOff>
    </xdr:to>
    <xdr:cxnSp macro="">
      <xdr:nvCxnSpPr>
        <xdr:cNvPr id="644" name="直線コネクタ 643">
          <a:extLst>
            <a:ext uri="{FF2B5EF4-FFF2-40B4-BE49-F238E27FC236}">
              <a16:creationId xmlns:a16="http://schemas.microsoft.com/office/drawing/2014/main" id="{50B5D873-FA9D-4121-A418-C314464F4508}"/>
            </a:ext>
          </a:extLst>
        </xdr:cNvPr>
        <xdr:cNvCxnSpPr/>
      </xdr:nvCxnSpPr>
      <xdr:spPr>
        <a:xfrm>
          <a:off x="16230600" y="1350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105427</xdr:rowOff>
    </xdr:from>
    <xdr:ext cx="405111" cy="259045"/>
    <xdr:sp macro="" textlink="">
      <xdr:nvSpPr>
        <xdr:cNvPr id="645" name="【消防施設】&#10;有形固定資産減価償却率平均値テキスト">
          <a:extLst>
            <a:ext uri="{FF2B5EF4-FFF2-40B4-BE49-F238E27FC236}">
              <a16:creationId xmlns:a16="http://schemas.microsoft.com/office/drawing/2014/main" id="{BD5F07E1-82D8-44BB-BBA1-3D3BD3E3B927}"/>
            </a:ext>
          </a:extLst>
        </xdr:cNvPr>
        <xdr:cNvSpPr txBox="1"/>
      </xdr:nvSpPr>
      <xdr:spPr>
        <a:xfrm>
          <a:off x="16357600" y="13821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82550</xdr:rowOff>
    </xdr:from>
    <xdr:to>
      <xdr:col>85</xdr:col>
      <xdr:colOff>177800</xdr:colOff>
      <xdr:row>82</xdr:row>
      <xdr:rowOff>12700</xdr:rowOff>
    </xdr:to>
    <xdr:sp macro="" textlink="">
      <xdr:nvSpPr>
        <xdr:cNvPr id="646" name="フローチャート: 判断 645">
          <a:extLst>
            <a:ext uri="{FF2B5EF4-FFF2-40B4-BE49-F238E27FC236}">
              <a16:creationId xmlns:a16="http://schemas.microsoft.com/office/drawing/2014/main" id="{C540FA9A-1839-487C-A385-1F3BC06B98BE}"/>
            </a:ext>
          </a:extLst>
        </xdr:cNvPr>
        <xdr:cNvSpPr/>
      </xdr:nvSpPr>
      <xdr:spPr>
        <a:xfrm>
          <a:off x="16268700" y="1397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52070</xdr:rowOff>
    </xdr:from>
    <xdr:to>
      <xdr:col>81</xdr:col>
      <xdr:colOff>101600</xdr:colOff>
      <xdr:row>81</xdr:row>
      <xdr:rowOff>153670</xdr:rowOff>
    </xdr:to>
    <xdr:sp macro="" textlink="">
      <xdr:nvSpPr>
        <xdr:cNvPr id="647" name="フローチャート: 判断 646">
          <a:extLst>
            <a:ext uri="{FF2B5EF4-FFF2-40B4-BE49-F238E27FC236}">
              <a16:creationId xmlns:a16="http://schemas.microsoft.com/office/drawing/2014/main" id="{B561F27D-44F0-44F3-928E-52B487A8AF12}"/>
            </a:ext>
          </a:extLst>
        </xdr:cNvPr>
        <xdr:cNvSpPr/>
      </xdr:nvSpPr>
      <xdr:spPr>
        <a:xfrm>
          <a:off x="15430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10161</xdr:rowOff>
    </xdr:from>
    <xdr:to>
      <xdr:col>76</xdr:col>
      <xdr:colOff>165100</xdr:colOff>
      <xdr:row>81</xdr:row>
      <xdr:rowOff>111761</xdr:rowOff>
    </xdr:to>
    <xdr:sp macro="" textlink="">
      <xdr:nvSpPr>
        <xdr:cNvPr id="648" name="フローチャート: 判断 647">
          <a:extLst>
            <a:ext uri="{FF2B5EF4-FFF2-40B4-BE49-F238E27FC236}">
              <a16:creationId xmlns:a16="http://schemas.microsoft.com/office/drawing/2014/main" id="{47C58E91-C207-4AD9-9A47-94BBBB8FA561}"/>
            </a:ext>
          </a:extLst>
        </xdr:cNvPr>
        <xdr:cNvSpPr/>
      </xdr:nvSpPr>
      <xdr:spPr>
        <a:xfrm>
          <a:off x="14541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19686</xdr:rowOff>
    </xdr:from>
    <xdr:to>
      <xdr:col>72</xdr:col>
      <xdr:colOff>38100</xdr:colOff>
      <xdr:row>81</xdr:row>
      <xdr:rowOff>121286</xdr:rowOff>
    </xdr:to>
    <xdr:sp macro="" textlink="">
      <xdr:nvSpPr>
        <xdr:cNvPr id="649" name="フローチャート: 判断 648">
          <a:extLst>
            <a:ext uri="{FF2B5EF4-FFF2-40B4-BE49-F238E27FC236}">
              <a16:creationId xmlns:a16="http://schemas.microsoft.com/office/drawing/2014/main" id="{FDB09462-8B9D-404F-BFD9-3A9544231A67}"/>
            </a:ext>
          </a:extLst>
        </xdr:cNvPr>
        <xdr:cNvSpPr/>
      </xdr:nvSpPr>
      <xdr:spPr>
        <a:xfrm>
          <a:off x="13652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151130</xdr:rowOff>
    </xdr:from>
    <xdr:to>
      <xdr:col>67</xdr:col>
      <xdr:colOff>101600</xdr:colOff>
      <xdr:row>81</xdr:row>
      <xdr:rowOff>81280</xdr:rowOff>
    </xdr:to>
    <xdr:sp macro="" textlink="">
      <xdr:nvSpPr>
        <xdr:cNvPr id="650" name="フローチャート: 判断 649">
          <a:extLst>
            <a:ext uri="{FF2B5EF4-FFF2-40B4-BE49-F238E27FC236}">
              <a16:creationId xmlns:a16="http://schemas.microsoft.com/office/drawing/2014/main" id="{EE27F4C8-848E-4DF1-A204-039BBAC1EE2A}"/>
            </a:ext>
          </a:extLst>
        </xdr:cNvPr>
        <xdr:cNvSpPr/>
      </xdr:nvSpPr>
      <xdr:spPr>
        <a:xfrm>
          <a:off x="12763500" y="1386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E1D88C1D-F155-4719-A58D-6E021E704B8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96FDA9D5-7B11-44D4-B2AC-BA4468CBA056}"/>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89C34839-B599-4424-AAC4-FAB25E6DBCD6}"/>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662134E1-39BF-4257-B562-F2DCB13C410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1DE122E0-64B9-4BE9-B2FA-038251CFF10C}"/>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95886</xdr:rowOff>
    </xdr:from>
    <xdr:to>
      <xdr:col>85</xdr:col>
      <xdr:colOff>177800</xdr:colOff>
      <xdr:row>82</xdr:row>
      <xdr:rowOff>26036</xdr:rowOff>
    </xdr:to>
    <xdr:sp macro="" textlink="">
      <xdr:nvSpPr>
        <xdr:cNvPr id="656" name="楕円 655">
          <a:extLst>
            <a:ext uri="{FF2B5EF4-FFF2-40B4-BE49-F238E27FC236}">
              <a16:creationId xmlns:a16="http://schemas.microsoft.com/office/drawing/2014/main" id="{6E81E535-EBD1-4A14-A9B6-F2DC2775ED0F}"/>
            </a:ext>
          </a:extLst>
        </xdr:cNvPr>
        <xdr:cNvSpPr/>
      </xdr:nvSpPr>
      <xdr:spPr>
        <a:xfrm>
          <a:off x="16268700" y="1398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74313</xdr:rowOff>
    </xdr:from>
    <xdr:ext cx="405111" cy="259045"/>
    <xdr:sp macro="" textlink="">
      <xdr:nvSpPr>
        <xdr:cNvPr id="657" name="【消防施設】&#10;有形固定資産減価償却率該当値テキスト">
          <a:extLst>
            <a:ext uri="{FF2B5EF4-FFF2-40B4-BE49-F238E27FC236}">
              <a16:creationId xmlns:a16="http://schemas.microsoft.com/office/drawing/2014/main" id="{FCEDA1D9-AA17-4FDE-AE7E-1441A29361D1}"/>
            </a:ext>
          </a:extLst>
        </xdr:cNvPr>
        <xdr:cNvSpPr txBox="1"/>
      </xdr:nvSpPr>
      <xdr:spPr>
        <a:xfrm>
          <a:off x="16357600" y="1396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48261</xdr:rowOff>
    </xdr:from>
    <xdr:to>
      <xdr:col>81</xdr:col>
      <xdr:colOff>101600</xdr:colOff>
      <xdr:row>81</xdr:row>
      <xdr:rowOff>149861</xdr:rowOff>
    </xdr:to>
    <xdr:sp macro="" textlink="">
      <xdr:nvSpPr>
        <xdr:cNvPr id="658" name="楕円 657">
          <a:extLst>
            <a:ext uri="{FF2B5EF4-FFF2-40B4-BE49-F238E27FC236}">
              <a16:creationId xmlns:a16="http://schemas.microsoft.com/office/drawing/2014/main" id="{7DE83B21-B311-4688-B6C1-BC2AF015EA25}"/>
            </a:ext>
          </a:extLst>
        </xdr:cNvPr>
        <xdr:cNvSpPr/>
      </xdr:nvSpPr>
      <xdr:spPr>
        <a:xfrm>
          <a:off x="15430500" y="1393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99061</xdr:rowOff>
    </xdr:from>
    <xdr:to>
      <xdr:col>85</xdr:col>
      <xdr:colOff>127000</xdr:colOff>
      <xdr:row>81</xdr:row>
      <xdr:rowOff>146686</xdr:rowOff>
    </xdr:to>
    <xdr:cxnSp macro="">
      <xdr:nvCxnSpPr>
        <xdr:cNvPr id="659" name="直線コネクタ 658">
          <a:extLst>
            <a:ext uri="{FF2B5EF4-FFF2-40B4-BE49-F238E27FC236}">
              <a16:creationId xmlns:a16="http://schemas.microsoft.com/office/drawing/2014/main" id="{44556CF5-5B94-437F-AADB-7F12B47BE475}"/>
            </a:ext>
          </a:extLst>
        </xdr:cNvPr>
        <xdr:cNvCxnSpPr/>
      </xdr:nvCxnSpPr>
      <xdr:spPr>
        <a:xfrm>
          <a:off x="15481300" y="13986511"/>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636</xdr:rowOff>
    </xdr:from>
    <xdr:to>
      <xdr:col>76</xdr:col>
      <xdr:colOff>165100</xdr:colOff>
      <xdr:row>81</xdr:row>
      <xdr:rowOff>102236</xdr:rowOff>
    </xdr:to>
    <xdr:sp macro="" textlink="">
      <xdr:nvSpPr>
        <xdr:cNvPr id="660" name="楕円 659">
          <a:extLst>
            <a:ext uri="{FF2B5EF4-FFF2-40B4-BE49-F238E27FC236}">
              <a16:creationId xmlns:a16="http://schemas.microsoft.com/office/drawing/2014/main" id="{2B101EBE-E8E3-4FD2-8F1D-D064EBDFD01A}"/>
            </a:ext>
          </a:extLst>
        </xdr:cNvPr>
        <xdr:cNvSpPr/>
      </xdr:nvSpPr>
      <xdr:spPr>
        <a:xfrm>
          <a:off x="14541500" y="1388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51436</xdr:rowOff>
    </xdr:from>
    <xdr:to>
      <xdr:col>81</xdr:col>
      <xdr:colOff>50800</xdr:colOff>
      <xdr:row>81</xdr:row>
      <xdr:rowOff>99061</xdr:rowOff>
    </xdr:to>
    <xdr:cxnSp macro="">
      <xdr:nvCxnSpPr>
        <xdr:cNvPr id="661" name="直線コネクタ 660">
          <a:extLst>
            <a:ext uri="{FF2B5EF4-FFF2-40B4-BE49-F238E27FC236}">
              <a16:creationId xmlns:a16="http://schemas.microsoft.com/office/drawing/2014/main" id="{5D340527-A10D-4816-A4B4-ED065ABD8C55}"/>
            </a:ext>
          </a:extLst>
        </xdr:cNvPr>
        <xdr:cNvCxnSpPr/>
      </xdr:nvCxnSpPr>
      <xdr:spPr>
        <a:xfrm>
          <a:off x="14592300" y="13938886"/>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21589</xdr:rowOff>
    </xdr:from>
    <xdr:to>
      <xdr:col>72</xdr:col>
      <xdr:colOff>38100</xdr:colOff>
      <xdr:row>84</xdr:row>
      <xdr:rowOff>123189</xdr:rowOff>
    </xdr:to>
    <xdr:sp macro="" textlink="">
      <xdr:nvSpPr>
        <xdr:cNvPr id="662" name="楕円 661">
          <a:extLst>
            <a:ext uri="{FF2B5EF4-FFF2-40B4-BE49-F238E27FC236}">
              <a16:creationId xmlns:a16="http://schemas.microsoft.com/office/drawing/2014/main" id="{128C4E5B-ED7F-421C-B7E4-23697236E08E}"/>
            </a:ext>
          </a:extLst>
        </xdr:cNvPr>
        <xdr:cNvSpPr/>
      </xdr:nvSpPr>
      <xdr:spPr>
        <a:xfrm>
          <a:off x="136525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51436</xdr:rowOff>
    </xdr:from>
    <xdr:to>
      <xdr:col>76</xdr:col>
      <xdr:colOff>114300</xdr:colOff>
      <xdr:row>84</xdr:row>
      <xdr:rowOff>72389</xdr:rowOff>
    </xdr:to>
    <xdr:cxnSp macro="">
      <xdr:nvCxnSpPr>
        <xdr:cNvPr id="663" name="直線コネクタ 662">
          <a:extLst>
            <a:ext uri="{FF2B5EF4-FFF2-40B4-BE49-F238E27FC236}">
              <a16:creationId xmlns:a16="http://schemas.microsoft.com/office/drawing/2014/main" id="{0FA3D089-C630-4379-8387-FD42621F79F8}"/>
            </a:ext>
          </a:extLst>
        </xdr:cNvPr>
        <xdr:cNvCxnSpPr/>
      </xdr:nvCxnSpPr>
      <xdr:spPr>
        <a:xfrm flipV="1">
          <a:off x="13703300" y="13938886"/>
          <a:ext cx="889000" cy="53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158750</xdr:rowOff>
    </xdr:from>
    <xdr:to>
      <xdr:col>67</xdr:col>
      <xdr:colOff>101600</xdr:colOff>
      <xdr:row>84</xdr:row>
      <xdr:rowOff>88900</xdr:rowOff>
    </xdr:to>
    <xdr:sp macro="" textlink="">
      <xdr:nvSpPr>
        <xdr:cNvPr id="664" name="楕円 663">
          <a:extLst>
            <a:ext uri="{FF2B5EF4-FFF2-40B4-BE49-F238E27FC236}">
              <a16:creationId xmlns:a16="http://schemas.microsoft.com/office/drawing/2014/main" id="{B9FB1015-625C-45F2-9963-770753E710B0}"/>
            </a:ext>
          </a:extLst>
        </xdr:cNvPr>
        <xdr:cNvSpPr/>
      </xdr:nvSpPr>
      <xdr:spPr>
        <a:xfrm>
          <a:off x="12763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38100</xdr:rowOff>
    </xdr:from>
    <xdr:to>
      <xdr:col>71</xdr:col>
      <xdr:colOff>177800</xdr:colOff>
      <xdr:row>84</xdr:row>
      <xdr:rowOff>72389</xdr:rowOff>
    </xdr:to>
    <xdr:cxnSp macro="">
      <xdr:nvCxnSpPr>
        <xdr:cNvPr id="665" name="直線コネクタ 664">
          <a:extLst>
            <a:ext uri="{FF2B5EF4-FFF2-40B4-BE49-F238E27FC236}">
              <a16:creationId xmlns:a16="http://schemas.microsoft.com/office/drawing/2014/main" id="{9A7CD539-63C0-4A71-9DE0-E1BDFFD5F6C6}"/>
            </a:ext>
          </a:extLst>
        </xdr:cNvPr>
        <xdr:cNvCxnSpPr/>
      </xdr:nvCxnSpPr>
      <xdr:spPr>
        <a:xfrm>
          <a:off x="12814300" y="1443990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144797</xdr:rowOff>
    </xdr:from>
    <xdr:ext cx="405111" cy="259045"/>
    <xdr:sp macro="" textlink="">
      <xdr:nvSpPr>
        <xdr:cNvPr id="666" name="n_1aveValue【消防施設】&#10;有形固定資産減価償却率">
          <a:extLst>
            <a:ext uri="{FF2B5EF4-FFF2-40B4-BE49-F238E27FC236}">
              <a16:creationId xmlns:a16="http://schemas.microsoft.com/office/drawing/2014/main" id="{4B9A9D90-85CA-451F-B23E-A87F352B834D}"/>
            </a:ext>
          </a:extLst>
        </xdr:cNvPr>
        <xdr:cNvSpPr txBox="1"/>
      </xdr:nvSpPr>
      <xdr:spPr>
        <a:xfrm>
          <a:off x="15266044" y="1403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102888</xdr:rowOff>
    </xdr:from>
    <xdr:ext cx="405111" cy="259045"/>
    <xdr:sp macro="" textlink="">
      <xdr:nvSpPr>
        <xdr:cNvPr id="667" name="n_2aveValue【消防施設】&#10;有形固定資産減価償却率">
          <a:extLst>
            <a:ext uri="{FF2B5EF4-FFF2-40B4-BE49-F238E27FC236}">
              <a16:creationId xmlns:a16="http://schemas.microsoft.com/office/drawing/2014/main" id="{D71579E5-9834-4758-8381-FAA48307F5C3}"/>
            </a:ext>
          </a:extLst>
        </xdr:cNvPr>
        <xdr:cNvSpPr txBox="1"/>
      </xdr:nvSpPr>
      <xdr:spPr>
        <a:xfrm>
          <a:off x="14389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137813</xdr:rowOff>
    </xdr:from>
    <xdr:ext cx="405111" cy="259045"/>
    <xdr:sp macro="" textlink="">
      <xdr:nvSpPr>
        <xdr:cNvPr id="668" name="n_3aveValue【消防施設】&#10;有形固定資産減価償却率">
          <a:extLst>
            <a:ext uri="{FF2B5EF4-FFF2-40B4-BE49-F238E27FC236}">
              <a16:creationId xmlns:a16="http://schemas.microsoft.com/office/drawing/2014/main" id="{92A07658-7DBB-45B2-8E18-36F4DEFE16B8}"/>
            </a:ext>
          </a:extLst>
        </xdr:cNvPr>
        <xdr:cNvSpPr txBox="1"/>
      </xdr:nvSpPr>
      <xdr:spPr>
        <a:xfrm>
          <a:off x="13500744" y="1368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97807</xdr:rowOff>
    </xdr:from>
    <xdr:ext cx="405111" cy="259045"/>
    <xdr:sp macro="" textlink="">
      <xdr:nvSpPr>
        <xdr:cNvPr id="669" name="n_4aveValue【消防施設】&#10;有形固定資産減価償却率">
          <a:extLst>
            <a:ext uri="{FF2B5EF4-FFF2-40B4-BE49-F238E27FC236}">
              <a16:creationId xmlns:a16="http://schemas.microsoft.com/office/drawing/2014/main" id="{8E7BEC2B-AB5D-4B25-AF97-2B691E4C4FE6}"/>
            </a:ext>
          </a:extLst>
        </xdr:cNvPr>
        <xdr:cNvSpPr txBox="1"/>
      </xdr:nvSpPr>
      <xdr:spPr>
        <a:xfrm>
          <a:off x="12611744" y="1364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166388</xdr:rowOff>
    </xdr:from>
    <xdr:ext cx="405111" cy="259045"/>
    <xdr:sp macro="" textlink="">
      <xdr:nvSpPr>
        <xdr:cNvPr id="670" name="n_1mainValue【消防施設】&#10;有形固定資産減価償却率">
          <a:extLst>
            <a:ext uri="{FF2B5EF4-FFF2-40B4-BE49-F238E27FC236}">
              <a16:creationId xmlns:a16="http://schemas.microsoft.com/office/drawing/2014/main" id="{A06A593A-B95E-4930-8CED-D13B9DDF4B9A}"/>
            </a:ext>
          </a:extLst>
        </xdr:cNvPr>
        <xdr:cNvSpPr txBox="1"/>
      </xdr:nvSpPr>
      <xdr:spPr>
        <a:xfrm>
          <a:off x="15266044" y="1371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118763</xdr:rowOff>
    </xdr:from>
    <xdr:ext cx="405111" cy="259045"/>
    <xdr:sp macro="" textlink="">
      <xdr:nvSpPr>
        <xdr:cNvPr id="671" name="n_2mainValue【消防施設】&#10;有形固定資産減価償却率">
          <a:extLst>
            <a:ext uri="{FF2B5EF4-FFF2-40B4-BE49-F238E27FC236}">
              <a16:creationId xmlns:a16="http://schemas.microsoft.com/office/drawing/2014/main" id="{8BF5C886-583A-4A50-AC2D-05679A8F0902}"/>
            </a:ext>
          </a:extLst>
        </xdr:cNvPr>
        <xdr:cNvSpPr txBox="1"/>
      </xdr:nvSpPr>
      <xdr:spPr>
        <a:xfrm>
          <a:off x="14389744" y="1366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114316</xdr:rowOff>
    </xdr:from>
    <xdr:ext cx="405111" cy="259045"/>
    <xdr:sp macro="" textlink="">
      <xdr:nvSpPr>
        <xdr:cNvPr id="672" name="n_3mainValue【消防施設】&#10;有形固定資産減価償却率">
          <a:extLst>
            <a:ext uri="{FF2B5EF4-FFF2-40B4-BE49-F238E27FC236}">
              <a16:creationId xmlns:a16="http://schemas.microsoft.com/office/drawing/2014/main" id="{B5768DED-0572-4DB4-9DE9-AEB0186DAC54}"/>
            </a:ext>
          </a:extLst>
        </xdr:cNvPr>
        <xdr:cNvSpPr txBox="1"/>
      </xdr:nvSpPr>
      <xdr:spPr>
        <a:xfrm>
          <a:off x="13500744" y="1451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80027</xdr:rowOff>
    </xdr:from>
    <xdr:ext cx="405111" cy="259045"/>
    <xdr:sp macro="" textlink="">
      <xdr:nvSpPr>
        <xdr:cNvPr id="673" name="n_4mainValue【消防施設】&#10;有形固定資産減価償却率">
          <a:extLst>
            <a:ext uri="{FF2B5EF4-FFF2-40B4-BE49-F238E27FC236}">
              <a16:creationId xmlns:a16="http://schemas.microsoft.com/office/drawing/2014/main" id="{03826B0E-23A7-4DC3-8B7C-8A275B0F59F2}"/>
            </a:ext>
          </a:extLst>
        </xdr:cNvPr>
        <xdr:cNvSpPr txBox="1"/>
      </xdr:nvSpPr>
      <xdr:spPr>
        <a:xfrm>
          <a:off x="1261174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4" name="正方形/長方形 673">
          <a:extLst>
            <a:ext uri="{FF2B5EF4-FFF2-40B4-BE49-F238E27FC236}">
              <a16:creationId xmlns:a16="http://schemas.microsoft.com/office/drawing/2014/main" id="{D230FC66-6ACC-458E-9B08-91E0FD1AD926}"/>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5" name="正方形/長方形 674">
          <a:extLst>
            <a:ext uri="{FF2B5EF4-FFF2-40B4-BE49-F238E27FC236}">
              <a16:creationId xmlns:a16="http://schemas.microsoft.com/office/drawing/2014/main" id="{21A9CAD0-2C57-4B50-A315-80B3231F1A0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6" name="正方形/長方形 675">
          <a:extLst>
            <a:ext uri="{FF2B5EF4-FFF2-40B4-BE49-F238E27FC236}">
              <a16:creationId xmlns:a16="http://schemas.microsoft.com/office/drawing/2014/main" id="{493FDDA8-E9F2-4475-BB16-19D06F177C84}"/>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7" name="正方形/長方形 676">
          <a:extLst>
            <a:ext uri="{FF2B5EF4-FFF2-40B4-BE49-F238E27FC236}">
              <a16:creationId xmlns:a16="http://schemas.microsoft.com/office/drawing/2014/main" id="{98697432-BA43-4C2F-99FC-B54621A511EF}"/>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8" name="正方形/長方形 677">
          <a:extLst>
            <a:ext uri="{FF2B5EF4-FFF2-40B4-BE49-F238E27FC236}">
              <a16:creationId xmlns:a16="http://schemas.microsoft.com/office/drawing/2014/main" id="{EF00A7F6-340E-44A2-B489-80A083B7775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9" name="正方形/長方形 678">
          <a:extLst>
            <a:ext uri="{FF2B5EF4-FFF2-40B4-BE49-F238E27FC236}">
              <a16:creationId xmlns:a16="http://schemas.microsoft.com/office/drawing/2014/main" id="{4797FA93-227D-47DE-AA0F-ACE6AA8EE6A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0" name="正方形/長方形 679">
          <a:extLst>
            <a:ext uri="{FF2B5EF4-FFF2-40B4-BE49-F238E27FC236}">
              <a16:creationId xmlns:a16="http://schemas.microsoft.com/office/drawing/2014/main" id="{A94B98E0-E49C-4699-9A57-BB955655EE15}"/>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1" name="正方形/長方形 680">
          <a:extLst>
            <a:ext uri="{FF2B5EF4-FFF2-40B4-BE49-F238E27FC236}">
              <a16:creationId xmlns:a16="http://schemas.microsoft.com/office/drawing/2014/main" id="{68D4435F-2BC4-4E91-B523-ACED14AC1DAE}"/>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2" name="テキスト ボックス 681">
          <a:extLst>
            <a:ext uri="{FF2B5EF4-FFF2-40B4-BE49-F238E27FC236}">
              <a16:creationId xmlns:a16="http://schemas.microsoft.com/office/drawing/2014/main" id="{EEACBA3A-9E8E-4E4B-AD81-F3BACC3010E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3" name="直線コネクタ 682">
          <a:extLst>
            <a:ext uri="{FF2B5EF4-FFF2-40B4-BE49-F238E27FC236}">
              <a16:creationId xmlns:a16="http://schemas.microsoft.com/office/drawing/2014/main" id="{C42BEDD3-CBA9-4CEA-80BD-6A0CCB24854B}"/>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4" name="直線コネクタ 683">
          <a:extLst>
            <a:ext uri="{FF2B5EF4-FFF2-40B4-BE49-F238E27FC236}">
              <a16:creationId xmlns:a16="http://schemas.microsoft.com/office/drawing/2014/main" id="{7958104E-2C5E-483F-8C04-B4E4E31B1AF7}"/>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5" name="テキスト ボックス 684">
          <a:extLst>
            <a:ext uri="{FF2B5EF4-FFF2-40B4-BE49-F238E27FC236}">
              <a16:creationId xmlns:a16="http://schemas.microsoft.com/office/drawing/2014/main" id="{1271903A-C3B4-4D16-8F0B-AE2EA4CD1949}"/>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6" name="直線コネクタ 685">
          <a:extLst>
            <a:ext uri="{FF2B5EF4-FFF2-40B4-BE49-F238E27FC236}">
              <a16:creationId xmlns:a16="http://schemas.microsoft.com/office/drawing/2014/main" id="{0EC986ED-D5E0-463E-9E56-B89153970656}"/>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87" name="テキスト ボックス 686">
          <a:extLst>
            <a:ext uri="{FF2B5EF4-FFF2-40B4-BE49-F238E27FC236}">
              <a16:creationId xmlns:a16="http://schemas.microsoft.com/office/drawing/2014/main" id="{592959DE-14CB-4479-83D7-DEEFEB3B8074}"/>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88" name="直線コネクタ 687">
          <a:extLst>
            <a:ext uri="{FF2B5EF4-FFF2-40B4-BE49-F238E27FC236}">
              <a16:creationId xmlns:a16="http://schemas.microsoft.com/office/drawing/2014/main" id="{577DCE11-686B-4208-8BDF-D0113754013E}"/>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89" name="テキスト ボックス 688">
          <a:extLst>
            <a:ext uri="{FF2B5EF4-FFF2-40B4-BE49-F238E27FC236}">
              <a16:creationId xmlns:a16="http://schemas.microsoft.com/office/drawing/2014/main" id="{3BC831D1-157C-470D-9583-8690BAD9D95C}"/>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90" name="直線コネクタ 689">
          <a:extLst>
            <a:ext uri="{FF2B5EF4-FFF2-40B4-BE49-F238E27FC236}">
              <a16:creationId xmlns:a16="http://schemas.microsoft.com/office/drawing/2014/main" id="{C0F2A2B6-9588-4B87-AD72-93F7308D9485}"/>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1" name="テキスト ボックス 690">
          <a:extLst>
            <a:ext uri="{FF2B5EF4-FFF2-40B4-BE49-F238E27FC236}">
              <a16:creationId xmlns:a16="http://schemas.microsoft.com/office/drawing/2014/main" id="{9FB0CD3E-7DAF-4A39-B0E6-931816AED52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2" name="直線コネクタ 691">
          <a:extLst>
            <a:ext uri="{FF2B5EF4-FFF2-40B4-BE49-F238E27FC236}">
              <a16:creationId xmlns:a16="http://schemas.microsoft.com/office/drawing/2014/main" id="{05B99B8E-FBA6-4226-804B-9F256FB56B2E}"/>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3" name="テキスト ボックス 692">
          <a:extLst>
            <a:ext uri="{FF2B5EF4-FFF2-40B4-BE49-F238E27FC236}">
              <a16:creationId xmlns:a16="http://schemas.microsoft.com/office/drawing/2014/main" id="{17C3ADAD-91AF-4F78-92C9-EA0F5E8EDA55}"/>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4" name="【消防施設】&#10;一人当たり面積グラフ枠">
          <a:extLst>
            <a:ext uri="{FF2B5EF4-FFF2-40B4-BE49-F238E27FC236}">
              <a16:creationId xmlns:a16="http://schemas.microsoft.com/office/drawing/2014/main" id="{2349BA7C-F2EF-4A74-AF3B-F58A56D872F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156972</xdr:rowOff>
    </xdr:from>
    <xdr:to>
      <xdr:col>116</xdr:col>
      <xdr:colOff>62864</xdr:colOff>
      <xdr:row>85</xdr:row>
      <xdr:rowOff>136398</xdr:rowOff>
    </xdr:to>
    <xdr:cxnSp macro="">
      <xdr:nvCxnSpPr>
        <xdr:cNvPr id="695" name="直線コネクタ 694">
          <a:extLst>
            <a:ext uri="{FF2B5EF4-FFF2-40B4-BE49-F238E27FC236}">
              <a16:creationId xmlns:a16="http://schemas.microsoft.com/office/drawing/2014/main" id="{EC73DFEA-C8F2-4CD6-84E0-C7C638195257}"/>
            </a:ext>
          </a:extLst>
        </xdr:cNvPr>
        <xdr:cNvCxnSpPr/>
      </xdr:nvCxnSpPr>
      <xdr:spPr>
        <a:xfrm flipV="1">
          <a:off x="22160864" y="13530072"/>
          <a:ext cx="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140225</xdr:rowOff>
    </xdr:from>
    <xdr:ext cx="469744" cy="259045"/>
    <xdr:sp macro="" textlink="">
      <xdr:nvSpPr>
        <xdr:cNvPr id="696" name="【消防施設】&#10;一人当たり面積最小値テキスト">
          <a:extLst>
            <a:ext uri="{FF2B5EF4-FFF2-40B4-BE49-F238E27FC236}">
              <a16:creationId xmlns:a16="http://schemas.microsoft.com/office/drawing/2014/main" id="{CD6C1505-E23C-4CF5-80EC-4080A1A7D4AA}"/>
            </a:ext>
          </a:extLst>
        </xdr:cNvPr>
        <xdr:cNvSpPr txBox="1"/>
      </xdr:nvSpPr>
      <xdr:spPr>
        <a:xfrm>
          <a:off x="22199600" y="1471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136398</xdr:rowOff>
    </xdr:from>
    <xdr:to>
      <xdr:col>116</xdr:col>
      <xdr:colOff>152400</xdr:colOff>
      <xdr:row>85</xdr:row>
      <xdr:rowOff>136398</xdr:rowOff>
    </xdr:to>
    <xdr:cxnSp macro="">
      <xdr:nvCxnSpPr>
        <xdr:cNvPr id="697" name="直線コネクタ 696">
          <a:extLst>
            <a:ext uri="{FF2B5EF4-FFF2-40B4-BE49-F238E27FC236}">
              <a16:creationId xmlns:a16="http://schemas.microsoft.com/office/drawing/2014/main" id="{4D94A5EB-DE3F-402B-B0CC-25DC195FFAEC}"/>
            </a:ext>
          </a:extLst>
        </xdr:cNvPr>
        <xdr:cNvCxnSpPr/>
      </xdr:nvCxnSpPr>
      <xdr:spPr>
        <a:xfrm>
          <a:off x="22072600" y="1470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103649</xdr:rowOff>
    </xdr:from>
    <xdr:ext cx="469744" cy="259045"/>
    <xdr:sp macro="" textlink="">
      <xdr:nvSpPr>
        <xdr:cNvPr id="698" name="【消防施設】&#10;一人当たり面積最大値テキスト">
          <a:extLst>
            <a:ext uri="{FF2B5EF4-FFF2-40B4-BE49-F238E27FC236}">
              <a16:creationId xmlns:a16="http://schemas.microsoft.com/office/drawing/2014/main" id="{249486BE-731A-4F02-A81E-6C1E2D344ADE}"/>
            </a:ext>
          </a:extLst>
        </xdr:cNvPr>
        <xdr:cNvSpPr txBox="1"/>
      </xdr:nvSpPr>
      <xdr:spPr>
        <a:xfrm>
          <a:off x="22199600" y="13305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156972</xdr:rowOff>
    </xdr:from>
    <xdr:to>
      <xdr:col>116</xdr:col>
      <xdr:colOff>152400</xdr:colOff>
      <xdr:row>78</xdr:row>
      <xdr:rowOff>156972</xdr:rowOff>
    </xdr:to>
    <xdr:cxnSp macro="">
      <xdr:nvCxnSpPr>
        <xdr:cNvPr id="699" name="直線コネクタ 698">
          <a:extLst>
            <a:ext uri="{FF2B5EF4-FFF2-40B4-BE49-F238E27FC236}">
              <a16:creationId xmlns:a16="http://schemas.microsoft.com/office/drawing/2014/main" id="{1DF3331E-3EC3-462F-96C8-D1811679866E}"/>
            </a:ext>
          </a:extLst>
        </xdr:cNvPr>
        <xdr:cNvCxnSpPr/>
      </xdr:nvCxnSpPr>
      <xdr:spPr>
        <a:xfrm>
          <a:off x="22072600" y="13530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158766</xdr:rowOff>
    </xdr:from>
    <xdr:ext cx="469744" cy="259045"/>
    <xdr:sp macro="" textlink="">
      <xdr:nvSpPr>
        <xdr:cNvPr id="700" name="【消防施設】&#10;一人当たり面積平均値テキスト">
          <a:extLst>
            <a:ext uri="{FF2B5EF4-FFF2-40B4-BE49-F238E27FC236}">
              <a16:creationId xmlns:a16="http://schemas.microsoft.com/office/drawing/2014/main" id="{9E184D5E-C6C5-4718-82F3-15A4AFE8EC89}"/>
            </a:ext>
          </a:extLst>
        </xdr:cNvPr>
        <xdr:cNvSpPr txBox="1"/>
      </xdr:nvSpPr>
      <xdr:spPr>
        <a:xfrm>
          <a:off x="22199600" y="14217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135889</xdr:rowOff>
    </xdr:from>
    <xdr:to>
      <xdr:col>116</xdr:col>
      <xdr:colOff>114300</xdr:colOff>
      <xdr:row>84</xdr:row>
      <xdr:rowOff>66039</xdr:rowOff>
    </xdr:to>
    <xdr:sp macro="" textlink="">
      <xdr:nvSpPr>
        <xdr:cNvPr id="701" name="フローチャート: 判断 700">
          <a:extLst>
            <a:ext uri="{FF2B5EF4-FFF2-40B4-BE49-F238E27FC236}">
              <a16:creationId xmlns:a16="http://schemas.microsoft.com/office/drawing/2014/main" id="{A6D257CD-927D-4F14-A7A5-908B72EB4237}"/>
            </a:ext>
          </a:extLst>
        </xdr:cNvPr>
        <xdr:cNvSpPr/>
      </xdr:nvSpPr>
      <xdr:spPr>
        <a:xfrm>
          <a:off x="221107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145035</xdr:rowOff>
    </xdr:from>
    <xdr:to>
      <xdr:col>112</xdr:col>
      <xdr:colOff>38100</xdr:colOff>
      <xdr:row>84</xdr:row>
      <xdr:rowOff>75185</xdr:rowOff>
    </xdr:to>
    <xdr:sp macro="" textlink="">
      <xdr:nvSpPr>
        <xdr:cNvPr id="702" name="フローチャート: 判断 701">
          <a:extLst>
            <a:ext uri="{FF2B5EF4-FFF2-40B4-BE49-F238E27FC236}">
              <a16:creationId xmlns:a16="http://schemas.microsoft.com/office/drawing/2014/main" id="{29479DC6-CD03-4F09-A2DE-C10FC7BBF910}"/>
            </a:ext>
          </a:extLst>
        </xdr:cNvPr>
        <xdr:cNvSpPr/>
      </xdr:nvSpPr>
      <xdr:spPr>
        <a:xfrm>
          <a:off x="21272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149606</xdr:rowOff>
    </xdr:from>
    <xdr:to>
      <xdr:col>107</xdr:col>
      <xdr:colOff>101600</xdr:colOff>
      <xdr:row>84</xdr:row>
      <xdr:rowOff>79756</xdr:rowOff>
    </xdr:to>
    <xdr:sp macro="" textlink="">
      <xdr:nvSpPr>
        <xdr:cNvPr id="703" name="フローチャート: 判断 702">
          <a:extLst>
            <a:ext uri="{FF2B5EF4-FFF2-40B4-BE49-F238E27FC236}">
              <a16:creationId xmlns:a16="http://schemas.microsoft.com/office/drawing/2014/main" id="{969C8428-5000-4F54-8523-3D09B1D8AA1C}"/>
            </a:ext>
          </a:extLst>
        </xdr:cNvPr>
        <xdr:cNvSpPr/>
      </xdr:nvSpPr>
      <xdr:spPr>
        <a:xfrm>
          <a:off x="203835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145035</xdr:rowOff>
    </xdr:from>
    <xdr:to>
      <xdr:col>102</xdr:col>
      <xdr:colOff>165100</xdr:colOff>
      <xdr:row>84</xdr:row>
      <xdr:rowOff>75185</xdr:rowOff>
    </xdr:to>
    <xdr:sp macro="" textlink="">
      <xdr:nvSpPr>
        <xdr:cNvPr id="704" name="フローチャート: 判断 703">
          <a:extLst>
            <a:ext uri="{FF2B5EF4-FFF2-40B4-BE49-F238E27FC236}">
              <a16:creationId xmlns:a16="http://schemas.microsoft.com/office/drawing/2014/main" id="{2380602A-3D37-4C0B-8677-C6BFDE1020BD}"/>
            </a:ext>
          </a:extLst>
        </xdr:cNvPr>
        <xdr:cNvSpPr/>
      </xdr:nvSpPr>
      <xdr:spPr>
        <a:xfrm>
          <a:off x="19494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71882</xdr:rowOff>
    </xdr:from>
    <xdr:to>
      <xdr:col>98</xdr:col>
      <xdr:colOff>38100</xdr:colOff>
      <xdr:row>84</xdr:row>
      <xdr:rowOff>2032</xdr:rowOff>
    </xdr:to>
    <xdr:sp macro="" textlink="">
      <xdr:nvSpPr>
        <xdr:cNvPr id="705" name="フローチャート: 判断 704">
          <a:extLst>
            <a:ext uri="{FF2B5EF4-FFF2-40B4-BE49-F238E27FC236}">
              <a16:creationId xmlns:a16="http://schemas.microsoft.com/office/drawing/2014/main" id="{F8EF4D08-84A2-4344-9345-CECF83106039}"/>
            </a:ext>
          </a:extLst>
        </xdr:cNvPr>
        <xdr:cNvSpPr/>
      </xdr:nvSpPr>
      <xdr:spPr>
        <a:xfrm>
          <a:off x="186055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6" name="テキスト ボックス 705">
          <a:extLst>
            <a:ext uri="{FF2B5EF4-FFF2-40B4-BE49-F238E27FC236}">
              <a16:creationId xmlns:a16="http://schemas.microsoft.com/office/drawing/2014/main" id="{1DC2BFD4-8A63-4A98-B9B0-A26E52038AEB}"/>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8597C96B-60CE-4B10-A377-139AAC4E9E9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3951D70B-E05A-4FA6-9830-9AB2A983AA34}"/>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0B4A3F74-F799-4F8C-B19E-A8C8CC2852DB}"/>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57CF00C6-397B-4C76-B122-366408D61CF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76454</xdr:rowOff>
    </xdr:from>
    <xdr:to>
      <xdr:col>116</xdr:col>
      <xdr:colOff>114300</xdr:colOff>
      <xdr:row>86</xdr:row>
      <xdr:rowOff>6604</xdr:rowOff>
    </xdr:to>
    <xdr:sp macro="" textlink="">
      <xdr:nvSpPr>
        <xdr:cNvPr id="711" name="楕円 710">
          <a:extLst>
            <a:ext uri="{FF2B5EF4-FFF2-40B4-BE49-F238E27FC236}">
              <a16:creationId xmlns:a16="http://schemas.microsoft.com/office/drawing/2014/main" id="{5E81BDA4-0035-465D-8D10-C2CEB90069E5}"/>
            </a:ext>
          </a:extLst>
        </xdr:cNvPr>
        <xdr:cNvSpPr/>
      </xdr:nvSpPr>
      <xdr:spPr>
        <a:xfrm>
          <a:off x="221107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162831</xdr:rowOff>
    </xdr:from>
    <xdr:ext cx="469744" cy="259045"/>
    <xdr:sp macro="" textlink="">
      <xdr:nvSpPr>
        <xdr:cNvPr id="712" name="【消防施設】&#10;一人当たり面積該当値テキスト">
          <a:extLst>
            <a:ext uri="{FF2B5EF4-FFF2-40B4-BE49-F238E27FC236}">
              <a16:creationId xmlns:a16="http://schemas.microsoft.com/office/drawing/2014/main" id="{314A82E6-83E6-4A12-A826-7658C175EE80}"/>
            </a:ext>
          </a:extLst>
        </xdr:cNvPr>
        <xdr:cNvSpPr txBox="1"/>
      </xdr:nvSpPr>
      <xdr:spPr>
        <a:xfrm>
          <a:off x="22199600" y="14564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76454</xdr:rowOff>
    </xdr:from>
    <xdr:to>
      <xdr:col>112</xdr:col>
      <xdr:colOff>38100</xdr:colOff>
      <xdr:row>86</xdr:row>
      <xdr:rowOff>6604</xdr:rowOff>
    </xdr:to>
    <xdr:sp macro="" textlink="">
      <xdr:nvSpPr>
        <xdr:cNvPr id="713" name="楕円 712">
          <a:extLst>
            <a:ext uri="{FF2B5EF4-FFF2-40B4-BE49-F238E27FC236}">
              <a16:creationId xmlns:a16="http://schemas.microsoft.com/office/drawing/2014/main" id="{ACE8C4E6-ACA3-476A-AC29-8226CBE8640E}"/>
            </a:ext>
          </a:extLst>
        </xdr:cNvPr>
        <xdr:cNvSpPr/>
      </xdr:nvSpPr>
      <xdr:spPr>
        <a:xfrm>
          <a:off x="212725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127254</xdr:rowOff>
    </xdr:from>
    <xdr:to>
      <xdr:col>116</xdr:col>
      <xdr:colOff>63500</xdr:colOff>
      <xdr:row>85</xdr:row>
      <xdr:rowOff>127254</xdr:rowOff>
    </xdr:to>
    <xdr:cxnSp macro="">
      <xdr:nvCxnSpPr>
        <xdr:cNvPr id="714" name="直線コネクタ 713">
          <a:extLst>
            <a:ext uri="{FF2B5EF4-FFF2-40B4-BE49-F238E27FC236}">
              <a16:creationId xmlns:a16="http://schemas.microsoft.com/office/drawing/2014/main" id="{22159DD2-2546-4E7C-A2FC-5DF029F52EBF}"/>
            </a:ext>
          </a:extLst>
        </xdr:cNvPr>
        <xdr:cNvCxnSpPr/>
      </xdr:nvCxnSpPr>
      <xdr:spPr>
        <a:xfrm>
          <a:off x="21323300" y="147005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76454</xdr:rowOff>
    </xdr:from>
    <xdr:to>
      <xdr:col>107</xdr:col>
      <xdr:colOff>101600</xdr:colOff>
      <xdr:row>86</xdr:row>
      <xdr:rowOff>6604</xdr:rowOff>
    </xdr:to>
    <xdr:sp macro="" textlink="">
      <xdr:nvSpPr>
        <xdr:cNvPr id="715" name="楕円 714">
          <a:extLst>
            <a:ext uri="{FF2B5EF4-FFF2-40B4-BE49-F238E27FC236}">
              <a16:creationId xmlns:a16="http://schemas.microsoft.com/office/drawing/2014/main" id="{77F4B20E-0F2B-474E-AA85-55509E406373}"/>
            </a:ext>
          </a:extLst>
        </xdr:cNvPr>
        <xdr:cNvSpPr/>
      </xdr:nvSpPr>
      <xdr:spPr>
        <a:xfrm>
          <a:off x="203835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127254</xdr:rowOff>
    </xdr:from>
    <xdr:to>
      <xdr:col>111</xdr:col>
      <xdr:colOff>177800</xdr:colOff>
      <xdr:row>85</xdr:row>
      <xdr:rowOff>127254</xdr:rowOff>
    </xdr:to>
    <xdr:cxnSp macro="">
      <xdr:nvCxnSpPr>
        <xdr:cNvPr id="716" name="直線コネクタ 715">
          <a:extLst>
            <a:ext uri="{FF2B5EF4-FFF2-40B4-BE49-F238E27FC236}">
              <a16:creationId xmlns:a16="http://schemas.microsoft.com/office/drawing/2014/main" id="{38F99594-0126-4C87-99C0-9ACBF66EA850}"/>
            </a:ext>
          </a:extLst>
        </xdr:cNvPr>
        <xdr:cNvCxnSpPr/>
      </xdr:nvCxnSpPr>
      <xdr:spPr>
        <a:xfrm>
          <a:off x="20434300" y="147005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94742</xdr:rowOff>
    </xdr:from>
    <xdr:to>
      <xdr:col>102</xdr:col>
      <xdr:colOff>165100</xdr:colOff>
      <xdr:row>86</xdr:row>
      <xdr:rowOff>24892</xdr:rowOff>
    </xdr:to>
    <xdr:sp macro="" textlink="">
      <xdr:nvSpPr>
        <xdr:cNvPr id="717" name="楕円 716">
          <a:extLst>
            <a:ext uri="{FF2B5EF4-FFF2-40B4-BE49-F238E27FC236}">
              <a16:creationId xmlns:a16="http://schemas.microsoft.com/office/drawing/2014/main" id="{68C9D4AB-8B44-4FF8-BFAD-FADB07A9F530}"/>
            </a:ext>
          </a:extLst>
        </xdr:cNvPr>
        <xdr:cNvSpPr/>
      </xdr:nvSpPr>
      <xdr:spPr>
        <a:xfrm>
          <a:off x="19494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127254</xdr:rowOff>
    </xdr:from>
    <xdr:to>
      <xdr:col>107</xdr:col>
      <xdr:colOff>50800</xdr:colOff>
      <xdr:row>85</xdr:row>
      <xdr:rowOff>145542</xdr:rowOff>
    </xdr:to>
    <xdr:cxnSp macro="">
      <xdr:nvCxnSpPr>
        <xdr:cNvPr id="718" name="直線コネクタ 717">
          <a:extLst>
            <a:ext uri="{FF2B5EF4-FFF2-40B4-BE49-F238E27FC236}">
              <a16:creationId xmlns:a16="http://schemas.microsoft.com/office/drawing/2014/main" id="{29B896AB-C7A3-4322-9407-80579E2ACC34}"/>
            </a:ext>
          </a:extLst>
        </xdr:cNvPr>
        <xdr:cNvCxnSpPr/>
      </xdr:nvCxnSpPr>
      <xdr:spPr>
        <a:xfrm flipV="1">
          <a:off x="19545300" y="147005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94742</xdr:rowOff>
    </xdr:from>
    <xdr:to>
      <xdr:col>98</xdr:col>
      <xdr:colOff>38100</xdr:colOff>
      <xdr:row>86</xdr:row>
      <xdr:rowOff>24892</xdr:rowOff>
    </xdr:to>
    <xdr:sp macro="" textlink="">
      <xdr:nvSpPr>
        <xdr:cNvPr id="719" name="楕円 718">
          <a:extLst>
            <a:ext uri="{FF2B5EF4-FFF2-40B4-BE49-F238E27FC236}">
              <a16:creationId xmlns:a16="http://schemas.microsoft.com/office/drawing/2014/main" id="{B2E01C9A-4697-49D4-8652-521FEFD9E8C0}"/>
            </a:ext>
          </a:extLst>
        </xdr:cNvPr>
        <xdr:cNvSpPr/>
      </xdr:nvSpPr>
      <xdr:spPr>
        <a:xfrm>
          <a:off x="18605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145542</xdr:rowOff>
    </xdr:from>
    <xdr:to>
      <xdr:col>102</xdr:col>
      <xdr:colOff>114300</xdr:colOff>
      <xdr:row>85</xdr:row>
      <xdr:rowOff>145542</xdr:rowOff>
    </xdr:to>
    <xdr:cxnSp macro="">
      <xdr:nvCxnSpPr>
        <xdr:cNvPr id="720" name="直線コネクタ 719">
          <a:extLst>
            <a:ext uri="{FF2B5EF4-FFF2-40B4-BE49-F238E27FC236}">
              <a16:creationId xmlns:a16="http://schemas.microsoft.com/office/drawing/2014/main" id="{8EF39172-8843-4E39-9E41-C4C6A695330B}"/>
            </a:ext>
          </a:extLst>
        </xdr:cNvPr>
        <xdr:cNvCxnSpPr/>
      </xdr:nvCxnSpPr>
      <xdr:spPr>
        <a:xfrm>
          <a:off x="18656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91712</xdr:rowOff>
    </xdr:from>
    <xdr:ext cx="469744" cy="259045"/>
    <xdr:sp macro="" textlink="">
      <xdr:nvSpPr>
        <xdr:cNvPr id="721" name="n_1aveValue【消防施設】&#10;一人当たり面積">
          <a:extLst>
            <a:ext uri="{FF2B5EF4-FFF2-40B4-BE49-F238E27FC236}">
              <a16:creationId xmlns:a16="http://schemas.microsoft.com/office/drawing/2014/main" id="{3AAA0B3E-6D01-4C77-B687-772E7CA86E2D}"/>
            </a:ext>
          </a:extLst>
        </xdr:cNvPr>
        <xdr:cNvSpPr txBox="1"/>
      </xdr:nvSpPr>
      <xdr:spPr>
        <a:xfrm>
          <a:off x="21075727" y="1415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96283</xdr:rowOff>
    </xdr:from>
    <xdr:ext cx="469744" cy="259045"/>
    <xdr:sp macro="" textlink="">
      <xdr:nvSpPr>
        <xdr:cNvPr id="722" name="n_2aveValue【消防施設】&#10;一人当たり面積">
          <a:extLst>
            <a:ext uri="{FF2B5EF4-FFF2-40B4-BE49-F238E27FC236}">
              <a16:creationId xmlns:a16="http://schemas.microsoft.com/office/drawing/2014/main" id="{5E07917C-05AA-44DB-8600-8B0F9FFA1692}"/>
            </a:ext>
          </a:extLst>
        </xdr:cNvPr>
        <xdr:cNvSpPr txBox="1"/>
      </xdr:nvSpPr>
      <xdr:spPr>
        <a:xfrm>
          <a:off x="20199427" y="1415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91712</xdr:rowOff>
    </xdr:from>
    <xdr:ext cx="469744" cy="259045"/>
    <xdr:sp macro="" textlink="">
      <xdr:nvSpPr>
        <xdr:cNvPr id="723" name="n_3aveValue【消防施設】&#10;一人当たり面積">
          <a:extLst>
            <a:ext uri="{FF2B5EF4-FFF2-40B4-BE49-F238E27FC236}">
              <a16:creationId xmlns:a16="http://schemas.microsoft.com/office/drawing/2014/main" id="{E7E4EDA9-FAFA-48AB-8FC6-627C31FCA33B}"/>
            </a:ext>
          </a:extLst>
        </xdr:cNvPr>
        <xdr:cNvSpPr txBox="1"/>
      </xdr:nvSpPr>
      <xdr:spPr>
        <a:xfrm>
          <a:off x="19310427" y="1415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18559</xdr:rowOff>
    </xdr:from>
    <xdr:ext cx="469744" cy="259045"/>
    <xdr:sp macro="" textlink="">
      <xdr:nvSpPr>
        <xdr:cNvPr id="724" name="n_4aveValue【消防施設】&#10;一人当たり面積">
          <a:extLst>
            <a:ext uri="{FF2B5EF4-FFF2-40B4-BE49-F238E27FC236}">
              <a16:creationId xmlns:a16="http://schemas.microsoft.com/office/drawing/2014/main" id="{9B23420F-5C91-49AB-9681-37D7EA136E5F}"/>
            </a:ext>
          </a:extLst>
        </xdr:cNvPr>
        <xdr:cNvSpPr txBox="1"/>
      </xdr:nvSpPr>
      <xdr:spPr>
        <a:xfrm>
          <a:off x="18421427" y="1407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169181</xdr:rowOff>
    </xdr:from>
    <xdr:ext cx="469744" cy="259045"/>
    <xdr:sp macro="" textlink="">
      <xdr:nvSpPr>
        <xdr:cNvPr id="725" name="n_1mainValue【消防施設】&#10;一人当たり面積">
          <a:extLst>
            <a:ext uri="{FF2B5EF4-FFF2-40B4-BE49-F238E27FC236}">
              <a16:creationId xmlns:a16="http://schemas.microsoft.com/office/drawing/2014/main" id="{65D71C72-7B25-4ABD-B6E2-128E77241F71}"/>
            </a:ext>
          </a:extLst>
        </xdr:cNvPr>
        <xdr:cNvSpPr txBox="1"/>
      </xdr:nvSpPr>
      <xdr:spPr>
        <a:xfrm>
          <a:off x="21075727" y="1474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169181</xdr:rowOff>
    </xdr:from>
    <xdr:ext cx="469744" cy="259045"/>
    <xdr:sp macro="" textlink="">
      <xdr:nvSpPr>
        <xdr:cNvPr id="726" name="n_2mainValue【消防施設】&#10;一人当たり面積">
          <a:extLst>
            <a:ext uri="{FF2B5EF4-FFF2-40B4-BE49-F238E27FC236}">
              <a16:creationId xmlns:a16="http://schemas.microsoft.com/office/drawing/2014/main" id="{EFC45906-699B-4174-8B95-3C93FF98C14B}"/>
            </a:ext>
          </a:extLst>
        </xdr:cNvPr>
        <xdr:cNvSpPr txBox="1"/>
      </xdr:nvSpPr>
      <xdr:spPr>
        <a:xfrm>
          <a:off x="20199427" y="1474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16019</xdr:rowOff>
    </xdr:from>
    <xdr:ext cx="469744" cy="259045"/>
    <xdr:sp macro="" textlink="">
      <xdr:nvSpPr>
        <xdr:cNvPr id="727" name="n_3mainValue【消防施設】&#10;一人当たり面積">
          <a:extLst>
            <a:ext uri="{FF2B5EF4-FFF2-40B4-BE49-F238E27FC236}">
              <a16:creationId xmlns:a16="http://schemas.microsoft.com/office/drawing/2014/main" id="{B0FB3EEC-95FB-493D-8CC4-46B735B9F689}"/>
            </a:ext>
          </a:extLst>
        </xdr:cNvPr>
        <xdr:cNvSpPr txBox="1"/>
      </xdr:nvSpPr>
      <xdr:spPr>
        <a:xfrm>
          <a:off x="19310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16019</xdr:rowOff>
    </xdr:from>
    <xdr:ext cx="469744" cy="259045"/>
    <xdr:sp macro="" textlink="">
      <xdr:nvSpPr>
        <xdr:cNvPr id="728" name="n_4mainValue【消防施設】&#10;一人当たり面積">
          <a:extLst>
            <a:ext uri="{FF2B5EF4-FFF2-40B4-BE49-F238E27FC236}">
              <a16:creationId xmlns:a16="http://schemas.microsoft.com/office/drawing/2014/main" id="{62ACA99C-A644-4C5A-AF55-8BA9FD6D4E53}"/>
            </a:ext>
          </a:extLst>
        </xdr:cNvPr>
        <xdr:cNvSpPr txBox="1"/>
      </xdr:nvSpPr>
      <xdr:spPr>
        <a:xfrm>
          <a:off x="18421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9" name="正方形/長方形 728">
          <a:extLst>
            <a:ext uri="{FF2B5EF4-FFF2-40B4-BE49-F238E27FC236}">
              <a16:creationId xmlns:a16="http://schemas.microsoft.com/office/drawing/2014/main" id="{BBA067C7-0BED-4205-8F90-0B80D9F4C61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0" name="正方形/長方形 729">
          <a:extLst>
            <a:ext uri="{FF2B5EF4-FFF2-40B4-BE49-F238E27FC236}">
              <a16:creationId xmlns:a16="http://schemas.microsoft.com/office/drawing/2014/main" id="{71A1628B-1FC5-41B1-A4DE-D6F7302C755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1" name="正方形/長方形 730">
          <a:extLst>
            <a:ext uri="{FF2B5EF4-FFF2-40B4-BE49-F238E27FC236}">
              <a16:creationId xmlns:a16="http://schemas.microsoft.com/office/drawing/2014/main" id="{58A55044-75CF-4E7E-A4C5-B17017DE670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2" name="正方形/長方形 731">
          <a:extLst>
            <a:ext uri="{FF2B5EF4-FFF2-40B4-BE49-F238E27FC236}">
              <a16:creationId xmlns:a16="http://schemas.microsoft.com/office/drawing/2014/main" id="{5DD65785-0318-49E8-A9A3-6B20B4342818}"/>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3" name="正方形/長方形 732">
          <a:extLst>
            <a:ext uri="{FF2B5EF4-FFF2-40B4-BE49-F238E27FC236}">
              <a16:creationId xmlns:a16="http://schemas.microsoft.com/office/drawing/2014/main" id="{90C03D7E-6423-424E-AC09-BEA31F09169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4" name="正方形/長方形 733">
          <a:extLst>
            <a:ext uri="{FF2B5EF4-FFF2-40B4-BE49-F238E27FC236}">
              <a16:creationId xmlns:a16="http://schemas.microsoft.com/office/drawing/2014/main" id="{FF1FB9E5-6BDB-4901-AF08-ACAB129B0EA7}"/>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5" name="正方形/長方形 734">
          <a:extLst>
            <a:ext uri="{FF2B5EF4-FFF2-40B4-BE49-F238E27FC236}">
              <a16:creationId xmlns:a16="http://schemas.microsoft.com/office/drawing/2014/main" id="{44A3A5F6-AEEB-4329-909E-0F34210E3DC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6" name="正方形/長方形 735">
          <a:extLst>
            <a:ext uri="{FF2B5EF4-FFF2-40B4-BE49-F238E27FC236}">
              <a16:creationId xmlns:a16="http://schemas.microsoft.com/office/drawing/2014/main" id="{9D6CD363-E957-47FA-9105-E2332B1C05FE}"/>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7" name="テキスト ボックス 736">
          <a:extLst>
            <a:ext uri="{FF2B5EF4-FFF2-40B4-BE49-F238E27FC236}">
              <a16:creationId xmlns:a16="http://schemas.microsoft.com/office/drawing/2014/main" id="{318DEF22-230C-43A1-957B-0BFB971C8727}"/>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8" name="直線コネクタ 737">
          <a:extLst>
            <a:ext uri="{FF2B5EF4-FFF2-40B4-BE49-F238E27FC236}">
              <a16:creationId xmlns:a16="http://schemas.microsoft.com/office/drawing/2014/main" id="{A7A31781-3A9D-48AB-8F48-1D0ACD4135B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9" name="テキスト ボックス 738">
          <a:extLst>
            <a:ext uri="{FF2B5EF4-FFF2-40B4-BE49-F238E27FC236}">
              <a16:creationId xmlns:a16="http://schemas.microsoft.com/office/drawing/2014/main" id="{FA898543-6AAE-4B9A-9529-248C135F81B2}"/>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0" name="直線コネクタ 739">
          <a:extLst>
            <a:ext uri="{FF2B5EF4-FFF2-40B4-BE49-F238E27FC236}">
              <a16:creationId xmlns:a16="http://schemas.microsoft.com/office/drawing/2014/main" id="{343DB32B-5EC3-4061-86A2-7B374F936535}"/>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1" name="テキスト ボックス 740">
          <a:extLst>
            <a:ext uri="{FF2B5EF4-FFF2-40B4-BE49-F238E27FC236}">
              <a16:creationId xmlns:a16="http://schemas.microsoft.com/office/drawing/2014/main" id="{B44312D8-1CDA-43BB-A25E-663042F63B21}"/>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2" name="直線コネクタ 741">
          <a:extLst>
            <a:ext uri="{FF2B5EF4-FFF2-40B4-BE49-F238E27FC236}">
              <a16:creationId xmlns:a16="http://schemas.microsoft.com/office/drawing/2014/main" id="{D32BAA96-5ACE-4D62-BE72-5B986AE50752}"/>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3" name="テキスト ボックス 742">
          <a:extLst>
            <a:ext uri="{FF2B5EF4-FFF2-40B4-BE49-F238E27FC236}">
              <a16:creationId xmlns:a16="http://schemas.microsoft.com/office/drawing/2014/main" id="{46581E16-3CC4-43D0-A86A-62B5D66E8AC6}"/>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4" name="直線コネクタ 743">
          <a:extLst>
            <a:ext uri="{FF2B5EF4-FFF2-40B4-BE49-F238E27FC236}">
              <a16:creationId xmlns:a16="http://schemas.microsoft.com/office/drawing/2014/main" id="{8BACC4AD-4E19-4DCC-BD0F-FDCF246BAFB9}"/>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45" name="テキスト ボックス 744">
          <a:extLst>
            <a:ext uri="{FF2B5EF4-FFF2-40B4-BE49-F238E27FC236}">
              <a16:creationId xmlns:a16="http://schemas.microsoft.com/office/drawing/2014/main" id="{72F971CA-711B-422E-B667-CEE99F86AA5B}"/>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46" name="直線コネクタ 745">
          <a:extLst>
            <a:ext uri="{FF2B5EF4-FFF2-40B4-BE49-F238E27FC236}">
              <a16:creationId xmlns:a16="http://schemas.microsoft.com/office/drawing/2014/main" id="{3CC85CBB-3C40-4A85-B482-FFD7C24E5A12}"/>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47" name="テキスト ボックス 746">
          <a:extLst>
            <a:ext uri="{FF2B5EF4-FFF2-40B4-BE49-F238E27FC236}">
              <a16:creationId xmlns:a16="http://schemas.microsoft.com/office/drawing/2014/main" id="{35A17ACA-EF3F-42C8-BC7C-45395CC65CB8}"/>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48" name="直線コネクタ 747">
          <a:extLst>
            <a:ext uri="{FF2B5EF4-FFF2-40B4-BE49-F238E27FC236}">
              <a16:creationId xmlns:a16="http://schemas.microsoft.com/office/drawing/2014/main" id="{20F439F7-18B0-4EF7-B9EA-E685097A29AC}"/>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49" name="テキスト ボックス 748">
          <a:extLst>
            <a:ext uri="{FF2B5EF4-FFF2-40B4-BE49-F238E27FC236}">
              <a16:creationId xmlns:a16="http://schemas.microsoft.com/office/drawing/2014/main" id="{918E28F7-1155-4096-BA11-CCD645CECC4B}"/>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0" name="直線コネクタ 749">
          <a:extLst>
            <a:ext uri="{FF2B5EF4-FFF2-40B4-BE49-F238E27FC236}">
              <a16:creationId xmlns:a16="http://schemas.microsoft.com/office/drawing/2014/main" id="{77F388BE-F9FD-4DB4-A018-DC9E5FBFB5E9}"/>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1" name="テキスト ボックス 750">
          <a:extLst>
            <a:ext uri="{FF2B5EF4-FFF2-40B4-BE49-F238E27FC236}">
              <a16:creationId xmlns:a16="http://schemas.microsoft.com/office/drawing/2014/main" id="{4207BA32-881D-475D-8E16-CEC27F8F0841}"/>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2" name="直線コネクタ 751">
          <a:extLst>
            <a:ext uri="{FF2B5EF4-FFF2-40B4-BE49-F238E27FC236}">
              <a16:creationId xmlns:a16="http://schemas.microsoft.com/office/drawing/2014/main" id="{CF1A3A0D-023F-433D-8FF1-3CFF18BFCFE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3" name="【庁舎】&#10;有形固定資産減価償却率グラフ枠">
          <a:extLst>
            <a:ext uri="{FF2B5EF4-FFF2-40B4-BE49-F238E27FC236}">
              <a16:creationId xmlns:a16="http://schemas.microsoft.com/office/drawing/2014/main" id="{1AFC9090-D7E9-4339-9AF3-798705780099}"/>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20682</xdr:rowOff>
    </xdr:from>
    <xdr:to>
      <xdr:col>85</xdr:col>
      <xdr:colOff>126364</xdr:colOff>
      <xdr:row>109</xdr:row>
      <xdr:rowOff>1088</xdr:rowOff>
    </xdr:to>
    <xdr:cxnSp macro="">
      <xdr:nvCxnSpPr>
        <xdr:cNvPr id="754" name="直線コネクタ 753">
          <a:extLst>
            <a:ext uri="{FF2B5EF4-FFF2-40B4-BE49-F238E27FC236}">
              <a16:creationId xmlns:a16="http://schemas.microsoft.com/office/drawing/2014/main" id="{A03586B3-374C-4E40-B905-C8F63E1D56EA}"/>
            </a:ext>
          </a:extLst>
        </xdr:cNvPr>
        <xdr:cNvCxnSpPr/>
      </xdr:nvCxnSpPr>
      <xdr:spPr>
        <a:xfrm flipV="1">
          <a:off x="16318864" y="17165682"/>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4915</xdr:rowOff>
    </xdr:from>
    <xdr:ext cx="405111" cy="259045"/>
    <xdr:sp macro="" textlink="">
      <xdr:nvSpPr>
        <xdr:cNvPr id="755" name="【庁舎】&#10;有形固定資産減価償却率最小値テキスト">
          <a:extLst>
            <a:ext uri="{FF2B5EF4-FFF2-40B4-BE49-F238E27FC236}">
              <a16:creationId xmlns:a16="http://schemas.microsoft.com/office/drawing/2014/main" id="{0EA190B9-F5AF-4452-B018-45265CCCE440}"/>
            </a:ext>
          </a:extLst>
        </xdr:cNvPr>
        <xdr:cNvSpPr txBox="1"/>
      </xdr:nvSpPr>
      <xdr:spPr>
        <a:xfrm>
          <a:off x="16357600" y="1869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1088</xdr:rowOff>
    </xdr:from>
    <xdr:to>
      <xdr:col>86</xdr:col>
      <xdr:colOff>25400</xdr:colOff>
      <xdr:row>109</xdr:row>
      <xdr:rowOff>1088</xdr:rowOff>
    </xdr:to>
    <xdr:cxnSp macro="">
      <xdr:nvCxnSpPr>
        <xdr:cNvPr id="756" name="直線コネクタ 755">
          <a:extLst>
            <a:ext uri="{FF2B5EF4-FFF2-40B4-BE49-F238E27FC236}">
              <a16:creationId xmlns:a16="http://schemas.microsoft.com/office/drawing/2014/main" id="{CDA5D723-2A75-49EB-AF31-F992009376D8}"/>
            </a:ext>
          </a:extLst>
        </xdr:cNvPr>
        <xdr:cNvCxnSpPr/>
      </xdr:nvCxnSpPr>
      <xdr:spPr>
        <a:xfrm>
          <a:off x="16230600" y="1868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138809</xdr:rowOff>
    </xdr:from>
    <xdr:ext cx="340478" cy="259045"/>
    <xdr:sp macro="" textlink="">
      <xdr:nvSpPr>
        <xdr:cNvPr id="757" name="【庁舎】&#10;有形固定資産減価償却率最大値テキスト">
          <a:extLst>
            <a:ext uri="{FF2B5EF4-FFF2-40B4-BE49-F238E27FC236}">
              <a16:creationId xmlns:a16="http://schemas.microsoft.com/office/drawing/2014/main" id="{1CDB9A2E-9163-457B-B520-D75A96ECF91D}"/>
            </a:ext>
          </a:extLst>
        </xdr:cNvPr>
        <xdr:cNvSpPr txBox="1"/>
      </xdr:nvSpPr>
      <xdr:spPr>
        <a:xfrm>
          <a:off x="16357600" y="169409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20682</xdr:rowOff>
    </xdr:from>
    <xdr:to>
      <xdr:col>86</xdr:col>
      <xdr:colOff>25400</xdr:colOff>
      <xdr:row>100</xdr:row>
      <xdr:rowOff>20682</xdr:rowOff>
    </xdr:to>
    <xdr:cxnSp macro="">
      <xdr:nvCxnSpPr>
        <xdr:cNvPr id="758" name="直線コネクタ 757">
          <a:extLst>
            <a:ext uri="{FF2B5EF4-FFF2-40B4-BE49-F238E27FC236}">
              <a16:creationId xmlns:a16="http://schemas.microsoft.com/office/drawing/2014/main" id="{DEB96EDB-D25E-4976-BD02-E85DDA271AE2}"/>
            </a:ext>
          </a:extLst>
        </xdr:cNvPr>
        <xdr:cNvCxnSpPr/>
      </xdr:nvCxnSpPr>
      <xdr:spPr>
        <a:xfrm>
          <a:off x="16230600" y="17165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56441</xdr:rowOff>
    </xdr:from>
    <xdr:ext cx="405111" cy="259045"/>
    <xdr:sp macro="" textlink="">
      <xdr:nvSpPr>
        <xdr:cNvPr id="759" name="【庁舎】&#10;有形固定資産減価償却率平均値テキスト">
          <a:extLst>
            <a:ext uri="{FF2B5EF4-FFF2-40B4-BE49-F238E27FC236}">
              <a16:creationId xmlns:a16="http://schemas.microsoft.com/office/drawing/2014/main" id="{A26ACFBE-385C-4331-8AE8-723DC1548E3C}"/>
            </a:ext>
          </a:extLst>
        </xdr:cNvPr>
        <xdr:cNvSpPr txBox="1"/>
      </xdr:nvSpPr>
      <xdr:spPr>
        <a:xfrm>
          <a:off x="16357600" y="17887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33564</xdr:rowOff>
    </xdr:from>
    <xdr:to>
      <xdr:col>85</xdr:col>
      <xdr:colOff>177800</xdr:colOff>
      <xdr:row>105</xdr:row>
      <xdr:rowOff>135164</xdr:rowOff>
    </xdr:to>
    <xdr:sp macro="" textlink="">
      <xdr:nvSpPr>
        <xdr:cNvPr id="760" name="フローチャート: 判断 759">
          <a:extLst>
            <a:ext uri="{FF2B5EF4-FFF2-40B4-BE49-F238E27FC236}">
              <a16:creationId xmlns:a16="http://schemas.microsoft.com/office/drawing/2014/main" id="{D0AA3372-E4C7-4004-9F13-9EC522446960}"/>
            </a:ext>
          </a:extLst>
        </xdr:cNvPr>
        <xdr:cNvSpPr/>
      </xdr:nvSpPr>
      <xdr:spPr>
        <a:xfrm>
          <a:off x="16268700" y="180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123371</xdr:rowOff>
    </xdr:from>
    <xdr:to>
      <xdr:col>81</xdr:col>
      <xdr:colOff>101600</xdr:colOff>
      <xdr:row>105</xdr:row>
      <xdr:rowOff>53521</xdr:rowOff>
    </xdr:to>
    <xdr:sp macro="" textlink="">
      <xdr:nvSpPr>
        <xdr:cNvPr id="761" name="フローチャート: 判断 760">
          <a:extLst>
            <a:ext uri="{FF2B5EF4-FFF2-40B4-BE49-F238E27FC236}">
              <a16:creationId xmlns:a16="http://schemas.microsoft.com/office/drawing/2014/main" id="{ABF3C1F8-5DEF-4CD7-844F-D56D416DAE49}"/>
            </a:ext>
          </a:extLst>
        </xdr:cNvPr>
        <xdr:cNvSpPr/>
      </xdr:nvSpPr>
      <xdr:spPr>
        <a:xfrm>
          <a:off x="15430500" y="1795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89081</xdr:rowOff>
    </xdr:from>
    <xdr:to>
      <xdr:col>76</xdr:col>
      <xdr:colOff>165100</xdr:colOff>
      <xdr:row>105</xdr:row>
      <xdr:rowOff>19231</xdr:rowOff>
    </xdr:to>
    <xdr:sp macro="" textlink="">
      <xdr:nvSpPr>
        <xdr:cNvPr id="762" name="フローチャート: 判断 761">
          <a:extLst>
            <a:ext uri="{FF2B5EF4-FFF2-40B4-BE49-F238E27FC236}">
              <a16:creationId xmlns:a16="http://schemas.microsoft.com/office/drawing/2014/main" id="{B0C87F4C-1314-4520-B2E6-1732DDDABA61}"/>
            </a:ext>
          </a:extLst>
        </xdr:cNvPr>
        <xdr:cNvSpPr/>
      </xdr:nvSpPr>
      <xdr:spPr>
        <a:xfrm>
          <a:off x="14541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136434</xdr:rowOff>
    </xdr:from>
    <xdr:to>
      <xdr:col>72</xdr:col>
      <xdr:colOff>38100</xdr:colOff>
      <xdr:row>105</xdr:row>
      <xdr:rowOff>66584</xdr:rowOff>
    </xdr:to>
    <xdr:sp macro="" textlink="">
      <xdr:nvSpPr>
        <xdr:cNvPr id="763" name="フローチャート: 判断 762">
          <a:extLst>
            <a:ext uri="{FF2B5EF4-FFF2-40B4-BE49-F238E27FC236}">
              <a16:creationId xmlns:a16="http://schemas.microsoft.com/office/drawing/2014/main" id="{F0835A81-F519-406C-BB53-6D197E78AC82}"/>
            </a:ext>
          </a:extLst>
        </xdr:cNvPr>
        <xdr:cNvSpPr/>
      </xdr:nvSpPr>
      <xdr:spPr>
        <a:xfrm>
          <a:off x="13652500" y="1796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764" name="フローチャート: 判断 763">
          <a:extLst>
            <a:ext uri="{FF2B5EF4-FFF2-40B4-BE49-F238E27FC236}">
              <a16:creationId xmlns:a16="http://schemas.microsoft.com/office/drawing/2014/main" id="{A7BBC56F-FA4E-4020-ADEC-36F16E400514}"/>
            </a:ext>
          </a:extLst>
        </xdr:cNvPr>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5CEDF78C-B94E-4BCC-9525-C95401EEDB7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2A4F2B2B-6C66-44EA-82B6-9A2A326330C9}"/>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2D6EB11C-8371-40A0-9742-288FC6EBA5A3}"/>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A34A7BB2-D40A-48BA-8911-0640B37D3DE2}"/>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EFE4AE68-CBF7-471D-9956-7963C13904E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89081</xdr:rowOff>
    </xdr:from>
    <xdr:to>
      <xdr:col>85</xdr:col>
      <xdr:colOff>177800</xdr:colOff>
      <xdr:row>107</xdr:row>
      <xdr:rowOff>19231</xdr:rowOff>
    </xdr:to>
    <xdr:sp macro="" textlink="">
      <xdr:nvSpPr>
        <xdr:cNvPr id="770" name="楕円 769">
          <a:extLst>
            <a:ext uri="{FF2B5EF4-FFF2-40B4-BE49-F238E27FC236}">
              <a16:creationId xmlns:a16="http://schemas.microsoft.com/office/drawing/2014/main" id="{0977223D-EECF-4A5A-8A40-CC9C4D4908AF}"/>
            </a:ext>
          </a:extLst>
        </xdr:cNvPr>
        <xdr:cNvSpPr/>
      </xdr:nvSpPr>
      <xdr:spPr>
        <a:xfrm>
          <a:off x="16268700" y="1826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67508</xdr:rowOff>
    </xdr:from>
    <xdr:ext cx="405111" cy="259045"/>
    <xdr:sp macro="" textlink="">
      <xdr:nvSpPr>
        <xdr:cNvPr id="771" name="【庁舎】&#10;有形固定資産減価償却率該当値テキスト">
          <a:extLst>
            <a:ext uri="{FF2B5EF4-FFF2-40B4-BE49-F238E27FC236}">
              <a16:creationId xmlns:a16="http://schemas.microsoft.com/office/drawing/2014/main" id="{09436C44-1E22-46CF-8D85-8C6BEAE5CE60}"/>
            </a:ext>
          </a:extLst>
        </xdr:cNvPr>
        <xdr:cNvSpPr txBox="1"/>
      </xdr:nvSpPr>
      <xdr:spPr>
        <a:xfrm>
          <a:off x="16357600" y="1824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54792</xdr:rowOff>
    </xdr:from>
    <xdr:to>
      <xdr:col>81</xdr:col>
      <xdr:colOff>101600</xdr:colOff>
      <xdr:row>106</xdr:row>
      <xdr:rowOff>156392</xdr:rowOff>
    </xdr:to>
    <xdr:sp macro="" textlink="">
      <xdr:nvSpPr>
        <xdr:cNvPr id="772" name="楕円 771">
          <a:extLst>
            <a:ext uri="{FF2B5EF4-FFF2-40B4-BE49-F238E27FC236}">
              <a16:creationId xmlns:a16="http://schemas.microsoft.com/office/drawing/2014/main" id="{EC85EB15-3AA6-4F98-B800-6198FDD03846}"/>
            </a:ext>
          </a:extLst>
        </xdr:cNvPr>
        <xdr:cNvSpPr/>
      </xdr:nvSpPr>
      <xdr:spPr>
        <a:xfrm>
          <a:off x="15430500" y="1822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105592</xdr:rowOff>
    </xdr:from>
    <xdr:to>
      <xdr:col>85</xdr:col>
      <xdr:colOff>127000</xdr:colOff>
      <xdr:row>106</xdr:row>
      <xdr:rowOff>139881</xdr:rowOff>
    </xdr:to>
    <xdr:cxnSp macro="">
      <xdr:nvCxnSpPr>
        <xdr:cNvPr id="773" name="直線コネクタ 772">
          <a:extLst>
            <a:ext uri="{FF2B5EF4-FFF2-40B4-BE49-F238E27FC236}">
              <a16:creationId xmlns:a16="http://schemas.microsoft.com/office/drawing/2014/main" id="{EF9BD950-3923-4180-90B3-479604039704}"/>
            </a:ext>
          </a:extLst>
        </xdr:cNvPr>
        <xdr:cNvCxnSpPr/>
      </xdr:nvCxnSpPr>
      <xdr:spPr>
        <a:xfrm>
          <a:off x="15481300" y="18279292"/>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17236</xdr:rowOff>
    </xdr:from>
    <xdr:to>
      <xdr:col>76</xdr:col>
      <xdr:colOff>165100</xdr:colOff>
      <xdr:row>106</xdr:row>
      <xdr:rowOff>118836</xdr:rowOff>
    </xdr:to>
    <xdr:sp macro="" textlink="">
      <xdr:nvSpPr>
        <xdr:cNvPr id="774" name="楕円 773">
          <a:extLst>
            <a:ext uri="{FF2B5EF4-FFF2-40B4-BE49-F238E27FC236}">
              <a16:creationId xmlns:a16="http://schemas.microsoft.com/office/drawing/2014/main" id="{25E99A6A-4A02-4853-8519-60F4B89C9FEA}"/>
            </a:ext>
          </a:extLst>
        </xdr:cNvPr>
        <xdr:cNvSpPr/>
      </xdr:nvSpPr>
      <xdr:spPr>
        <a:xfrm>
          <a:off x="14541500" y="1819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68036</xdr:rowOff>
    </xdr:from>
    <xdr:to>
      <xdr:col>81</xdr:col>
      <xdr:colOff>50800</xdr:colOff>
      <xdr:row>106</xdr:row>
      <xdr:rowOff>105592</xdr:rowOff>
    </xdr:to>
    <xdr:cxnSp macro="">
      <xdr:nvCxnSpPr>
        <xdr:cNvPr id="775" name="直線コネクタ 774">
          <a:extLst>
            <a:ext uri="{FF2B5EF4-FFF2-40B4-BE49-F238E27FC236}">
              <a16:creationId xmlns:a16="http://schemas.microsoft.com/office/drawing/2014/main" id="{8B8F8726-19C0-4F2D-8BBF-9EBA3704B64C}"/>
            </a:ext>
          </a:extLst>
        </xdr:cNvPr>
        <xdr:cNvCxnSpPr/>
      </xdr:nvCxnSpPr>
      <xdr:spPr>
        <a:xfrm>
          <a:off x="14592300" y="1824173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151130</xdr:rowOff>
    </xdr:from>
    <xdr:to>
      <xdr:col>72</xdr:col>
      <xdr:colOff>38100</xdr:colOff>
      <xdr:row>106</xdr:row>
      <xdr:rowOff>81280</xdr:rowOff>
    </xdr:to>
    <xdr:sp macro="" textlink="">
      <xdr:nvSpPr>
        <xdr:cNvPr id="776" name="楕円 775">
          <a:extLst>
            <a:ext uri="{FF2B5EF4-FFF2-40B4-BE49-F238E27FC236}">
              <a16:creationId xmlns:a16="http://schemas.microsoft.com/office/drawing/2014/main" id="{3177314E-20C8-4949-B6AE-6E286B2650C5}"/>
            </a:ext>
          </a:extLst>
        </xdr:cNvPr>
        <xdr:cNvSpPr/>
      </xdr:nvSpPr>
      <xdr:spPr>
        <a:xfrm>
          <a:off x="13652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30480</xdr:rowOff>
    </xdr:from>
    <xdr:to>
      <xdr:col>76</xdr:col>
      <xdr:colOff>114300</xdr:colOff>
      <xdr:row>106</xdr:row>
      <xdr:rowOff>68036</xdr:rowOff>
    </xdr:to>
    <xdr:cxnSp macro="">
      <xdr:nvCxnSpPr>
        <xdr:cNvPr id="777" name="直線コネクタ 776">
          <a:extLst>
            <a:ext uri="{FF2B5EF4-FFF2-40B4-BE49-F238E27FC236}">
              <a16:creationId xmlns:a16="http://schemas.microsoft.com/office/drawing/2014/main" id="{CDF160A1-A095-4C6B-934F-B9ECF71AC435}"/>
            </a:ext>
          </a:extLst>
        </xdr:cNvPr>
        <xdr:cNvCxnSpPr/>
      </xdr:nvCxnSpPr>
      <xdr:spPr>
        <a:xfrm>
          <a:off x="13703300" y="1820418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113574</xdr:rowOff>
    </xdr:from>
    <xdr:to>
      <xdr:col>67</xdr:col>
      <xdr:colOff>101600</xdr:colOff>
      <xdr:row>106</xdr:row>
      <xdr:rowOff>43724</xdr:rowOff>
    </xdr:to>
    <xdr:sp macro="" textlink="">
      <xdr:nvSpPr>
        <xdr:cNvPr id="778" name="楕円 777">
          <a:extLst>
            <a:ext uri="{FF2B5EF4-FFF2-40B4-BE49-F238E27FC236}">
              <a16:creationId xmlns:a16="http://schemas.microsoft.com/office/drawing/2014/main" id="{9DE52E7F-C817-4343-A562-A951C7D0A497}"/>
            </a:ext>
          </a:extLst>
        </xdr:cNvPr>
        <xdr:cNvSpPr/>
      </xdr:nvSpPr>
      <xdr:spPr>
        <a:xfrm>
          <a:off x="12763500" y="1811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164374</xdr:rowOff>
    </xdr:from>
    <xdr:to>
      <xdr:col>71</xdr:col>
      <xdr:colOff>177800</xdr:colOff>
      <xdr:row>106</xdr:row>
      <xdr:rowOff>30480</xdr:rowOff>
    </xdr:to>
    <xdr:cxnSp macro="">
      <xdr:nvCxnSpPr>
        <xdr:cNvPr id="779" name="直線コネクタ 778">
          <a:extLst>
            <a:ext uri="{FF2B5EF4-FFF2-40B4-BE49-F238E27FC236}">
              <a16:creationId xmlns:a16="http://schemas.microsoft.com/office/drawing/2014/main" id="{AFA4BD34-FD2D-47D2-8153-22E78605D62F}"/>
            </a:ext>
          </a:extLst>
        </xdr:cNvPr>
        <xdr:cNvCxnSpPr/>
      </xdr:nvCxnSpPr>
      <xdr:spPr>
        <a:xfrm>
          <a:off x="12814300" y="18166624"/>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70048</xdr:rowOff>
    </xdr:from>
    <xdr:ext cx="405111" cy="259045"/>
    <xdr:sp macro="" textlink="">
      <xdr:nvSpPr>
        <xdr:cNvPr id="780" name="n_1aveValue【庁舎】&#10;有形固定資産減価償却率">
          <a:extLst>
            <a:ext uri="{FF2B5EF4-FFF2-40B4-BE49-F238E27FC236}">
              <a16:creationId xmlns:a16="http://schemas.microsoft.com/office/drawing/2014/main" id="{EF03DEB7-AEC6-47B6-B6E3-8CD001A1D36E}"/>
            </a:ext>
          </a:extLst>
        </xdr:cNvPr>
        <xdr:cNvSpPr txBox="1"/>
      </xdr:nvSpPr>
      <xdr:spPr>
        <a:xfrm>
          <a:off x="15266044" y="1772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35758</xdr:rowOff>
    </xdr:from>
    <xdr:ext cx="405111" cy="259045"/>
    <xdr:sp macro="" textlink="">
      <xdr:nvSpPr>
        <xdr:cNvPr id="781" name="n_2aveValue【庁舎】&#10;有形固定資産減価償却率">
          <a:extLst>
            <a:ext uri="{FF2B5EF4-FFF2-40B4-BE49-F238E27FC236}">
              <a16:creationId xmlns:a16="http://schemas.microsoft.com/office/drawing/2014/main" id="{92C358BD-57B6-421A-A2AA-DB775C6FEBD5}"/>
            </a:ext>
          </a:extLst>
        </xdr:cNvPr>
        <xdr:cNvSpPr txBox="1"/>
      </xdr:nvSpPr>
      <xdr:spPr>
        <a:xfrm>
          <a:off x="14389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83111</xdr:rowOff>
    </xdr:from>
    <xdr:ext cx="405111" cy="259045"/>
    <xdr:sp macro="" textlink="">
      <xdr:nvSpPr>
        <xdr:cNvPr id="782" name="n_3aveValue【庁舎】&#10;有形固定資産減価償却率">
          <a:extLst>
            <a:ext uri="{FF2B5EF4-FFF2-40B4-BE49-F238E27FC236}">
              <a16:creationId xmlns:a16="http://schemas.microsoft.com/office/drawing/2014/main" id="{C18AF600-33FC-4520-A8C0-32B806E52AB2}"/>
            </a:ext>
          </a:extLst>
        </xdr:cNvPr>
        <xdr:cNvSpPr txBox="1"/>
      </xdr:nvSpPr>
      <xdr:spPr>
        <a:xfrm>
          <a:off x="13500744" y="1774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37391</xdr:rowOff>
    </xdr:from>
    <xdr:ext cx="405111" cy="259045"/>
    <xdr:sp macro="" textlink="">
      <xdr:nvSpPr>
        <xdr:cNvPr id="783" name="n_4aveValue【庁舎】&#10;有形固定資産減価償却率">
          <a:extLst>
            <a:ext uri="{FF2B5EF4-FFF2-40B4-BE49-F238E27FC236}">
              <a16:creationId xmlns:a16="http://schemas.microsoft.com/office/drawing/2014/main" id="{83EB9E69-ADED-4D61-AA18-DC8489A874C0}"/>
            </a:ext>
          </a:extLst>
        </xdr:cNvPr>
        <xdr:cNvSpPr txBox="1"/>
      </xdr:nvSpPr>
      <xdr:spPr>
        <a:xfrm>
          <a:off x="12611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147519</xdr:rowOff>
    </xdr:from>
    <xdr:ext cx="405111" cy="259045"/>
    <xdr:sp macro="" textlink="">
      <xdr:nvSpPr>
        <xdr:cNvPr id="784" name="n_1mainValue【庁舎】&#10;有形固定資産減価償却率">
          <a:extLst>
            <a:ext uri="{FF2B5EF4-FFF2-40B4-BE49-F238E27FC236}">
              <a16:creationId xmlns:a16="http://schemas.microsoft.com/office/drawing/2014/main" id="{45E68603-37D3-4263-8BC7-5E32F052D6B8}"/>
            </a:ext>
          </a:extLst>
        </xdr:cNvPr>
        <xdr:cNvSpPr txBox="1"/>
      </xdr:nvSpPr>
      <xdr:spPr>
        <a:xfrm>
          <a:off x="15266044" y="18321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109963</xdr:rowOff>
    </xdr:from>
    <xdr:ext cx="405111" cy="259045"/>
    <xdr:sp macro="" textlink="">
      <xdr:nvSpPr>
        <xdr:cNvPr id="785" name="n_2mainValue【庁舎】&#10;有形固定資産減価償却率">
          <a:extLst>
            <a:ext uri="{FF2B5EF4-FFF2-40B4-BE49-F238E27FC236}">
              <a16:creationId xmlns:a16="http://schemas.microsoft.com/office/drawing/2014/main" id="{F1150D17-D7CC-4D2F-87D6-CCD58F72C538}"/>
            </a:ext>
          </a:extLst>
        </xdr:cNvPr>
        <xdr:cNvSpPr txBox="1"/>
      </xdr:nvSpPr>
      <xdr:spPr>
        <a:xfrm>
          <a:off x="14389744" y="1828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72407</xdr:rowOff>
    </xdr:from>
    <xdr:ext cx="405111" cy="259045"/>
    <xdr:sp macro="" textlink="">
      <xdr:nvSpPr>
        <xdr:cNvPr id="786" name="n_3mainValue【庁舎】&#10;有形固定資産減価償却率">
          <a:extLst>
            <a:ext uri="{FF2B5EF4-FFF2-40B4-BE49-F238E27FC236}">
              <a16:creationId xmlns:a16="http://schemas.microsoft.com/office/drawing/2014/main" id="{8FC60086-60F2-45E7-8615-D4BA93C9A9D7}"/>
            </a:ext>
          </a:extLst>
        </xdr:cNvPr>
        <xdr:cNvSpPr txBox="1"/>
      </xdr:nvSpPr>
      <xdr:spPr>
        <a:xfrm>
          <a:off x="13500744" y="1824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34851</xdr:rowOff>
    </xdr:from>
    <xdr:ext cx="405111" cy="259045"/>
    <xdr:sp macro="" textlink="">
      <xdr:nvSpPr>
        <xdr:cNvPr id="787" name="n_4mainValue【庁舎】&#10;有形固定資産減価償却率">
          <a:extLst>
            <a:ext uri="{FF2B5EF4-FFF2-40B4-BE49-F238E27FC236}">
              <a16:creationId xmlns:a16="http://schemas.microsoft.com/office/drawing/2014/main" id="{D9532CED-E10C-4BB0-B3CD-D0EA7633AC4C}"/>
            </a:ext>
          </a:extLst>
        </xdr:cNvPr>
        <xdr:cNvSpPr txBox="1"/>
      </xdr:nvSpPr>
      <xdr:spPr>
        <a:xfrm>
          <a:off x="12611744" y="1820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8" name="正方形/長方形 787">
          <a:extLst>
            <a:ext uri="{FF2B5EF4-FFF2-40B4-BE49-F238E27FC236}">
              <a16:creationId xmlns:a16="http://schemas.microsoft.com/office/drawing/2014/main" id="{6844A694-E914-4395-98D9-B09B9461E79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9" name="正方形/長方形 788">
          <a:extLst>
            <a:ext uri="{FF2B5EF4-FFF2-40B4-BE49-F238E27FC236}">
              <a16:creationId xmlns:a16="http://schemas.microsoft.com/office/drawing/2014/main" id="{44A51F59-9936-4D4C-BBC0-0110EDD0AA3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0" name="正方形/長方形 789">
          <a:extLst>
            <a:ext uri="{FF2B5EF4-FFF2-40B4-BE49-F238E27FC236}">
              <a16:creationId xmlns:a16="http://schemas.microsoft.com/office/drawing/2014/main" id="{3527766E-1074-4536-A07C-14CAAAD54CEF}"/>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1" name="正方形/長方形 790">
          <a:extLst>
            <a:ext uri="{FF2B5EF4-FFF2-40B4-BE49-F238E27FC236}">
              <a16:creationId xmlns:a16="http://schemas.microsoft.com/office/drawing/2014/main" id="{60B04881-2B2C-436F-B40D-BA6513C76CD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2" name="正方形/長方形 791">
          <a:extLst>
            <a:ext uri="{FF2B5EF4-FFF2-40B4-BE49-F238E27FC236}">
              <a16:creationId xmlns:a16="http://schemas.microsoft.com/office/drawing/2014/main" id="{5F26616F-3B23-4B9E-8874-42BCD07E4301}"/>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3" name="正方形/長方形 792">
          <a:extLst>
            <a:ext uri="{FF2B5EF4-FFF2-40B4-BE49-F238E27FC236}">
              <a16:creationId xmlns:a16="http://schemas.microsoft.com/office/drawing/2014/main" id="{D111CA15-89CF-4CAD-8BFB-72538D614BC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4" name="正方形/長方形 793">
          <a:extLst>
            <a:ext uri="{FF2B5EF4-FFF2-40B4-BE49-F238E27FC236}">
              <a16:creationId xmlns:a16="http://schemas.microsoft.com/office/drawing/2014/main" id="{AA5A7766-BAB4-4DB7-925B-685D1D47E2C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5" name="正方形/長方形 794">
          <a:extLst>
            <a:ext uri="{FF2B5EF4-FFF2-40B4-BE49-F238E27FC236}">
              <a16:creationId xmlns:a16="http://schemas.microsoft.com/office/drawing/2014/main" id="{E5D6A60C-E32B-4AC0-8252-AE7B1D9BAFE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6" name="テキスト ボックス 795">
          <a:extLst>
            <a:ext uri="{FF2B5EF4-FFF2-40B4-BE49-F238E27FC236}">
              <a16:creationId xmlns:a16="http://schemas.microsoft.com/office/drawing/2014/main" id="{E4BF1FB0-3071-4390-8A51-22764BAC297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7" name="直線コネクタ 796">
          <a:extLst>
            <a:ext uri="{FF2B5EF4-FFF2-40B4-BE49-F238E27FC236}">
              <a16:creationId xmlns:a16="http://schemas.microsoft.com/office/drawing/2014/main" id="{8C4CAA4C-FEA6-43B5-A959-B749FE567973}"/>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98" name="直線コネクタ 797">
          <a:extLst>
            <a:ext uri="{FF2B5EF4-FFF2-40B4-BE49-F238E27FC236}">
              <a16:creationId xmlns:a16="http://schemas.microsoft.com/office/drawing/2014/main" id="{D473FAE5-0797-4B95-A1D1-8C463E93954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99" name="テキスト ボックス 798">
          <a:extLst>
            <a:ext uri="{FF2B5EF4-FFF2-40B4-BE49-F238E27FC236}">
              <a16:creationId xmlns:a16="http://schemas.microsoft.com/office/drawing/2014/main" id="{B6F04760-0596-4A07-BCD0-412C69D3DB7A}"/>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0" name="直線コネクタ 799">
          <a:extLst>
            <a:ext uri="{FF2B5EF4-FFF2-40B4-BE49-F238E27FC236}">
              <a16:creationId xmlns:a16="http://schemas.microsoft.com/office/drawing/2014/main" id="{46DDC3FD-08A7-41C2-85E1-88A79E83D39C}"/>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1" name="テキスト ボックス 800">
          <a:extLst>
            <a:ext uri="{FF2B5EF4-FFF2-40B4-BE49-F238E27FC236}">
              <a16:creationId xmlns:a16="http://schemas.microsoft.com/office/drawing/2014/main" id="{E308C254-B3C8-458A-81E4-18D257FAF6AA}"/>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2" name="直線コネクタ 801">
          <a:extLst>
            <a:ext uri="{FF2B5EF4-FFF2-40B4-BE49-F238E27FC236}">
              <a16:creationId xmlns:a16="http://schemas.microsoft.com/office/drawing/2014/main" id="{20F0B5BB-3EB1-4856-93DF-6D41369E0DCC}"/>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3" name="テキスト ボックス 802">
          <a:extLst>
            <a:ext uri="{FF2B5EF4-FFF2-40B4-BE49-F238E27FC236}">
              <a16:creationId xmlns:a16="http://schemas.microsoft.com/office/drawing/2014/main" id="{CF167545-9FB2-4545-86EF-68F22BDF401B}"/>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4" name="直線コネクタ 803">
          <a:extLst>
            <a:ext uri="{FF2B5EF4-FFF2-40B4-BE49-F238E27FC236}">
              <a16:creationId xmlns:a16="http://schemas.microsoft.com/office/drawing/2014/main" id="{1C5A924C-476A-4B4C-8775-39195B1E3AC4}"/>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5" name="テキスト ボックス 804">
          <a:extLst>
            <a:ext uri="{FF2B5EF4-FFF2-40B4-BE49-F238E27FC236}">
              <a16:creationId xmlns:a16="http://schemas.microsoft.com/office/drawing/2014/main" id="{4E393DB1-7E38-442A-A0AA-A7D6D0E059D9}"/>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6" name="直線コネクタ 805">
          <a:extLst>
            <a:ext uri="{FF2B5EF4-FFF2-40B4-BE49-F238E27FC236}">
              <a16:creationId xmlns:a16="http://schemas.microsoft.com/office/drawing/2014/main" id="{5C10B53D-040B-4270-965D-713B2BEC51F8}"/>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7" name="テキスト ボックス 806">
          <a:extLst>
            <a:ext uri="{FF2B5EF4-FFF2-40B4-BE49-F238E27FC236}">
              <a16:creationId xmlns:a16="http://schemas.microsoft.com/office/drawing/2014/main" id="{ED1838CC-D14D-4595-BC9A-AD58E9856CAA}"/>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08" name="直線コネクタ 807">
          <a:extLst>
            <a:ext uri="{FF2B5EF4-FFF2-40B4-BE49-F238E27FC236}">
              <a16:creationId xmlns:a16="http://schemas.microsoft.com/office/drawing/2014/main" id="{F06A23B3-9907-429A-853A-9D79FD6D59DA}"/>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09" name="テキスト ボックス 808">
          <a:extLst>
            <a:ext uri="{FF2B5EF4-FFF2-40B4-BE49-F238E27FC236}">
              <a16:creationId xmlns:a16="http://schemas.microsoft.com/office/drawing/2014/main" id="{9CFEB1A3-5935-4436-9C67-E4553FCD1D98}"/>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0" name="直線コネクタ 809">
          <a:extLst>
            <a:ext uri="{FF2B5EF4-FFF2-40B4-BE49-F238E27FC236}">
              <a16:creationId xmlns:a16="http://schemas.microsoft.com/office/drawing/2014/main" id="{C590BCCF-9E5C-43E5-8F84-886663341873}"/>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1" name="テキスト ボックス 810">
          <a:extLst>
            <a:ext uri="{FF2B5EF4-FFF2-40B4-BE49-F238E27FC236}">
              <a16:creationId xmlns:a16="http://schemas.microsoft.com/office/drawing/2014/main" id="{F491B17A-B615-4AFA-8F37-9CDA6B8F5DD3}"/>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2" name="【庁舎】&#10;一人当たり面積グラフ枠">
          <a:extLst>
            <a:ext uri="{FF2B5EF4-FFF2-40B4-BE49-F238E27FC236}">
              <a16:creationId xmlns:a16="http://schemas.microsoft.com/office/drawing/2014/main" id="{677B9169-59C5-4C1E-834C-4EB381061443}"/>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77832</xdr:rowOff>
    </xdr:from>
    <xdr:to>
      <xdr:col>116</xdr:col>
      <xdr:colOff>62864</xdr:colOff>
      <xdr:row>108</xdr:row>
      <xdr:rowOff>53339</xdr:rowOff>
    </xdr:to>
    <xdr:cxnSp macro="">
      <xdr:nvCxnSpPr>
        <xdr:cNvPr id="813" name="直線コネクタ 812">
          <a:extLst>
            <a:ext uri="{FF2B5EF4-FFF2-40B4-BE49-F238E27FC236}">
              <a16:creationId xmlns:a16="http://schemas.microsoft.com/office/drawing/2014/main" id="{B301B231-960E-434E-A3B2-C5C68B06A8DE}"/>
            </a:ext>
          </a:extLst>
        </xdr:cNvPr>
        <xdr:cNvCxnSpPr/>
      </xdr:nvCxnSpPr>
      <xdr:spPr>
        <a:xfrm flipV="1">
          <a:off x="22160864" y="17222832"/>
          <a:ext cx="0" cy="1347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57166</xdr:rowOff>
    </xdr:from>
    <xdr:ext cx="469744" cy="259045"/>
    <xdr:sp macro="" textlink="">
      <xdr:nvSpPr>
        <xdr:cNvPr id="814" name="【庁舎】&#10;一人当たり面積最小値テキスト">
          <a:extLst>
            <a:ext uri="{FF2B5EF4-FFF2-40B4-BE49-F238E27FC236}">
              <a16:creationId xmlns:a16="http://schemas.microsoft.com/office/drawing/2014/main" id="{79226E1C-8412-4F01-A430-4A4AD5FE8A54}"/>
            </a:ext>
          </a:extLst>
        </xdr:cNvPr>
        <xdr:cNvSpPr txBox="1"/>
      </xdr:nvSpPr>
      <xdr:spPr>
        <a:xfrm>
          <a:off x="22199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53339</xdr:rowOff>
    </xdr:from>
    <xdr:to>
      <xdr:col>116</xdr:col>
      <xdr:colOff>152400</xdr:colOff>
      <xdr:row>108</xdr:row>
      <xdr:rowOff>53339</xdr:rowOff>
    </xdr:to>
    <xdr:cxnSp macro="">
      <xdr:nvCxnSpPr>
        <xdr:cNvPr id="815" name="直線コネクタ 814">
          <a:extLst>
            <a:ext uri="{FF2B5EF4-FFF2-40B4-BE49-F238E27FC236}">
              <a16:creationId xmlns:a16="http://schemas.microsoft.com/office/drawing/2014/main" id="{2D80E774-85E9-4950-954E-7B3B3D31538C}"/>
            </a:ext>
          </a:extLst>
        </xdr:cNvPr>
        <xdr:cNvCxnSpPr/>
      </xdr:nvCxnSpPr>
      <xdr:spPr>
        <a:xfrm>
          <a:off x="22072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24509</xdr:rowOff>
    </xdr:from>
    <xdr:ext cx="469744" cy="259045"/>
    <xdr:sp macro="" textlink="">
      <xdr:nvSpPr>
        <xdr:cNvPr id="816" name="【庁舎】&#10;一人当たり面積最大値テキスト">
          <a:extLst>
            <a:ext uri="{FF2B5EF4-FFF2-40B4-BE49-F238E27FC236}">
              <a16:creationId xmlns:a16="http://schemas.microsoft.com/office/drawing/2014/main" id="{A2A8BF6F-03FE-45F5-864C-B22398B098F0}"/>
            </a:ext>
          </a:extLst>
        </xdr:cNvPr>
        <xdr:cNvSpPr txBox="1"/>
      </xdr:nvSpPr>
      <xdr:spPr>
        <a:xfrm>
          <a:off x="22199600" y="1699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77832</xdr:rowOff>
    </xdr:from>
    <xdr:to>
      <xdr:col>116</xdr:col>
      <xdr:colOff>152400</xdr:colOff>
      <xdr:row>100</xdr:row>
      <xdr:rowOff>77832</xdr:rowOff>
    </xdr:to>
    <xdr:cxnSp macro="">
      <xdr:nvCxnSpPr>
        <xdr:cNvPr id="817" name="直線コネクタ 816">
          <a:extLst>
            <a:ext uri="{FF2B5EF4-FFF2-40B4-BE49-F238E27FC236}">
              <a16:creationId xmlns:a16="http://schemas.microsoft.com/office/drawing/2014/main" id="{0FF158B9-0477-454E-BCF6-5178DB48C5E3}"/>
            </a:ext>
          </a:extLst>
        </xdr:cNvPr>
        <xdr:cNvCxnSpPr/>
      </xdr:nvCxnSpPr>
      <xdr:spPr>
        <a:xfrm>
          <a:off x="22072600" y="17222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65876</xdr:rowOff>
    </xdr:from>
    <xdr:ext cx="469744" cy="259045"/>
    <xdr:sp macro="" textlink="">
      <xdr:nvSpPr>
        <xdr:cNvPr id="818" name="【庁舎】&#10;一人当たり面積平均値テキスト">
          <a:extLst>
            <a:ext uri="{FF2B5EF4-FFF2-40B4-BE49-F238E27FC236}">
              <a16:creationId xmlns:a16="http://schemas.microsoft.com/office/drawing/2014/main" id="{5E85B011-0BC6-46ED-8C85-00688101669C}"/>
            </a:ext>
          </a:extLst>
        </xdr:cNvPr>
        <xdr:cNvSpPr txBox="1"/>
      </xdr:nvSpPr>
      <xdr:spPr>
        <a:xfrm>
          <a:off x="22199600" y="182395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87449</xdr:rowOff>
    </xdr:from>
    <xdr:to>
      <xdr:col>116</xdr:col>
      <xdr:colOff>114300</xdr:colOff>
      <xdr:row>107</xdr:row>
      <xdr:rowOff>17599</xdr:rowOff>
    </xdr:to>
    <xdr:sp macro="" textlink="">
      <xdr:nvSpPr>
        <xdr:cNvPr id="819" name="フローチャート: 判断 818">
          <a:extLst>
            <a:ext uri="{FF2B5EF4-FFF2-40B4-BE49-F238E27FC236}">
              <a16:creationId xmlns:a16="http://schemas.microsoft.com/office/drawing/2014/main" id="{08E21427-ED6B-4B44-B319-C53EB806FD7D}"/>
            </a:ext>
          </a:extLst>
        </xdr:cNvPr>
        <xdr:cNvSpPr/>
      </xdr:nvSpPr>
      <xdr:spPr>
        <a:xfrm>
          <a:off x="221107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79284</xdr:rowOff>
    </xdr:from>
    <xdr:to>
      <xdr:col>112</xdr:col>
      <xdr:colOff>38100</xdr:colOff>
      <xdr:row>107</xdr:row>
      <xdr:rowOff>9434</xdr:rowOff>
    </xdr:to>
    <xdr:sp macro="" textlink="">
      <xdr:nvSpPr>
        <xdr:cNvPr id="820" name="フローチャート: 判断 819">
          <a:extLst>
            <a:ext uri="{FF2B5EF4-FFF2-40B4-BE49-F238E27FC236}">
              <a16:creationId xmlns:a16="http://schemas.microsoft.com/office/drawing/2014/main" id="{8FEA159B-C6B4-428E-8433-294C0D67D344}"/>
            </a:ext>
          </a:extLst>
        </xdr:cNvPr>
        <xdr:cNvSpPr/>
      </xdr:nvSpPr>
      <xdr:spPr>
        <a:xfrm>
          <a:off x="21272500" y="1825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84182</xdr:rowOff>
    </xdr:from>
    <xdr:to>
      <xdr:col>107</xdr:col>
      <xdr:colOff>101600</xdr:colOff>
      <xdr:row>107</xdr:row>
      <xdr:rowOff>14332</xdr:rowOff>
    </xdr:to>
    <xdr:sp macro="" textlink="">
      <xdr:nvSpPr>
        <xdr:cNvPr id="821" name="フローチャート: 判断 820">
          <a:extLst>
            <a:ext uri="{FF2B5EF4-FFF2-40B4-BE49-F238E27FC236}">
              <a16:creationId xmlns:a16="http://schemas.microsoft.com/office/drawing/2014/main" id="{FCDDCD1B-3D0C-41D6-BA57-564195886A01}"/>
            </a:ext>
          </a:extLst>
        </xdr:cNvPr>
        <xdr:cNvSpPr/>
      </xdr:nvSpPr>
      <xdr:spPr>
        <a:xfrm>
          <a:off x="203835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102144</xdr:rowOff>
    </xdr:from>
    <xdr:to>
      <xdr:col>102</xdr:col>
      <xdr:colOff>165100</xdr:colOff>
      <xdr:row>107</xdr:row>
      <xdr:rowOff>32294</xdr:rowOff>
    </xdr:to>
    <xdr:sp macro="" textlink="">
      <xdr:nvSpPr>
        <xdr:cNvPr id="822" name="フローチャート: 判断 821">
          <a:extLst>
            <a:ext uri="{FF2B5EF4-FFF2-40B4-BE49-F238E27FC236}">
              <a16:creationId xmlns:a16="http://schemas.microsoft.com/office/drawing/2014/main" id="{60556D8D-8B1F-479A-BA43-D3801677BA2A}"/>
            </a:ext>
          </a:extLst>
        </xdr:cNvPr>
        <xdr:cNvSpPr/>
      </xdr:nvSpPr>
      <xdr:spPr>
        <a:xfrm>
          <a:off x="19494500" y="1827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59689</xdr:rowOff>
    </xdr:from>
    <xdr:to>
      <xdr:col>98</xdr:col>
      <xdr:colOff>38100</xdr:colOff>
      <xdr:row>106</xdr:row>
      <xdr:rowOff>161289</xdr:rowOff>
    </xdr:to>
    <xdr:sp macro="" textlink="">
      <xdr:nvSpPr>
        <xdr:cNvPr id="823" name="フローチャート: 判断 822">
          <a:extLst>
            <a:ext uri="{FF2B5EF4-FFF2-40B4-BE49-F238E27FC236}">
              <a16:creationId xmlns:a16="http://schemas.microsoft.com/office/drawing/2014/main" id="{AE7B23F9-75A4-470A-9D2E-2BF2A83A0E15}"/>
            </a:ext>
          </a:extLst>
        </xdr:cNvPr>
        <xdr:cNvSpPr/>
      </xdr:nvSpPr>
      <xdr:spPr>
        <a:xfrm>
          <a:off x="186055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95B0D336-2ACC-4D43-8F35-BD858F295C3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817888A8-7759-439F-8447-CE237A8DF57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1E148E6D-746A-4BD0-8048-F26602B38DE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84A52084-358B-40A5-8C93-D0EDF9E4B6D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7A474845-DBA8-40AD-B2DF-8C96E57AC9D4}"/>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5806</xdr:rowOff>
    </xdr:from>
    <xdr:to>
      <xdr:col>116</xdr:col>
      <xdr:colOff>114300</xdr:colOff>
      <xdr:row>106</xdr:row>
      <xdr:rowOff>107406</xdr:rowOff>
    </xdr:to>
    <xdr:sp macro="" textlink="">
      <xdr:nvSpPr>
        <xdr:cNvPr id="829" name="楕円 828">
          <a:extLst>
            <a:ext uri="{FF2B5EF4-FFF2-40B4-BE49-F238E27FC236}">
              <a16:creationId xmlns:a16="http://schemas.microsoft.com/office/drawing/2014/main" id="{ACC23142-DC07-4B6B-B400-15DC73C257A2}"/>
            </a:ext>
          </a:extLst>
        </xdr:cNvPr>
        <xdr:cNvSpPr/>
      </xdr:nvSpPr>
      <xdr:spPr>
        <a:xfrm>
          <a:off x="22110700" y="1817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28683</xdr:rowOff>
    </xdr:from>
    <xdr:ext cx="469744" cy="259045"/>
    <xdr:sp macro="" textlink="">
      <xdr:nvSpPr>
        <xdr:cNvPr id="830" name="【庁舎】&#10;一人当たり面積該当値テキスト">
          <a:extLst>
            <a:ext uri="{FF2B5EF4-FFF2-40B4-BE49-F238E27FC236}">
              <a16:creationId xmlns:a16="http://schemas.microsoft.com/office/drawing/2014/main" id="{374F84B7-CE4E-438B-9E7B-93E82E6A1279}"/>
            </a:ext>
          </a:extLst>
        </xdr:cNvPr>
        <xdr:cNvSpPr txBox="1"/>
      </xdr:nvSpPr>
      <xdr:spPr>
        <a:xfrm>
          <a:off x="22199600" y="1803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9071</xdr:rowOff>
    </xdr:from>
    <xdr:to>
      <xdr:col>112</xdr:col>
      <xdr:colOff>38100</xdr:colOff>
      <xdr:row>106</xdr:row>
      <xdr:rowOff>110671</xdr:rowOff>
    </xdr:to>
    <xdr:sp macro="" textlink="">
      <xdr:nvSpPr>
        <xdr:cNvPr id="831" name="楕円 830">
          <a:extLst>
            <a:ext uri="{FF2B5EF4-FFF2-40B4-BE49-F238E27FC236}">
              <a16:creationId xmlns:a16="http://schemas.microsoft.com/office/drawing/2014/main" id="{9192DA9B-7477-4B90-95CD-1D47D3D24BE7}"/>
            </a:ext>
          </a:extLst>
        </xdr:cNvPr>
        <xdr:cNvSpPr/>
      </xdr:nvSpPr>
      <xdr:spPr>
        <a:xfrm>
          <a:off x="21272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56606</xdr:rowOff>
    </xdr:from>
    <xdr:to>
      <xdr:col>116</xdr:col>
      <xdr:colOff>63500</xdr:colOff>
      <xdr:row>106</xdr:row>
      <xdr:rowOff>59871</xdr:rowOff>
    </xdr:to>
    <xdr:cxnSp macro="">
      <xdr:nvCxnSpPr>
        <xdr:cNvPr id="832" name="直線コネクタ 831">
          <a:extLst>
            <a:ext uri="{FF2B5EF4-FFF2-40B4-BE49-F238E27FC236}">
              <a16:creationId xmlns:a16="http://schemas.microsoft.com/office/drawing/2014/main" id="{EC32F706-2842-4FE9-B345-7ECE7A4FD021}"/>
            </a:ext>
          </a:extLst>
        </xdr:cNvPr>
        <xdr:cNvCxnSpPr/>
      </xdr:nvCxnSpPr>
      <xdr:spPr>
        <a:xfrm flipV="1">
          <a:off x="21323300" y="18230306"/>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13970</xdr:rowOff>
    </xdr:from>
    <xdr:to>
      <xdr:col>107</xdr:col>
      <xdr:colOff>101600</xdr:colOff>
      <xdr:row>106</xdr:row>
      <xdr:rowOff>115570</xdr:rowOff>
    </xdr:to>
    <xdr:sp macro="" textlink="">
      <xdr:nvSpPr>
        <xdr:cNvPr id="833" name="楕円 832">
          <a:extLst>
            <a:ext uri="{FF2B5EF4-FFF2-40B4-BE49-F238E27FC236}">
              <a16:creationId xmlns:a16="http://schemas.microsoft.com/office/drawing/2014/main" id="{3465951F-31CA-4B33-8750-30D37C83576F}"/>
            </a:ext>
          </a:extLst>
        </xdr:cNvPr>
        <xdr:cNvSpPr/>
      </xdr:nvSpPr>
      <xdr:spPr>
        <a:xfrm>
          <a:off x="203835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59871</xdr:rowOff>
    </xdr:from>
    <xdr:to>
      <xdr:col>111</xdr:col>
      <xdr:colOff>177800</xdr:colOff>
      <xdr:row>106</xdr:row>
      <xdr:rowOff>64770</xdr:rowOff>
    </xdr:to>
    <xdr:cxnSp macro="">
      <xdr:nvCxnSpPr>
        <xdr:cNvPr id="834" name="直線コネクタ 833">
          <a:extLst>
            <a:ext uri="{FF2B5EF4-FFF2-40B4-BE49-F238E27FC236}">
              <a16:creationId xmlns:a16="http://schemas.microsoft.com/office/drawing/2014/main" id="{A150F747-1DAA-4B53-B831-AF984E57F839}"/>
            </a:ext>
          </a:extLst>
        </xdr:cNvPr>
        <xdr:cNvCxnSpPr/>
      </xdr:nvCxnSpPr>
      <xdr:spPr>
        <a:xfrm flipV="1">
          <a:off x="20434300" y="18233571"/>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17236</xdr:rowOff>
    </xdr:from>
    <xdr:to>
      <xdr:col>102</xdr:col>
      <xdr:colOff>165100</xdr:colOff>
      <xdr:row>106</xdr:row>
      <xdr:rowOff>118836</xdr:rowOff>
    </xdr:to>
    <xdr:sp macro="" textlink="">
      <xdr:nvSpPr>
        <xdr:cNvPr id="835" name="楕円 834">
          <a:extLst>
            <a:ext uri="{FF2B5EF4-FFF2-40B4-BE49-F238E27FC236}">
              <a16:creationId xmlns:a16="http://schemas.microsoft.com/office/drawing/2014/main" id="{6A0492F5-5EB0-4280-8840-F27173F689AE}"/>
            </a:ext>
          </a:extLst>
        </xdr:cNvPr>
        <xdr:cNvSpPr/>
      </xdr:nvSpPr>
      <xdr:spPr>
        <a:xfrm>
          <a:off x="19494500" y="1819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64770</xdr:rowOff>
    </xdr:from>
    <xdr:to>
      <xdr:col>107</xdr:col>
      <xdr:colOff>50800</xdr:colOff>
      <xdr:row>106</xdr:row>
      <xdr:rowOff>68036</xdr:rowOff>
    </xdr:to>
    <xdr:cxnSp macro="">
      <xdr:nvCxnSpPr>
        <xdr:cNvPr id="836" name="直線コネクタ 835">
          <a:extLst>
            <a:ext uri="{FF2B5EF4-FFF2-40B4-BE49-F238E27FC236}">
              <a16:creationId xmlns:a16="http://schemas.microsoft.com/office/drawing/2014/main" id="{7EF1B5E5-9F6F-4723-926B-7474424A2E5E}"/>
            </a:ext>
          </a:extLst>
        </xdr:cNvPr>
        <xdr:cNvCxnSpPr/>
      </xdr:nvCxnSpPr>
      <xdr:spPr>
        <a:xfrm flipV="1">
          <a:off x="19545300" y="1823847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20501</xdr:rowOff>
    </xdr:from>
    <xdr:to>
      <xdr:col>98</xdr:col>
      <xdr:colOff>38100</xdr:colOff>
      <xdr:row>106</xdr:row>
      <xdr:rowOff>122101</xdr:rowOff>
    </xdr:to>
    <xdr:sp macro="" textlink="">
      <xdr:nvSpPr>
        <xdr:cNvPr id="837" name="楕円 836">
          <a:extLst>
            <a:ext uri="{FF2B5EF4-FFF2-40B4-BE49-F238E27FC236}">
              <a16:creationId xmlns:a16="http://schemas.microsoft.com/office/drawing/2014/main" id="{E9383972-1A9B-49D4-94AD-899F31ADA770}"/>
            </a:ext>
          </a:extLst>
        </xdr:cNvPr>
        <xdr:cNvSpPr/>
      </xdr:nvSpPr>
      <xdr:spPr>
        <a:xfrm>
          <a:off x="18605500" y="1819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68036</xdr:rowOff>
    </xdr:from>
    <xdr:to>
      <xdr:col>102</xdr:col>
      <xdr:colOff>114300</xdr:colOff>
      <xdr:row>106</xdr:row>
      <xdr:rowOff>71301</xdr:rowOff>
    </xdr:to>
    <xdr:cxnSp macro="">
      <xdr:nvCxnSpPr>
        <xdr:cNvPr id="838" name="直線コネクタ 837">
          <a:extLst>
            <a:ext uri="{FF2B5EF4-FFF2-40B4-BE49-F238E27FC236}">
              <a16:creationId xmlns:a16="http://schemas.microsoft.com/office/drawing/2014/main" id="{0EFA93E8-B81A-4C65-88FE-D84510EACAAA}"/>
            </a:ext>
          </a:extLst>
        </xdr:cNvPr>
        <xdr:cNvCxnSpPr/>
      </xdr:nvCxnSpPr>
      <xdr:spPr>
        <a:xfrm flipV="1">
          <a:off x="18656300" y="1824173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561</xdr:rowOff>
    </xdr:from>
    <xdr:ext cx="469744" cy="259045"/>
    <xdr:sp macro="" textlink="">
      <xdr:nvSpPr>
        <xdr:cNvPr id="839" name="n_1aveValue【庁舎】&#10;一人当たり面積">
          <a:extLst>
            <a:ext uri="{FF2B5EF4-FFF2-40B4-BE49-F238E27FC236}">
              <a16:creationId xmlns:a16="http://schemas.microsoft.com/office/drawing/2014/main" id="{9068F8F3-1D6E-4096-95F5-368353B1A602}"/>
            </a:ext>
          </a:extLst>
        </xdr:cNvPr>
        <xdr:cNvSpPr txBox="1"/>
      </xdr:nvSpPr>
      <xdr:spPr>
        <a:xfrm>
          <a:off x="21075727" y="18345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5459</xdr:rowOff>
    </xdr:from>
    <xdr:ext cx="469744" cy="259045"/>
    <xdr:sp macro="" textlink="">
      <xdr:nvSpPr>
        <xdr:cNvPr id="840" name="n_2aveValue【庁舎】&#10;一人当たり面積">
          <a:extLst>
            <a:ext uri="{FF2B5EF4-FFF2-40B4-BE49-F238E27FC236}">
              <a16:creationId xmlns:a16="http://schemas.microsoft.com/office/drawing/2014/main" id="{FCE03C73-10F9-4A83-B9BF-9F670CC13AA2}"/>
            </a:ext>
          </a:extLst>
        </xdr:cNvPr>
        <xdr:cNvSpPr txBox="1"/>
      </xdr:nvSpPr>
      <xdr:spPr>
        <a:xfrm>
          <a:off x="20199427" y="18350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23421</xdr:rowOff>
    </xdr:from>
    <xdr:ext cx="469744" cy="259045"/>
    <xdr:sp macro="" textlink="">
      <xdr:nvSpPr>
        <xdr:cNvPr id="841" name="n_3aveValue【庁舎】&#10;一人当たり面積">
          <a:extLst>
            <a:ext uri="{FF2B5EF4-FFF2-40B4-BE49-F238E27FC236}">
              <a16:creationId xmlns:a16="http://schemas.microsoft.com/office/drawing/2014/main" id="{CC0C4268-4709-4CAA-A68B-F377EE798DC4}"/>
            </a:ext>
          </a:extLst>
        </xdr:cNvPr>
        <xdr:cNvSpPr txBox="1"/>
      </xdr:nvSpPr>
      <xdr:spPr>
        <a:xfrm>
          <a:off x="19310427" y="1836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152416</xdr:rowOff>
    </xdr:from>
    <xdr:ext cx="469744" cy="259045"/>
    <xdr:sp macro="" textlink="">
      <xdr:nvSpPr>
        <xdr:cNvPr id="842" name="n_4aveValue【庁舎】&#10;一人当たり面積">
          <a:extLst>
            <a:ext uri="{FF2B5EF4-FFF2-40B4-BE49-F238E27FC236}">
              <a16:creationId xmlns:a16="http://schemas.microsoft.com/office/drawing/2014/main" id="{8CC9B97A-FF1D-4394-ABD5-549C88723EB9}"/>
            </a:ext>
          </a:extLst>
        </xdr:cNvPr>
        <xdr:cNvSpPr txBox="1"/>
      </xdr:nvSpPr>
      <xdr:spPr>
        <a:xfrm>
          <a:off x="18421427" y="1832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127198</xdr:rowOff>
    </xdr:from>
    <xdr:ext cx="469744" cy="259045"/>
    <xdr:sp macro="" textlink="">
      <xdr:nvSpPr>
        <xdr:cNvPr id="843" name="n_1mainValue【庁舎】&#10;一人当たり面積">
          <a:extLst>
            <a:ext uri="{FF2B5EF4-FFF2-40B4-BE49-F238E27FC236}">
              <a16:creationId xmlns:a16="http://schemas.microsoft.com/office/drawing/2014/main" id="{7D9BFD2D-7AAC-4327-9721-46E2878F4F12}"/>
            </a:ext>
          </a:extLst>
        </xdr:cNvPr>
        <xdr:cNvSpPr txBox="1"/>
      </xdr:nvSpPr>
      <xdr:spPr>
        <a:xfrm>
          <a:off x="21075727" y="1795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132097</xdr:rowOff>
    </xdr:from>
    <xdr:ext cx="469744" cy="259045"/>
    <xdr:sp macro="" textlink="">
      <xdr:nvSpPr>
        <xdr:cNvPr id="844" name="n_2mainValue【庁舎】&#10;一人当たり面積">
          <a:extLst>
            <a:ext uri="{FF2B5EF4-FFF2-40B4-BE49-F238E27FC236}">
              <a16:creationId xmlns:a16="http://schemas.microsoft.com/office/drawing/2014/main" id="{50FB4CDA-659A-4238-832F-0A61687CE4BD}"/>
            </a:ext>
          </a:extLst>
        </xdr:cNvPr>
        <xdr:cNvSpPr txBox="1"/>
      </xdr:nvSpPr>
      <xdr:spPr>
        <a:xfrm>
          <a:off x="20199427" y="1796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135363</xdr:rowOff>
    </xdr:from>
    <xdr:ext cx="469744" cy="259045"/>
    <xdr:sp macro="" textlink="">
      <xdr:nvSpPr>
        <xdr:cNvPr id="845" name="n_3mainValue【庁舎】&#10;一人当たり面積">
          <a:extLst>
            <a:ext uri="{FF2B5EF4-FFF2-40B4-BE49-F238E27FC236}">
              <a16:creationId xmlns:a16="http://schemas.microsoft.com/office/drawing/2014/main" id="{E78B65DD-80BF-43AA-B4E4-AEC614165CB7}"/>
            </a:ext>
          </a:extLst>
        </xdr:cNvPr>
        <xdr:cNvSpPr txBox="1"/>
      </xdr:nvSpPr>
      <xdr:spPr>
        <a:xfrm>
          <a:off x="19310427" y="17966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138628</xdr:rowOff>
    </xdr:from>
    <xdr:ext cx="469744" cy="259045"/>
    <xdr:sp macro="" textlink="">
      <xdr:nvSpPr>
        <xdr:cNvPr id="846" name="n_4mainValue【庁舎】&#10;一人当たり面積">
          <a:extLst>
            <a:ext uri="{FF2B5EF4-FFF2-40B4-BE49-F238E27FC236}">
              <a16:creationId xmlns:a16="http://schemas.microsoft.com/office/drawing/2014/main" id="{FFB28507-E384-4522-8566-E3F2807643F7}"/>
            </a:ext>
          </a:extLst>
        </xdr:cNvPr>
        <xdr:cNvSpPr txBox="1"/>
      </xdr:nvSpPr>
      <xdr:spPr>
        <a:xfrm>
          <a:off x="18421427" y="17969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7" name="正方形/長方形 846">
          <a:extLst>
            <a:ext uri="{FF2B5EF4-FFF2-40B4-BE49-F238E27FC236}">
              <a16:creationId xmlns:a16="http://schemas.microsoft.com/office/drawing/2014/main" id="{28F89821-9319-489C-9A6B-77378641F909}"/>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8" name="正方形/長方形 847">
          <a:extLst>
            <a:ext uri="{FF2B5EF4-FFF2-40B4-BE49-F238E27FC236}">
              <a16:creationId xmlns:a16="http://schemas.microsoft.com/office/drawing/2014/main" id="{74973979-4EDA-4840-834A-CF6CE5DBD4C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9" name="テキスト ボックス 848">
          <a:extLst>
            <a:ext uri="{FF2B5EF4-FFF2-40B4-BE49-F238E27FC236}">
              <a16:creationId xmlns:a16="http://schemas.microsoft.com/office/drawing/2014/main" id="{FA7E812D-4FDB-4E77-B402-0EF60BE5CD6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析表①と同様に、類似団体と比較して教育関係への投資額が大きいことから、図書館や市民会館（文化ホール）等の教育施設の有形固定資産減価償却率は、類似団体よりも低い数値を示している。また、消防施設については、消防団施設の老朽化に伴う建て替え工事に伴い、有形固定資産減価償却率は大幅に改善すること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有形固定資産減価償却率が高い施設としては、体育館・プール、保健センター、庁舎等が挙げられる。これらの有形固定資産減価償却率が高い施設については、必要に応じて公共施設等総合管理計画に基づく個別施設計画により計画的に管理していくとともに、老朽化が著しい施設については、今後の在り方を検討して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20,861
19,961
117.60
10,740,079
10,088,358
624,324
6,317,163
7,739,522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22.8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latin typeface="ＭＳ Ｐゴシック" panose="020B0600070205080204" pitchFamily="50" charset="-128"/>
              <a:ea typeface="ＭＳ Ｐゴシック" panose="020B0600070205080204" pitchFamily="50" charset="-128"/>
            </a:rPr>
            <a:t>　財政力指数は</a:t>
          </a:r>
          <a:r>
            <a:rPr kumimoji="1" lang="en-US" altLang="ja-JP" sz="1250">
              <a:latin typeface="ＭＳ Ｐゴシック" panose="020B0600070205080204" pitchFamily="50" charset="-128"/>
              <a:ea typeface="ＭＳ Ｐゴシック" panose="020B0600070205080204" pitchFamily="50" charset="-128"/>
            </a:rPr>
            <a:t>0.65</a:t>
          </a:r>
          <a:r>
            <a:rPr kumimoji="1" lang="ja-JP" altLang="en-US" sz="1250">
              <a:latin typeface="ＭＳ Ｐゴシック" panose="020B0600070205080204" pitchFamily="50" charset="-128"/>
              <a:ea typeface="ＭＳ Ｐゴシック" panose="020B0600070205080204" pitchFamily="50" charset="-128"/>
            </a:rPr>
            <a:t>となり、前年度と比較して</a:t>
          </a:r>
          <a:r>
            <a:rPr kumimoji="1" lang="en-US" altLang="ja-JP" sz="1250">
              <a:latin typeface="ＭＳ Ｐゴシック" panose="020B0600070205080204" pitchFamily="50" charset="-128"/>
              <a:ea typeface="ＭＳ Ｐゴシック" panose="020B0600070205080204" pitchFamily="50" charset="-128"/>
            </a:rPr>
            <a:t>0.04</a:t>
          </a:r>
          <a:r>
            <a:rPr kumimoji="1" lang="ja-JP" altLang="en-US" sz="1250">
              <a:latin typeface="ＭＳ Ｐゴシック" panose="020B0600070205080204" pitchFamily="50" charset="-128"/>
              <a:ea typeface="ＭＳ Ｐゴシック" panose="020B0600070205080204" pitchFamily="50" charset="-128"/>
            </a:rPr>
            <a:t>ポイントの微減となった。全国平均と比較すると数値は高い傾向にあるが、滋賀県平均と比較するとほぼ同程度の数字となった。</a:t>
          </a:r>
        </a:p>
        <a:p>
          <a:r>
            <a:rPr kumimoji="1" lang="ja-JP" altLang="en-US" sz="1250">
              <a:latin typeface="ＭＳ Ｐゴシック" panose="020B0600070205080204" pitchFamily="50" charset="-128"/>
              <a:ea typeface="ＭＳ Ｐゴシック" panose="020B0600070205080204" pitchFamily="50" charset="-128"/>
            </a:rPr>
            <a:t>　令和５年度においては、景気の回復により、税収は落ち着く一方、人件費や扶助費（社会保障関係経費）など義務的経費が増加し、基準財政需要額を押し上げる要因となり、財政力指数は低下した。今後も税収等を左右する景気動向等を注視するとともに、行政の効率化に努めることにより、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36286</xdr:rowOff>
    </xdr:from>
    <xdr:to>
      <xdr:col>23</xdr:col>
      <xdr:colOff>133350</xdr:colOff>
      <xdr:row>44</xdr:row>
      <xdr:rowOff>130628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37036"/>
          <a:ext cx="0" cy="16373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122663</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78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36286</xdr:rowOff>
    </xdr:from>
    <xdr:to>
      <xdr:col>24</xdr:col>
      <xdr:colOff>12700</xdr:colOff>
      <xdr:row>35</xdr:row>
      <xdr:rowOff>36286</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3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144235</xdr:rowOff>
    </xdr:from>
    <xdr:to>
      <xdr:col>23</xdr:col>
      <xdr:colOff>133350</xdr:colOff>
      <xdr:row>41</xdr:row>
      <xdr:rowOff>41728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002235"/>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109962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7965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93435</xdr:rowOff>
    </xdr:from>
    <xdr:to>
      <xdr:col>23</xdr:col>
      <xdr:colOff>184150</xdr:colOff>
      <xdr:row>41</xdr:row>
      <xdr:rowOff>23585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695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92528</xdr:rowOff>
    </xdr:from>
    <xdr:to>
      <xdr:col>19</xdr:col>
      <xdr:colOff>133350</xdr:colOff>
      <xdr:row>40</xdr:row>
      <xdr:rowOff>144235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50528"/>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75293</xdr:rowOff>
    </xdr:from>
    <xdr:to>
      <xdr:col>15</xdr:col>
      <xdr:colOff>82550</xdr:colOff>
      <xdr:row>40</xdr:row>
      <xdr:rowOff>92528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9332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58965</xdr:rowOff>
    </xdr:from>
    <xdr:to>
      <xdr:col>15</xdr:col>
      <xdr:colOff>133350</xdr:colOff>
      <xdr:row>40</xdr:row>
      <xdr:rowOff>160565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145342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00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75293</xdr:rowOff>
    </xdr:from>
    <xdr:to>
      <xdr:col>11</xdr:col>
      <xdr:colOff>31750</xdr:colOff>
      <xdr:row>40</xdr:row>
      <xdr:rowOff>92528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69332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161472</xdr:rowOff>
    </xdr:from>
    <xdr:to>
      <xdr:col>11</xdr:col>
      <xdr:colOff>82550</xdr:colOff>
      <xdr:row>40</xdr:row>
      <xdr:rowOff>91622</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848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101799</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58965</xdr:rowOff>
    </xdr:from>
    <xdr:to>
      <xdr:col>7</xdr:col>
      <xdr:colOff>31750</xdr:colOff>
      <xdr:row>40</xdr:row>
      <xdr:rowOff>160565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145342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00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162378</xdr:rowOff>
    </xdr:from>
    <xdr:to>
      <xdr:col>23</xdr:col>
      <xdr:colOff>184150</xdr:colOff>
      <xdr:row>41</xdr:row>
      <xdr:rowOff>92528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134455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92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93435</xdr:rowOff>
    </xdr:from>
    <xdr:to>
      <xdr:col>19</xdr:col>
      <xdr:colOff>184150</xdr:colOff>
      <xdr:row>41</xdr:row>
      <xdr:rowOff>23585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8362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0378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41728</xdr:rowOff>
    </xdr:from>
    <xdr:to>
      <xdr:col>15</xdr:col>
      <xdr:colOff>133350</xdr:colOff>
      <xdr:row>40</xdr:row>
      <xdr:rowOff>143328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153505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24493</xdr:rowOff>
    </xdr:from>
    <xdr:to>
      <xdr:col>11</xdr:col>
      <xdr:colOff>82550</xdr:colOff>
      <xdr:row>40</xdr:row>
      <xdr:rowOff>126093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110870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96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41728</xdr:rowOff>
    </xdr:from>
    <xdr:to>
      <xdr:col>7</xdr:col>
      <xdr:colOff>31750</xdr:colOff>
      <xdr:row>40</xdr:row>
      <xdr:rowOff>143328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153505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latin typeface="ＭＳ Ｐゴシック" panose="020B0600070205080204" pitchFamily="50" charset="-128"/>
              <a:ea typeface="ＭＳ Ｐゴシック" panose="020B0600070205080204" pitchFamily="50" charset="-128"/>
            </a:rPr>
            <a:t>　財政の弾力性を示す経常収支比率は、</a:t>
          </a:r>
          <a:r>
            <a:rPr kumimoji="1" lang="en-US" altLang="ja-JP" sz="1150">
              <a:latin typeface="ＭＳ Ｐゴシック" panose="020B0600070205080204" pitchFamily="50" charset="-128"/>
              <a:ea typeface="ＭＳ Ｐゴシック" panose="020B0600070205080204" pitchFamily="50" charset="-128"/>
            </a:rPr>
            <a:t>94.2</a:t>
          </a:r>
          <a:r>
            <a:rPr kumimoji="1" lang="ja-JP" altLang="en-US" sz="1150">
              <a:latin typeface="ＭＳ Ｐゴシック" panose="020B0600070205080204" pitchFamily="50" charset="-128"/>
              <a:ea typeface="ＭＳ Ｐゴシック" panose="020B0600070205080204" pitchFamily="50" charset="-128"/>
            </a:rPr>
            <a:t>％となり、前年度と比較して</a:t>
          </a:r>
          <a:r>
            <a:rPr kumimoji="1" lang="en-US" altLang="ja-JP" sz="1150">
              <a:latin typeface="ＭＳ Ｐゴシック" panose="020B0600070205080204" pitchFamily="50" charset="-128"/>
              <a:ea typeface="ＭＳ Ｐゴシック" panose="020B0600070205080204" pitchFamily="50" charset="-128"/>
            </a:rPr>
            <a:t>3.4</a:t>
          </a:r>
          <a:r>
            <a:rPr kumimoji="1" lang="ja-JP" altLang="en-US" sz="1150">
              <a:latin typeface="ＭＳ Ｐゴシック" panose="020B0600070205080204" pitchFamily="50" charset="-128"/>
              <a:ea typeface="ＭＳ Ｐゴシック" panose="020B0600070205080204" pitchFamily="50" charset="-128"/>
            </a:rPr>
            <a:t>ポイント上昇した。主な要因としては、人件費の増加や物件費、補助費等の経費の増加が上げられる。また、歳入の経常一般財源についても、前年度より増加しており、これは、臨時特例対策債および町税が減少している一方、地方</a:t>
          </a:r>
          <a:r>
            <a:rPr kumimoji="1" lang="en-US" altLang="ja-JP" sz="1150">
              <a:latin typeface="ＭＳ Ｐゴシック" panose="020B0600070205080204" pitchFamily="50" charset="-128"/>
              <a:ea typeface="ＭＳ Ｐゴシック" panose="020B0600070205080204" pitchFamily="50" charset="-128"/>
            </a:rPr>
            <a:t>(</a:t>
          </a:r>
          <a:r>
            <a:rPr kumimoji="1" lang="ja-JP" altLang="en-US" sz="1150">
              <a:latin typeface="ＭＳ Ｐゴシック" panose="020B0600070205080204" pitchFamily="50" charset="-128"/>
              <a:ea typeface="ＭＳ Ｐゴシック" panose="020B0600070205080204" pitchFamily="50" charset="-128"/>
            </a:rPr>
            <a:t>普通</a:t>
          </a:r>
          <a:r>
            <a:rPr kumimoji="1" lang="en-US" altLang="ja-JP" sz="1150">
              <a:latin typeface="ＭＳ Ｐゴシック" panose="020B0600070205080204" pitchFamily="50" charset="-128"/>
              <a:ea typeface="ＭＳ Ｐゴシック" panose="020B0600070205080204" pitchFamily="50" charset="-128"/>
            </a:rPr>
            <a:t>)</a:t>
          </a:r>
          <a:r>
            <a:rPr kumimoji="1" lang="ja-JP" altLang="en-US" sz="1150">
              <a:latin typeface="ＭＳ Ｐゴシック" panose="020B0600070205080204" pitchFamily="50" charset="-128"/>
              <a:ea typeface="ＭＳ Ｐゴシック" panose="020B0600070205080204" pitchFamily="50" charset="-128"/>
            </a:rPr>
            <a:t>交付税の増加が大きな要因となっている。このことから、経常一般財源は増加しているものの、経常一般財源充当額の増加幅が大きかったことから経常収支比率は上昇した。</a:t>
          </a:r>
        </a:p>
        <a:p>
          <a:r>
            <a:rPr kumimoji="1" lang="ja-JP" altLang="en-US" sz="1150">
              <a:latin typeface="ＭＳ Ｐゴシック" panose="020B0600070205080204" pitchFamily="50" charset="-128"/>
              <a:ea typeface="ＭＳ Ｐゴシック" panose="020B0600070205080204" pitchFamily="50" charset="-128"/>
            </a:rPr>
            <a:t>　今後も、財政構造の硬直化が進むことが懸念されることから、引き続き経常経費の縮減に努める。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88265</xdr:rowOff>
    </xdr:from>
    <xdr:to>
      <xdr:col>23</xdr:col>
      <xdr:colOff>133350</xdr:colOff>
      <xdr:row>67</xdr:row>
      <xdr:rowOff>168487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203815"/>
          <a:ext cx="0" cy="14518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140564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27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168487</xdr:rowOff>
    </xdr:from>
    <xdr:to>
      <xdr:col>24</xdr:col>
      <xdr:colOff>12700</xdr:colOff>
      <xdr:row>67</xdr:row>
      <xdr:rowOff>168487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55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3192</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4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88265</xdr:rowOff>
    </xdr:from>
    <xdr:to>
      <xdr:col>24</xdr:col>
      <xdr:colOff>12700</xdr:colOff>
      <xdr:row>59</xdr:row>
      <xdr:rowOff>88265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20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85090</xdr:rowOff>
    </xdr:from>
    <xdr:to>
      <xdr:col>23</xdr:col>
      <xdr:colOff>133350</xdr:colOff>
      <xdr:row>66</xdr:row>
      <xdr:rowOff>50377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229340"/>
          <a:ext cx="8382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81508</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828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64981</xdr:rowOff>
    </xdr:from>
    <xdr:to>
      <xdr:col>23</xdr:col>
      <xdr:colOff>184150</xdr:colOff>
      <xdr:row>64</xdr:row>
      <xdr:rowOff>166581</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037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62019</xdr:rowOff>
    </xdr:from>
    <xdr:to>
      <xdr:col>19</xdr:col>
      <xdr:colOff>133350</xdr:colOff>
      <xdr:row>65</xdr:row>
      <xdr:rowOff>85090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863369"/>
          <a:ext cx="889000" cy="365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64981</xdr:rowOff>
    </xdr:from>
    <xdr:to>
      <xdr:col>19</xdr:col>
      <xdr:colOff>184150</xdr:colOff>
      <xdr:row>64</xdr:row>
      <xdr:rowOff>166581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037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5308</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8066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62019</xdr:rowOff>
    </xdr:from>
    <xdr:to>
      <xdr:col>15</xdr:col>
      <xdr:colOff>82550</xdr:colOff>
      <xdr:row>66</xdr:row>
      <xdr:rowOff>14181</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863369"/>
          <a:ext cx="889000" cy="466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95673</xdr:rowOff>
    </xdr:from>
    <xdr:to>
      <xdr:col>15</xdr:col>
      <xdr:colOff>133350</xdr:colOff>
      <xdr:row>64</xdr:row>
      <xdr:rowOff>25823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10600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8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36830</xdr:rowOff>
    </xdr:from>
    <xdr:to>
      <xdr:col>11</xdr:col>
      <xdr:colOff>31750</xdr:colOff>
      <xdr:row>66</xdr:row>
      <xdr:rowOff>14181</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1181080"/>
          <a:ext cx="889000" cy="14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105198</xdr:rowOff>
    </xdr:from>
    <xdr:to>
      <xdr:col>11</xdr:col>
      <xdr:colOff>82550</xdr:colOff>
      <xdr:row>65</xdr:row>
      <xdr:rowOff>35348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7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45525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46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109220</xdr:rowOff>
    </xdr:from>
    <xdr:to>
      <xdr:col>7</xdr:col>
      <xdr:colOff>31750</xdr:colOff>
      <xdr:row>65</xdr:row>
      <xdr:rowOff>39370</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49547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85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171027</xdr:rowOff>
    </xdr:from>
    <xdr:to>
      <xdr:col>23</xdr:col>
      <xdr:colOff>184150</xdr:colOff>
      <xdr:row>66</xdr:row>
      <xdr:rowOff>101177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31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143104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287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34290</xdr:rowOff>
    </xdr:from>
    <xdr:to>
      <xdr:col>19</xdr:col>
      <xdr:colOff>184150</xdr:colOff>
      <xdr:row>65</xdr:row>
      <xdr:rowOff>135890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17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120667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26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11219</xdr:rowOff>
    </xdr:from>
    <xdr:to>
      <xdr:col>15</xdr:col>
      <xdr:colOff>133350</xdr:colOff>
      <xdr:row>63</xdr:row>
      <xdr:rowOff>112819</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81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122996</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581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134831</xdr:rowOff>
    </xdr:from>
    <xdr:to>
      <xdr:col>11</xdr:col>
      <xdr:colOff>82550</xdr:colOff>
      <xdr:row>66</xdr:row>
      <xdr:rowOff>64981</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27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49758</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365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72407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[169,404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人当たり人件費・物件費等決算額は</a:t>
          </a:r>
          <a:r>
            <a:rPr kumimoji="1" lang="en-US" altLang="ja-JP" sz="1300">
              <a:latin typeface="ＭＳ Ｐゴシック" panose="020B0600070205080204" pitchFamily="50" charset="-128"/>
              <a:ea typeface="ＭＳ Ｐゴシック" panose="020B0600070205080204" pitchFamily="50" charset="-128"/>
            </a:rPr>
            <a:t>169,404</a:t>
          </a:r>
          <a:r>
            <a:rPr kumimoji="1" lang="ja-JP" altLang="en-US" sz="1300">
              <a:latin typeface="ＭＳ Ｐゴシック" panose="020B0600070205080204" pitchFamily="50" charset="-128"/>
              <a:ea typeface="ＭＳ Ｐゴシック" panose="020B0600070205080204" pitchFamily="50" charset="-128"/>
            </a:rPr>
            <a:t>円となり、前年度と比較して、</a:t>
          </a:r>
          <a:r>
            <a:rPr kumimoji="1" lang="en-US" altLang="ja-JP" sz="1300">
              <a:latin typeface="ＭＳ Ｐゴシック" panose="020B0600070205080204" pitchFamily="50" charset="-128"/>
              <a:ea typeface="ＭＳ Ｐゴシック" panose="020B0600070205080204" pitchFamily="50" charset="-128"/>
            </a:rPr>
            <a:t>793</a:t>
          </a:r>
          <a:r>
            <a:rPr kumimoji="1" lang="ja-JP" altLang="en-US" sz="1300">
              <a:latin typeface="ＭＳ Ｐゴシック" panose="020B0600070205080204" pitchFamily="50" charset="-128"/>
              <a:ea typeface="ＭＳ Ｐゴシック" panose="020B0600070205080204" pitchFamily="50" charset="-128"/>
            </a:rPr>
            <a:t>円増加した。また、全国平均（</a:t>
          </a:r>
          <a:r>
            <a:rPr kumimoji="1" lang="en-US" altLang="ja-JP" sz="1300">
              <a:latin typeface="ＭＳ Ｐゴシック" panose="020B0600070205080204" pitchFamily="50" charset="-128"/>
              <a:ea typeface="ＭＳ Ｐゴシック" panose="020B0600070205080204" pitchFamily="50" charset="-128"/>
            </a:rPr>
            <a:t>158,103</a:t>
          </a:r>
          <a:r>
            <a:rPr kumimoji="1" lang="ja-JP" altLang="en-US" sz="1300">
              <a:latin typeface="ＭＳ Ｐゴシック" panose="020B0600070205080204" pitchFamily="50" charset="-128"/>
              <a:ea typeface="ＭＳ Ｐゴシック" panose="020B0600070205080204" pitchFamily="50" charset="-128"/>
            </a:rPr>
            <a:t>円）、滋賀県平均（</a:t>
          </a:r>
          <a:r>
            <a:rPr kumimoji="1" lang="en-US" altLang="ja-JP" sz="1300">
              <a:latin typeface="ＭＳ Ｐゴシック" panose="020B0600070205080204" pitchFamily="50" charset="-128"/>
              <a:ea typeface="ＭＳ Ｐゴシック" panose="020B0600070205080204" pitchFamily="50" charset="-128"/>
            </a:rPr>
            <a:t>148,552</a:t>
          </a:r>
          <a:r>
            <a:rPr kumimoji="1" lang="ja-JP" altLang="en-US" sz="1300">
              <a:latin typeface="ＭＳ Ｐゴシック" panose="020B0600070205080204" pitchFamily="50" charset="-128"/>
              <a:ea typeface="ＭＳ Ｐゴシック" panose="020B0600070205080204" pitchFamily="50" charset="-128"/>
            </a:rPr>
            <a:t>円）、類似団体平均（</a:t>
          </a:r>
          <a:r>
            <a:rPr kumimoji="1" lang="en-US" altLang="ja-JP" sz="1300">
              <a:latin typeface="ＭＳ Ｐゴシック" panose="020B0600070205080204" pitchFamily="50" charset="-128"/>
              <a:ea typeface="ＭＳ Ｐゴシック" panose="020B0600070205080204" pitchFamily="50" charset="-128"/>
            </a:rPr>
            <a:t>157,406</a:t>
          </a:r>
          <a:r>
            <a:rPr kumimoji="1" lang="ja-JP" altLang="en-US" sz="1300">
              <a:latin typeface="ＭＳ Ｐゴシック" panose="020B0600070205080204" pitchFamily="50" charset="-128"/>
              <a:ea typeface="ＭＳ Ｐゴシック" panose="020B0600070205080204" pitchFamily="50" charset="-128"/>
            </a:rPr>
            <a:t>円）をともに上回っている。増加した主な要因は、人口が減少していると同時に、人件費における人勧に基づく給与改定、会計年度任用職員への遡及適用等に伴う増が大きく影響していると考えられる。今後とも、会計年度任用職員制度による人件費の増や、行政のデジタル化等による物件費の増、人口減少等が懸念されることから、引き続き経常経費の縮減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84900</xdr:rowOff>
    </xdr:from>
    <xdr:to>
      <xdr:col>23</xdr:col>
      <xdr:colOff>133350</xdr:colOff>
      <xdr:row>88</xdr:row>
      <xdr:rowOff>127777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0900"/>
          <a:ext cx="0" cy="14144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99854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87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127777</xdr:rowOff>
    </xdr:from>
    <xdr:to>
      <xdr:col>24</xdr:col>
      <xdr:colOff>12700</xdr:colOff>
      <xdr:row>88</xdr:row>
      <xdr:rowOff>127777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15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171277</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84900</xdr:rowOff>
    </xdr:from>
    <xdr:to>
      <xdr:col>24</xdr:col>
      <xdr:colOff>12700</xdr:colOff>
      <xdr:row>80</xdr:row>
      <xdr:rowOff>84900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122177</xdr:rowOff>
    </xdr:from>
    <xdr:to>
      <xdr:col>23</xdr:col>
      <xdr:colOff>133350</xdr:colOff>
      <xdr:row>83</xdr:row>
      <xdr:rowOff>128556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352527"/>
          <a:ext cx="838200" cy="6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169229</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566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152702</xdr:rowOff>
    </xdr:from>
    <xdr:to>
      <xdr:col>23</xdr:col>
      <xdr:colOff>184150</xdr:colOff>
      <xdr:row>83</xdr:row>
      <xdr:rowOff>82852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1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63607</xdr:rowOff>
    </xdr:from>
    <xdr:to>
      <xdr:col>19</xdr:col>
      <xdr:colOff>133350</xdr:colOff>
      <xdr:row>83</xdr:row>
      <xdr:rowOff>122177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293957"/>
          <a:ext cx="889000" cy="58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129715</xdr:rowOff>
    </xdr:from>
    <xdr:to>
      <xdr:col>19</xdr:col>
      <xdr:colOff>184150</xdr:colOff>
      <xdr:row>83</xdr:row>
      <xdr:rowOff>59865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8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70042</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957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160068</xdr:rowOff>
    </xdr:from>
    <xdr:to>
      <xdr:col>15</xdr:col>
      <xdr:colOff>82550</xdr:colOff>
      <xdr:row>83</xdr:row>
      <xdr:rowOff>63607</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18968"/>
          <a:ext cx="889000" cy="74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76805</xdr:rowOff>
    </xdr:from>
    <xdr:to>
      <xdr:col>15</xdr:col>
      <xdr:colOff>133350</xdr:colOff>
      <xdr:row>83</xdr:row>
      <xdr:rowOff>6955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3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17132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04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26766</xdr:rowOff>
    </xdr:from>
    <xdr:to>
      <xdr:col>11</xdr:col>
      <xdr:colOff>31750</xdr:colOff>
      <xdr:row>82</xdr:row>
      <xdr:rowOff>160068</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085666"/>
          <a:ext cx="889000" cy="13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250</xdr:rowOff>
    </xdr:from>
    <xdr:to>
      <xdr:col>11</xdr:col>
      <xdr:colOff>82550</xdr:colOff>
      <xdr:row>82</xdr:row>
      <xdr:rowOff>101850</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5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112027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82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118845</xdr:rowOff>
    </xdr:from>
    <xdr:to>
      <xdr:col>7</xdr:col>
      <xdr:colOff>31750</xdr:colOff>
      <xdr:row>82</xdr:row>
      <xdr:rowOff>48995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00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59172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775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77756</xdr:rowOff>
    </xdr:from>
    <xdr:to>
      <xdr:col>23</xdr:col>
      <xdr:colOff>184150</xdr:colOff>
      <xdr:row>84</xdr:row>
      <xdr:rowOff>7906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30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49833</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280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71377</xdr:rowOff>
    </xdr:from>
    <xdr:to>
      <xdr:col>19</xdr:col>
      <xdr:colOff>184150</xdr:colOff>
      <xdr:row>84</xdr:row>
      <xdr:rowOff>1527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30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157754</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3881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12807</xdr:rowOff>
    </xdr:from>
    <xdr:to>
      <xdr:col>15</xdr:col>
      <xdr:colOff>133350</xdr:colOff>
      <xdr:row>83</xdr:row>
      <xdr:rowOff>114407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4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99184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32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109268</xdr:rowOff>
    </xdr:from>
    <xdr:to>
      <xdr:col>11</xdr:col>
      <xdr:colOff>82550</xdr:colOff>
      <xdr:row>83</xdr:row>
      <xdr:rowOff>39418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6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24195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25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147416</xdr:rowOff>
    </xdr:from>
    <xdr:to>
      <xdr:col>7</xdr:col>
      <xdr:colOff>31750</xdr:colOff>
      <xdr:row>82</xdr:row>
      <xdr:rowOff>77566</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34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62343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121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97.3</a:t>
          </a:r>
          <a:r>
            <a:rPr kumimoji="1" lang="ja-JP" altLang="en-US" sz="1300">
              <a:latin typeface="ＭＳ Ｐゴシック" panose="020B0600070205080204" pitchFamily="50" charset="-128"/>
              <a:ea typeface="ＭＳ Ｐゴシック" panose="020B0600070205080204" pitchFamily="50" charset="-128"/>
            </a:rPr>
            <a:t>となり、全国市平均（</a:t>
          </a:r>
          <a:r>
            <a:rPr kumimoji="1" lang="en-US" altLang="ja-JP" sz="1300">
              <a:latin typeface="ＭＳ Ｐゴシック" panose="020B0600070205080204" pitchFamily="50" charset="-128"/>
              <a:ea typeface="ＭＳ Ｐゴシック" panose="020B0600070205080204" pitchFamily="50" charset="-128"/>
            </a:rPr>
            <a:t>98.6</a:t>
          </a:r>
          <a:r>
            <a:rPr kumimoji="1" lang="ja-JP" altLang="en-US" sz="1300">
              <a:latin typeface="ＭＳ Ｐゴシック" panose="020B0600070205080204" pitchFamily="50" charset="-128"/>
              <a:ea typeface="ＭＳ Ｐゴシック" panose="020B0600070205080204" pitchFamily="50" charset="-128"/>
            </a:rPr>
            <a:t>）を下回るが、全国町村平均（</a:t>
          </a:r>
          <a:r>
            <a:rPr kumimoji="1" lang="en-US" altLang="ja-JP" sz="1300">
              <a:latin typeface="ＭＳ Ｐゴシック" panose="020B0600070205080204" pitchFamily="50" charset="-128"/>
              <a:ea typeface="ＭＳ Ｐゴシック" panose="020B0600070205080204" pitchFamily="50" charset="-128"/>
            </a:rPr>
            <a:t>96.3</a:t>
          </a:r>
          <a:r>
            <a:rPr kumimoji="1" lang="ja-JP" altLang="en-US" sz="1300">
              <a:latin typeface="ＭＳ Ｐゴシック" panose="020B0600070205080204" pitchFamily="50" charset="-128"/>
              <a:ea typeface="ＭＳ Ｐゴシック" panose="020B0600070205080204" pitchFamily="50" charset="-128"/>
            </a:rPr>
            <a:t>）を上回る。前年度比では</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ポイントの低下となったものの、類似団体（</a:t>
          </a:r>
          <a:r>
            <a:rPr kumimoji="1" lang="en-US" altLang="ja-JP" sz="1300">
              <a:latin typeface="ＭＳ Ｐゴシック" panose="020B0600070205080204" pitchFamily="50" charset="-128"/>
              <a:ea typeface="ＭＳ Ｐゴシック" panose="020B0600070205080204" pitchFamily="50" charset="-128"/>
            </a:rPr>
            <a:t>97.2%</a:t>
          </a:r>
          <a:r>
            <a:rPr kumimoji="1" lang="ja-JP" altLang="en-US" sz="1300">
              <a:latin typeface="ＭＳ Ｐゴシック" panose="020B0600070205080204" pitchFamily="50" charset="-128"/>
              <a:ea typeface="ＭＳ Ｐゴシック" panose="020B0600070205080204" pitchFamily="50" charset="-128"/>
            </a:rPr>
            <a:t>）を上回っている。</a:t>
          </a:r>
        </a:p>
        <a:p>
          <a:r>
            <a:rPr kumimoji="1" lang="ja-JP" altLang="en-US" sz="1300">
              <a:latin typeface="ＭＳ Ｐゴシック" panose="020B0600070205080204" pitchFamily="50" charset="-128"/>
              <a:ea typeface="ＭＳ Ｐゴシック" panose="020B0600070205080204" pitchFamily="50" charset="-128"/>
            </a:rPr>
            <a:t>　当町では給与構造改革以前に採用された職員での大学卒および高校卒のラスパイレス指数が低く、当町の指数に影響している。また、採用・退職による職員構成の変動も影響している。</a:t>
          </a:r>
        </a:p>
        <a:p>
          <a:r>
            <a:rPr kumimoji="1" lang="ja-JP" altLang="en-US" sz="1300">
              <a:latin typeface="ＭＳ Ｐゴシック" panose="020B0600070205080204" pitchFamily="50" charset="-128"/>
              <a:ea typeface="ＭＳ Ｐゴシック" panose="020B0600070205080204" pitchFamily="50" charset="-128"/>
            </a:rPr>
            <a:t>　今後については、引き続き人事院勧告、国家公務員給与制度を基に給与水準の適正化に努める。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146957</xdr:rowOff>
    </xdr:from>
    <xdr:to>
      <xdr:col>81</xdr:col>
      <xdr:colOff>44450</xdr:colOff>
      <xdr:row>88</xdr:row>
      <xdr:rowOff>155121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691507"/>
          <a:ext cx="0" cy="155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127198</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214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155121</xdr:rowOff>
    </xdr:from>
    <xdr:to>
      <xdr:col>81</xdr:col>
      <xdr:colOff>133350</xdr:colOff>
      <xdr:row>88</xdr:row>
      <xdr:rowOff>155121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242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61884</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3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146957</xdr:rowOff>
    </xdr:from>
    <xdr:to>
      <xdr:col>81</xdr:col>
      <xdr:colOff>133350</xdr:colOff>
      <xdr:row>79</xdr:row>
      <xdr:rowOff>146957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69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83457</xdr:rowOff>
    </xdr:from>
    <xdr:to>
      <xdr:col>81</xdr:col>
      <xdr:colOff>44450</xdr:colOff>
      <xdr:row>85</xdr:row>
      <xdr:rowOff>152400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656707"/>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117929</xdr:rowOff>
    </xdr:from>
    <xdr:to>
      <xdr:col>77</xdr:col>
      <xdr:colOff>44450</xdr:colOff>
      <xdr:row>85</xdr:row>
      <xdr:rowOff>152400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691179"/>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117929</xdr:rowOff>
    </xdr:from>
    <xdr:to>
      <xdr:col>72</xdr:col>
      <xdr:colOff>203200</xdr:colOff>
      <xdr:row>86</xdr:row>
      <xdr:rowOff>32657</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691179"/>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7456</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152400</xdr:rowOff>
    </xdr:from>
    <xdr:to>
      <xdr:col>68</xdr:col>
      <xdr:colOff>152400</xdr:colOff>
      <xdr:row>86</xdr:row>
      <xdr:rowOff>32657</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472565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49893</xdr:rowOff>
    </xdr:from>
    <xdr:to>
      <xdr:col>68</xdr:col>
      <xdr:colOff>203200</xdr:colOff>
      <xdr:row>85</xdr:row>
      <xdr:rowOff>151493</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161670</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169636</xdr:rowOff>
    </xdr:from>
    <xdr:to>
      <xdr:col>64</xdr:col>
      <xdr:colOff>152400</xdr:colOff>
      <xdr:row>85</xdr:row>
      <xdr:rowOff>99786</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109963</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32657</xdr:rowOff>
    </xdr:from>
    <xdr:to>
      <xdr:col>81</xdr:col>
      <xdr:colOff>95250</xdr:colOff>
      <xdr:row>85</xdr:row>
      <xdr:rowOff>134257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4734</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577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67129</xdr:rowOff>
    </xdr:from>
    <xdr:to>
      <xdr:col>73</xdr:col>
      <xdr:colOff>44450</xdr:colOff>
      <xdr:row>85</xdr:row>
      <xdr:rowOff>168729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153506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153307</xdr:rowOff>
    </xdr:from>
    <xdr:to>
      <xdr:col>68</xdr:col>
      <xdr:colOff>203200</xdr:colOff>
      <xdr:row>86</xdr:row>
      <xdr:rowOff>83457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68234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a:t>
          </a:r>
          <a:r>
            <a:rPr kumimoji="1" lang="en-US" altLang="ja-JP" sz="1300">
              <a:latin typeface="ＭＳ Ｐゴシック" panose="020B0600070205080204" pitchFamily="50" charset="-128"/>
              <a:ea typeface="ＭＳ Ｐゴシック" panose="020B0600070205080204" pitchFamily="50" charset="-128"/>
            </a:rPr>
            <a:t>9.78</a:t>
          </a:r>
          <a:r>
            <a:rPr kumimoji="1" lang="ja-JP" altLang="en-US" sz="1300">
              <a:latin typeface="ＭＳ Ｐゴシック" panose="020B0600070205080204" pitchFamily="50" charset="-128"/>
              <a:ea typeface="ＭＳ Ｐゴシック" panose="020B0600070205080204" pitchFamily="50" charset="-128"/>
            </a:rPr>
            <a:t>人となり、全国平均（</a:t>
          </a:r>
          <a:r>
            <a:rPr kumimoji="1" lang="en-US" altLang="ja-JP" sz="1300">
              <a:latin typeface="ＭＳ Ｐゴシック" panose="020B0600070205080204" pitchFamily="50" charset="-128"/>
              <a:ea typeface="ＭＳ Ｐゴシック" panose="020B0600070205080204" pitchFamily="50" charset="-128"/>
            </a:rPr>
            <a:t>8.32</a:t>
          </a:r>
          <a:r>
            <a:rPr kumimoji="1" lang="ja-JP" altLang="en-US" sz="1300">
              <a:latin typeface="ＭＳ Ｐゴシック" panose="020B0600070205080204" pitchFamily="50" charset="-128"/>
              <a:ea typeface="ＭＳ Ｐゴシック" panose="020B0600070205080204" pitchFamily="50" charset="-128"/>
            </a:rPr>
            <a:t>人）、滋賀県平均（</a:t>
          </a:r>
          <a:r>
            <a:rPr kumimoji="1" lang="en-US" altLang="ja-JP" sz="1300">
              <a:latin typeface="ＭＳ Ｐゴシック" panose="020B0600070205080204" pitchFamily="50" charset="-128"/>
              <a:ea typeface="ＭＳ Ｐゴシック" panose="020B0600070205080204" pitchFamily="50" charset="-128"/>
            </a:rPr>
            <a:t>7.43</a:t>
          </a:r>
          <a:r>
            <a:rPr kumimoji="1" lang="ja-JP" altLang="en-US" sz="1300">
              <a:latin typeface="ＭＳ Ｐゴシック" panose="020B0600070205080204" pitchFamily="50" charset="-128"/>
              <a:ea typeface="ＭＳ Ｐゴシック" panose="020B0600070205080204" pitchFamily="50" charset="-128"/>
            </a:rPr>
            <a:t>人）、類似団体平均（</a:t>
          </a:r>
          <a:r>
            <a:rPr kumimoji="1" lang="en-US" altLang="ja-JP" sz="1300">
              <a:latin typeface="ＭＳ Ｐゴシック" panose="020B0600070205080204" pitchFamily="50" charset="-128"/>
              <a:ea typeface="ＭＳ Ｐゴシック" panose="020B0600070205080204" pitchFamily="50" charset="-128"/>
            </a:rPr>
            <a:t>7.95</a:t>
          </a:r>
          <a:r>
            <a:rPr kumimoji="1" lang="ja-JP" altLang="en-US" sz="1300">
              <a:latin typeface="ＭＳ Ｐゴシック" panose="020B0600070205080204" pitchFamily="50" charset="-128"/>
              <a:ea typeface="ＭＳ Ｐゴシック" panose="020B0600070205080204" pitchFamily="50" charset="-128"/>
            </a:rPr>
            <a:t>人）と比較すると上回っており、前年度比較においても、</a:t>
          </a:r>
          <a:r>
            <a:rPr kumimoji="1" lang="en-US" altLang="ja-JP" sz="1300">
              <a:latin typeface="ＭＳ Ｐゴシック" panose="020B0600070205080204" pitchFamily="50" charset="-128"/>
              <a:ea typeface="ＭＳ Ｐゴシック" panose="020B0600070205080204" pitchFamily="50" charset="-128"/>
            </a:rPr>
            <a:t>0.11</a:t>
          </a:r>
          <a:r>
            <a:rPr kumimoji="1" lang="ja-JP" altLang="en-US" sz="1300">
              <a:latin typeface="ＭＳ Ｐゴシック" panose="020B0600070205080204" pitchFamily="50" charset="-128"/>
              <a:ea typeface="ＭＳ Ｐゴシック" panose="020B0600070205080204" pitchFamily="50" charset="-128"/>
            </a:rPr>
            <a:t>人増加した。</a:t>
          </a:r>
        </a:p>
        <a:p>
          <a:r>
            <a:rPr kumimoji="1" lang="ja-JP" altLang="en-US" sz="1300">
              <a:latin typeface="ＭＳ Ｐゴシック" panose="020B0600070205080204" pitchFamily="50" charset="-128"/>
              <a:ea typeface="ＭＳ Ｐゴシック" panose="020B0600070205080204" pitchFamily="50" charset="-128"/>
            </a:rPr>
            <a:t>　職員数については、近年の行政事務の多様化への対応や、当町の地理的要因等により公共施設が比較的多く立地する等の理由から、類似団体等に比較して多くなっている。</a:t>
          </a:r>
        </a:p>
        <a:p>
          <a:r>
            <a:rPr kumimoji="1" lang="ja-JP" altLang="en-US" sz="1300">
              <a:latin typeface="ＭＳ Ｐゴシック" panose="020B0600070205080204" pitchFamily="50" charset="-128"/>
              <a:ea typeface="ＭＳ Ｐゴシック" panose="020B0600070205080204" pitchFamily="50" charset="-128"/>
            </a:rPr>
            <a:t>　今後については、引き続き、事務の見直し等による業務の効率化等を徹底していくなど、職員数の増加の抑制に努める。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144235</xdr:rowOff>
    </xdr:from>
    <xdr:to>
      <xdr:col>81</xdr:col>
      <xdr:colOff>44450</xdr:colOff>
      <xdr:row>68</xdr:row>
      <xdr:rowOff>24040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088335"/>
          <a:ext cx="0" cy="15943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167567</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65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24040</xdr:rowOff>
    </xdr:from>
    <xdr:to>
      <xdr:col>81</xdr:col>
      <xdr:colOff>133350</xdr:colOff>
      <xdr:row>68</xdr:row>
      <xdr:rowOff>24040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68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59162</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31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144235</xdr:rowOff>
    </xdr:from>
    <xdr:to>
      <xdr:col>81</xdr:col>
      <xdr:colOff>133350</xdr:colOff>
      <xdr:row>58</xdr:row>
      <xdr:rowOff>144235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08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109129</xdr:rowOff>
    </xdr:from>
    <xdr:to>
      <xdr:col>81</xdr:col>
      <xdr:colOff>44450</xdr:colOff>
      <xdr:row>63</xdr:row>
      <xdr:rowOff>128088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910479"/>
          <a:ext cx="8382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121302</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4083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104775</xdr:rowOff>
    </xdr:from>
    <xdr:to>
      <xdr:col>81</xdr:col>
      <xdr:colOff>95250</xdr:colOff>
      <xdr:row>62</xdr:row>
      <xdr:rowOff>34925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56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109129</xdr:rowOff>
    </xdr:from>
    <xdr:to>
      <xdr:col>77</xdr:col>
      <xdr:colOff>44450</xdr:colOff>
      <xdr:row>63</xdr:row>
      <xdr:rowOff>121194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91047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80645</xdr:rowOff>
    </xdr:from>
    <xdr:to>
      <xdr:col>77</xdr:col>
      <xdr:colOff>95250</xdr:colOff>
      <xdr:row>62</xdr:row>
      <xdr:rowOff>10795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20972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07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109129</xdr:rowOff>
    </xdr:from>
    <xdr:to>
      <xdr:col>72</xdr:col>
      <xdr:colOff>203200</xdr:colOff>
      <xdr:row>63</xdr:row>
      <xdr:rowOff>121194</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91047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70303</xdr:rowOff>
    </xdr:from>
    <xdr:to>
      <xdr:col>73</xdr:col>
      <xdr:colOff>44450</xdr:colOff>
      <xdr:row>62</xdr:row>
      <xdr:rowOff>453</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528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10630</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297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62593</xdr:rowOff>
    </xdr:from>
    <xdr:to>
      <xdr:col>68</xdr:col>
      <xdr:colOff>152400</xdr:colOff>
      <xdr:row>63</xdr:row>
      <xdr:rowOff>109129</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863943"/>
          <a:ext cx="889000" cy="4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25491</xdr:rowOff>
    </xdr:from>
    <xdr:to>
      <xdr:col>68</xdr:col>
      <xdr:colOff>203200</xdr:colOff>
      <xdr:row>61</xdr:row>
      <xdr:rowOff>127091</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137268</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25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32385</xdr:rowOff>
    </xdr:from>
    <xdr:to>
      <xdr:col>64</xdr:col>
      <xdr:colOff>152400</xdr:colOff>
      <xdr:row>61</xdr:row>
      <xdr:rowOff>133985</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144162</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25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77288</xdr:rowOff>
    </xdr:from>
    <xdr:to>
      <xdr:col>81</xdr:col>
      <xdr:colOff>95250</xdr:colOff>
      <xdr:row>64</xdr:row>
      <xdr:rowOff>7438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87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49365</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85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58329</xdr:rowOff>
    </xdr:from>
    <xdr:to>
      <xdr:col>77</xdr:col>
      <xdr:colOff>95250</xdr:colOff>
      <xdr:row>63</xdr:row>
      <xdr:rowOff>159929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85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144706</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9460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70394</xdr:rowOff>
    </xdr:from>
    <xdr:to>
      <xdr:col>73</xdr:col>
      <xdr:colOff>44450</xdr:colOff>
      <xdr:row>64</xdr:row>
      <xdr:rowOff>544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87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156771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958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58329</xdr:rowOff>
    </xdr:from>
    <xdr:to>
      <xdr:col>68</xdr:col>
      <xdr:colOff>203200</xdr:colOff>
      <xdr:row>63</xdr:row>
      <xdr:rowOff>159929</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85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144706</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946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11793</xdr:rowOff>
    </xdr:from>
    <xdr:to>
      <xdr:col>64</xdr:col>
      <xdr:colOff>152400</xdr:colOff>
      <xdr:row>63</xdr:row>
      <xdr:rowOff>113393</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81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98170</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89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となり、全国平均（</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）、滋賀県平均（</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）を上回っており、類似団体平均（</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％）とは同水準となった。</a:t>
          </a:r>
        </a:p>
        <a:p>
          <a:r>
            <a:rPr kumimoji="1" lang="ja-JP" altLang="en-US" sz="1300">
              <a:latin typeface="ＭＳ Ｐゴシック" panose="020B0600070205080204" pitchFamily="50" charset="-128"/>
              <a:ea typeface="ＭＳ Ｐゴシック" panose="020B0600070205080204" pitchFamily="50" charset="-128"/>
            </a:rPr>
            <a:t>　このことについて、元利償還金・準元利償還金が減少している一方で、標準財政規模は増加していることから、単年度の比率は昨年度</a:t>
          </a:r>
          <a:r>
            <a:rPr kumimoji="1" lang="en-US" altLang="ja-JP" sz="1300">
              <a:latin typeface="ＭＳ Ｐゴシック" panose="020B0600070205080204" pitchFamily="50" charset="-128"/>
              <a:ea typeface="ＭＳ Ｐゴシック" panose="020B0600070205080204" pitchFamily="50" charset="-128"/>
            </a:rPr>
            <a:t>(6.9%)</a:t>
          </a:r>
          <a:r>
            <a:rPr kumimoji="1" lang="ja-JP" altLang="en-US" sz="1300">
              <a:latin typeface="ＭＳ Ｐゴシック" panose="020B0600070205080204" pitchFamily="50" charset="-128"/>
              <a:ea typeface="ＭＳ Ｐゴシック" panose="020B0600070205080204" pitchFamily="50" charset="-128"/>
            </a:rPr>
            <a:t>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ポイント減少している。しかし、</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か年平均においては、</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となっており、前年度</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ポイント上昇することとなった。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今後についても、引き続き地方債の新規発行を抑制し、実質公債費比率の改善に努める。</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98552</xdr:rowOff>
    </xdr:from>
    <xdr:to>
      <xdr:col>81</xdr:col>
      <xdr:colOff>44450</xdr:colOff>
      <xdr:row>45</xdr:row>
      <xdr:rowOff>41910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270752"/>
          <a:ext cx="0" cy="14864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13479</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6014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98552</xdr:rowOff>
    </xdr:from>
    <xdr:to>
      <xdr:col>81</xdr:col>
      <xdr:colOff>133350</xdr:colOff>
      <xdr:row>36</xdr:row>
      <xdr:rowOff>98552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270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11176</xdr:rowOff>
    </xdr:from>
    <xdr:to>
      <xdr:col>81</xdr:col>
      <xdr:colOff>44450</xdr:colOff>
      <xdr:row>40</xdr:row>
      <xdr:rowOff>30480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869176"/>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167657</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68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11176</xdr:rowOff>
    </xdr:from>
    <xdr:to>
      <xdr:col>77</xdr:col>
      <xdr:colOff>44450</xdr:colOff>
      <xdr:row>40</xdr:row>
      <xdr:rowOff>30480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5290800" y="686917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112522</xdr:rowOff>
    </xdr:from>
    <xdr:to>
      <xdr:col>77</xdr:col>
      <xdr:colOff>95250</xdr:colOff>
      <xdr:row>40</xdr:row>
      <xdr:rowOff>42672</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79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52849</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567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30480</xdr:rowOff>
    </xdr:from>
    <xdr:to>
      <xdr:col>72</xdr:col>
      <xdr:colOff>203200</xdr:colOff>
      <xdr:row>40</xdr:row>
      <xdr:rowOff>30480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888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93218</xdr:rowOff>
    </xdr:from>
    <xdr:to>
      <xdr:col>73</xdr:col>
      <xdr:colOff>44450</xdr:colOff>
      <xdr:row>40</xdr:row>
      <xdr:rowOff>23368</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33545</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54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11176</xdr:rowOff>
    </xdr:from>
    <xdr:to>
      <xdr:col>68</xdr:col>
      <xdr:colOff>152400</xdr:colOff>
      <xdr:row>40</xdr:row>
      <xdr:rowOff>30480</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86917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93218</xdr:rowOff>
    </xdr:from>
    <xdr:to>
      <xdr:col>68</xdr:col>
      <xdr:colOff>203200</xdr:colOff>
      <xdr:row>40</xdr:row>
      <xdr:rowOff>23368</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7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33545</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54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160782</xdr:rowOff>
    </xdr:from>
    <xdr:to>
      <xdr:col>64</xdr:col>
      <xdr:colOff>152400</xdr:colOff>
      <xdr:row>40</xdr:row>
      <xdr:rowOff>90932</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75709</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933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123207</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809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131826</xdr:rowOff>
    </xdr:from>
    <xdr:to>
      <xdr:col>77</xdr:col>
      <xdr:colOff>95250</xdr:colOff>
      <xdr:row>40</xdr:row>
      <xdr:rowOff>61976</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81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46753</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904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151130</xdr:rowOff>
    </xdr:from>
    <xdr:to>
      <xdr:col>73</xdr:col>
      <xdr:colOff>44450</xdr:colOff>
      <xdr:row>40</xdr:row>
      <xdr:rowOff>81280</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151130</xdr:rowOff>
    </xdr:from>
    <xdr:to>
      <xdr:col>68</xdr:col>
      <xdr:colOff>203200</xdr:colOff>
      <xdr:row>40</xdr:row>
      <xdr:rowOff>81280</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131826</xdr:rowOff>
    </xdr:from>
    <xdr:to>
      <xdr:col>64</xdr:col>
      <xdr:colOff>152400</xdr:colOff>
      <xdr:row>40</xdr:row>
      <xdr:rowOff>61976</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81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72153</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58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latin typeface="ＭＳ Ｐゴシック" panose="020B0600070205080204" pitchFamily="50" charset="-128"/>
              <a:ea typeface="ＭＳ Ｐゴシック" panose="020B0600070205080204" pitchFamily="50" charset="-128"/>
            </a:rPr>
            <a:t>　将来負担比率は</a:t>
          </a:r>
          <a:r>
            <a:rPr kumimoji="1" lang="en-US" altLang="ja-JP" sz="1250">
              <a:latin typeface="ＭＳ Ｐゴシック" panose="020B0600070205080204" pitchFamily="50" charset="-128"/>
              <a:ea typeface="ＭＳ Ｐゴシック" panose="020B0600070205080204" pitchFamily="50" charset="-128"/>
            </a:rPr>
            <a:t>22.8%</a:t>
          </a:r>
          <a:r>
            <a:rPr kumimoji="1" lang="ja-JP" altLang="en-US" sz="1250">
              <a:latin typeface="ＭＳ Ｐゴシック" panose="020B0600070205080204" pitchFamily="50" charset="-128"/>
              <a:ea typeface="ＭＳ Ｐゴシック" panose="020B0600070205080204" pitchFamily="50" charset="-128"/>
            </a:rPr>
            <a:t>となり、滋賀県平均（</a:t>
          </a:r>
          <a:r>
            <a:rPr kumimoji="1" lang="en-US" altLang="ja-JP" sz="1250">
              <a:latin typeface="ＭＳ Ｐゴシック" panose="020B0600070205080204" pitchFamily="50" charset="-128"/>
              <a:ea typeface="ＭＳ Ｐゴシック" panose="020B0600070205080204" pitchFamily="50" charset="-128"/>
            </a:rPr>
            <a:t>0.0%</a:t>
          </a:r>
          <a:r>
            <a:rPr kumimoji="1" lang="ja-JP" altLang="en-US" sz="1250">
              <a:latin typeface="ＭＳ Ｐゴシック" panose="020B0600070205080204" pitchFamily="50" charset="-128"/>
              <a:ea typeface="ＭＳ Ｐゴシック" panose="020B0600070205080204" pitchFamily="50" charset="-128"/>
            </a:rPr>
            <a:t>）、全国平均（</a:t>
          </a:r>
          <a:r>
            <a:rPr kumimoji="1" lang="en-US" altLang="ja-JP" sz="1250">
              <a:latin typeface="ＭＳ Ｐゴシック" panose="020B0600070205080204" pitchFamily="50" charset="-128"/>
              <a:ea typeface="ＭＳ Ｐゴシック" panose="020B0600070205080204" pitchFamily="50" charset="-128"/>
            </a:rPr>
            <a:t>6.3%</a:t>
          </a:r>
          <a:r>
            <a:rPr kumimoji="1" lang="ja-JP" altLang="en-US" sz="1250">
              <a:latin typeface="ＭＳ Ｐゴシック" panose="020B0600070205080204" pitchFamily="50" charset="-128"/>
              <a:ea typeface="ＭＳ Ｐゴシック" panose="020B0600070205080204" pitchFamily="50" charset="-128"/>
            </a:rPr>
            <a:t>）、類似団体平均（</a:t>
          </a:r>
          <a:r>
            <a:rPr kumimoji="1" lang="en-US" altLang="ja-JP" sz="1250">
              <a:latin typeface="ＭＳ Ｐゴシック" panose="020B0600070205080204" pitchFamily="50" charset="-128"/>
              <a:ea typeface="ＭＳ Ｐゴシック" panose="020B0600070205080204" pitchFamily="50" charset="-128"/>
            </a:rPr>
            <a:t>0.0%</a:t>
          </a:r>
          <a:r>
            <a:rPr kumimoji="1" lang="ja-JP" altLang="en-US" sz="1250">
              <a:latin typeface="ＭＳ Ｐゴシック" panose="020B0600070205080204" pitchFamily="50" charset="-128"/>
              <a:ea typeface="ＭＳ Ｐゴシック" panose="020B0600070205080204" pitchFamily="50" charset="-128"/>
            </a:rPr>
            <a:t>）を上回っているが、前年度と比較すると</a:t>
          </a:r>
          <a:r>
            <a:rPr kumimoji="1" lang="en-US" altLang="ja-JP" sz="1250">
              <a:latin typeface="ＭＳ Ｐゴシック" panose="020B0600070205080204" pitchFamily="50" charset="-128"/>
              <a:ea typeface="ＭＳ Ｐゴシック" panose="020B0600070205080204" pitchFamily="50" charset="-128"/>
            </a:rPr>
            <a:t>7.4</a:t>
          </a:r>
          <a:r>
            <a:rPr kumimoji="1" lang="ja-JP" altLang="en-US" sz="1250">
              <a:latin typeface="ＭＳ Ｐゴシック" panose="020B0600070205080204" pitchFamily="50" charset="-128"/>
              <a:ea typeface="ＭＳ Ｐゴシック" panose="020B0600070205080204" pitchFamily="50" charset="-128"/>
            </a:rPr>
            <a:t>ポイント改善している。</a:t>
          </a:r>
        </a:p>
        <a:p>
          <a:r>
            <a:rPr kumimoji="1" lang="ja-JP" altLang="en-US" sz="1250">
              <a:latin typeface="ＭＳ Ｐゴシック" panose="020B0600070205080204" pitchFamily="50" charset="-128"/>
              <a:ea typeface="ＭＳ Ｐゴシック" panose="020B0600070205080204" pitchFamily="50" charset="-128"/>
            </a:rPr>
            <a:t>　前年度比で比率が低下した主な要因は、基金積立の増加、地方債の償還を着実に進めつつ、新規発行を抑制したことにより地方債残高が減少したことがあげられる。</a:t>
          </a:r>
        </a:p>
        <a:p>
          <a:r>
            <a:rPr kumimoji="1" lang="ja-JP" altLang="en-US" sz="1250">
              <a:latin typeface="ＭＳ Ｐゴシック" panose="020B0600070205080204" pitchFamily="50" charset="-128"/>
              <a:ea typeface="ＭＳ Ｐゴシック" panose="020B0600070205080204" pitchFamily="50" charset="-128"/>
            </a:rPr>
            <a:t>　今後、公共施設の長寿命化に伴う施設改修の財源として、地方債の新規発行が見込まれることから、基金積み立ての増により将来負担比率の改善に努める。</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a:extLst>
            <a:ext uri="{FF2B5EF4-FFF2-40B4-BE49-F238E27FC236}">
              <a16:creationId xmlns:a16="http://schemas.microsoft.com/office/drawing/2014/main" id="{00000000-0008-0000-0300-0000B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129540</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7018000" y="237066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101617</xdr:rowOff>
    </xdr:from>
    <xdr:ext cx="762000" cy="259045"/>
    <xdr:sp macro="" textlink="">
      <xdr:nvSpPr>
        <xdr:cNvPr id="444" name="将来負担の状況最小値テキスト">
          <a:extLst>
            <a:ext uri="{FF2B5EF4-FFF2-40B4-BE49-F238E27FC236}">
              <a16:creationId xmlns:a16="http://schemas.microsoft.com/office/drawing/2014/main" id="{00000000-0008-0000-0300-0000BC010000}"/>
            </a:ext>
          </a:extLst>
        </xdr:cNvPr>
        <xdr:cNvSpPr txBox="1"/>
      </xdr:nvSpPr>
      <xdr:spPr>
        <a:xfrm>
          <a:off x="17106900" y="370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129540</xdr:rowOff>
    </xdr:from>
    <xdr:to>
      <xdr:col>81</xdr:col>
      <xdr:colOff>133350</xdr:colOff>
      <xdr:row>21</xdr:row>
      <xdr:rowOff>129540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372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6" name="将来負担の状況最大値テキスト">
          <a:extLst>
            <a:ext uri="{FF2B5EF4-FFF2-40B4-BE49-F238E27FC236}">
              <a16:creationId xmlns:a16="http://schemas.microsoft.com/office/drawing/2014/main" id="{00000000-0008-0000-0300-0000BE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153755</xdr:rowOff>
    </xdr:from>
    <xdr:to>
      <xdr:col>81</xdr:col>
      <xdr:colOff>44450</xdr:colOff>
      <xdr:row>15</xdr:row>
      <xdr:rowOff>41825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6179800" y="2554055"/>
          <a:ext cx="838200" cy="59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41825</xdr:rowOff>
    </xdr:from>
    <xdr:to>
      <xdr:col>77</xdr:col>
      <xdr:colOff>44450</xdr:colOff>
      <xdr:row>15</xdr:row>
      <xdr:rowOff>124672</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5290800" y="2613575"/>
          <a:ext cx="889000" cy="82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124672</xdr:rowOff>
    </xdr:from>
    <xdr:to>
      <xdr:col>72</xdr:col>
      <xdr:colOff>203200</xdr:colOff>
      <xdr:row>16</xdr:row>
      <xdr:rowOff>75480</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4401800" y="2696422"/>
          <a:ext cx="889000" cy="122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143298</xdr:rowOff>
    </xdr:from>
    <xdr:to>
      <xdr:col>73</xdr:col>
      <xdr:colOff>44450</xdr:colOff>
      <xdr:row>14</xdr:row>
      <xdr:rowOff>73448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372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83625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141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75480</xdr:rowOff>
    </xdr:from>
    <xdr:to>
      <xdr:col>68</xdr:col>
      <xdr:colOff>152400</xdr:colOff>
      <xdr:row>16</xdr:row>
      <xdr:rowOff>130979</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flipV="1">
          <a:off x="13512800" y="2818680"/>
          <a:ext cx="889000" cy="5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7239</xdr:rowOff>
    </xdr:from>
    <xdr:to>
      <xdr:col>68</xdr:col>
      <xdr:colOff>203200</xdr:colOff>
      <xdr:row>14</xdr:row>
      <xdr:rowOff>108839</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4351000" y="240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119016</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176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3217</xdr:rowOff>
    </xdr:from>
    <xdr:to>
      <xdr:col>64</xdr:col>
      <xdr:colOff>152400</xdr:colOff>
      <xdr:row>14</xdr:row>
      <xdr:rowOff>104817</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3462000" y="240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114994</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172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102955</xdr:rowOff>
    </xdr:from>
    <xdr:to>
      <xdr:col>81</xdr:col>
      <xdr:colOff>95250</xdr:colOff>
      <xdr:row>15</xdr:row>
      <xdr:rowOff>33105</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967200" y="250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75032</xdr:rowOff>
    </xdr:from>
    <xdr:ext cx="762000" cy="259045"/>
    <xdr:sp macro="" textlink="">
      <xdr:nvSpPr>
        <xdr:cNvPr id="468" name="将来負担の状況該当値テキスト">
          <a:extLst>
            <a:ext uri="{FF2B5EF4-FFF2-40B4-BE49-F238E27FC236}">
              <a16:creationId xmlns:a16="http://schemas.microsoft.com/office/drawing/2014/main" id="{00000000-0008-0000-0300-0000D4010000}"/>
            </a:ext>
          </a:extLst>
        </xdr:cNvPr>
        <xdr:cNvSpPr txBox="1"/>
      </xdr:nvSpPr>
      <xdr:spPr>
        <a:xfrm>
          <a:off x="17106900" y="2475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162475</xdr:rowOff>
    </xdr:from>
    <xdr:to>
      <xdr:col>77</xdr:col>
      <xdr:colOff>95250</xdr:colOff>
      <xdr:row>15</xdr:row>
      <xdr:rowOff>92625</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6129000" y="256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77402</xdr:rowOff>
    </xdr:from>
    <xdr:ext cx="7366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5798800" y="2649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73872</xdr:rowOff>
    </xdr:from>
    <xdr:to>
      <xdr:col>73</xdr:col>
      <xdr:colOff>44450</xdr:colOff>
      <xdr:row>16</xdr:row>
      <xdr:rowOff>4022</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5240000" y="264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160249</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909800" y="2731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24680</xdr:rowOff>
    </xdr:from>
    <xdr:to>
      <xdr:col>68</xdr:col>
      <xdr:colOff>203200</xdr:colOff>
      <xdr:row>16</xdr:row>
      <xdr:rowOff>126280</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4351000" y="276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111057</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4020800" y="285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80179</xdr:rowOff>
    </xdr:from>
    <xdr:to>
      <xdr:col>64</xdr:col>
      <xdr:colOff>152400</xdr:colOff>
      <xdr:row>17</xdr:row>
      <xdr:rowOff>10329</xdr:rowOff>
    </xdr:to>
    <xdr:sp macro="" textlink="">
      <xdr:nvSpPr>
        <xdr:cNvPr id="475" name="楕円 474">
          <a:extLst>
            <a:ext uri="{FF2B5EF4-FFF2-40B4-BE49-F238E27FC236}">
              <a16:creationId xmlns:a16="http://schemas.microsoft.com/office/drawing/2014/main" id="{00000000-0008-0000-0300-0000DB010000}"/>
            </a:ext>
          </a:extLst>
        </xdr:cNvPr>
        <xdr:cNvSpPr/>
      </xdr:nvSpPr>
      <xdr:spPr>
        <a:xfrm>
          <a:off x="13462000" y="2823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166556</xdr:rowOff>
    </xdr:from>
    <xdr:ext cx="762000" cy="259045"/>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13131800" y="2909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20,861
19,961
117.60
10,740,079
10,088,358
624,324
6,317,163
7,739,522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22.8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人件費に係る経常収支比率については、</a:t>
          </a:r>
          <a:r>
            <a:rPr kumimoji="1" lang="en-US" altLang="ja-JP" sz="1200">
              <a:latin typeface="ＭＳ Ｐゴシック" panose="020B0600070205080204" pitchFamily="50" charset="-128"/>
              <a:ea typeface="ＭＳ Ｐゴシック" panose="020B0600070205080204" pitchFamily="50" charset="-128"/>
            </a:rPr>
            <a:t>31.6%</a:t>
          </a:r>
          <a:r>
            <a:rPr kumimoji="1" lang="ja-JP" altLang="en-US" sz="1200">
              <a:latin typeface="ＭＳ Ｐゴシック" panose="020B0600070205080204" pitchFamily="50" charset="-128"/>
              <a:ea typeface="ＭＳ Ｐゴシック" panose="020B0600070205080204" pitchFamily="50" charset="-128"/>
            </a:rPr>
            <a:t>となり、全国平均（</a:t>
          </a:r>
          <a:r>
            <a:rPr kumimoji="1" lang="en-US" altLang="ja-JP" sz="1200">
              <a:latin typeface="ＭＳ Ｐゴシック" panose="020B0600070205080204" pitchFamily="50" charset="-128"/>
              <a:ea typeface="ＭＳ Ｐゴシック" panose="020B0600070205080204" pitchFamily="50" charset="-128"/>
            </a:rPr>
            <a:t>25.5%</a:t>
          </a:r>
          <a:r>
            <a:rPr kumimoji="1" lang="ja-JP" altLang="en-US" sz="1200">
              <a:latin typeface="ＭＳ Ｐゴシック" panose="020B0600070205080204" pitchFamily="50" charset="-128"/>
              <a:ea typeface="ＭＳ Ｐゴシック" panose="020B0600070205080204" pitchFamily="50" charset="-128"/>
            </a:rPr>
            <a:t>）、滋賀県平均（</a:t>
          </a:r>
          <a:r>
            <a:rPr kumimoji="1" lang="en-US" altLang="ja-JP" sz="1200">
              <a:latin typeface="ＭＳ Ｐゴシック" panose="020B0600070205080204" pitchFamily="50" charset="-128"/>
              <a:ea typeface="ＭＳ Ｐゴシック" panose="020B0600070205080204" pitchFamily="50" charset="-128"/>
            </a:rPr>
            <a:t>25.8%</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24.9%</a:t>
          </a:r>
          <a:r>
            <a:rPr kumimoji="1" lang="ja-JP" altLang="en-US" sz="1200">
              <a:latin typeface="ＭＳ Ｐゴシック" panose="020B0600070205080204" pitchFamily="50" charset="-128"/>
              <a:ea typeface="ＭＳ Ｐゴシック" panose="020B0600070205080204" pitchFamily="50" charset="-128"/>
            </a:rPr>
            <a:t>）のいずれも上回っている。</a:t>
          </a:r>
        </a:p>
        <a:p>
          <a:r>
            <a:rPr kumimoji="1" lang="ja-JP" altLang="en-US" sz="1200">
              <a:latin typeface="ＭＳ Ｐゴシック" panose="020B0600070205080204" pitchFamily="50" charset="-128"/>
              <a:ea typeface="ＭＳ Ｐゴシック" panose="020B0600070205080204" pitchFamily="50" charset="-128"/>
            </a:rPr>
            <a:t>　前年度と比較すると</a:t>
          </a:r>
          <a:r>
            <a:rPr kumimoji="1" lang="en-US" altLang="ja-JP" sz="1200">
              <a:latin typeface="ＭＳ Ｐゴシック" panose="020B0600070205080204" pitchFamily="50" charset="-128"/>
              <a:ea typeface="ＭＳ Ｐゴシック" panose="020B0600070205080204" pitchFamily="50" charset="-128"/>
            </a:rPr>
            <a:t>1.7</a:t>
          </a:r>
          <a:r>
            <a:rPr kumimoji="1" lang="ja-JP" altLang="en-US" sz="1200">
              <a:latin typeface="ＭＳ Ｐゴシック" panose="020B0600070205080204" pitchFamily="50" charset="-128"/>
              <a:ea typeface="ＭＳ Ｐゴシック" panose="020B0600070205080204" pitchFamily="50" charset="-128"/>
            </a:rPr>
            <a:t>ポイント上昇しているが、これは人勧に基づく給与改定や会計年度任用職員への遡及適用による人件費総額の増が大きな要因である。今後についても、給与改定や業務の多様化、複雑化に伴う職員数の増等により、人件費は上昇傾向にあるが、業務の見直しや効率化等を進め、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113284</xdr:rowOff>
    </xdr:from>
    <xdr:to>
      <xdr:col>24</xdr:col>
      <xdr:colOff>25400</xdr:colOff>
      <xdr:row>41</xdr:row>
      <xdr:rowOff>60706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9684"/>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32783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6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60706</xdr:rowOff>
    </xdr:from>
    <xdr:to>
      <xdr:col>24</xdr:col>
      <xdr:colOff>114300</xdr:colOff>
      <xdr:row>41</xdr:row>
      <xdr:rowOff>60706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90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28211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113284</xdr:rowOff>
    </xdr:from>
    <xdr:to>
      <xdr:col>24</xdr:col>
      <xdr:colOff>114300</xdr:colOff>
      <xdr:row>32</xdr:row>
      <xdr:rowOff>113284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117856</xdr:rowOff>
    </xdr:from>
    <xdr:to>
      <xdr:col>24</xdr:col>
      <xdr:colOff>25400</xdr:colOff>
      <xdr:row>39</xdr:row>
      <xdr:rowOff>101854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632956"/>
          <a:ext cx="8382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140733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970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124206</xdr:rowOff>
    </xdr:from>
    <xdr:to>
      <xdr:col>24</xdr:col>
      <xdr:colOff>76200</xdr:colOff>
      <xdr:row>36</xdr:row>
      <xdr:rowOff>54356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140716</xdr:rowOff>
    </xdr:from>
    <xdr:to>
      <xdr:col>19</xdr:col>
      <xdr:colOff>187325</xdr:colOff>
      <xdr:row>38</xdr:row>
      <xdr:rowOff>117856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12916"/>
          <a:ext cx="8890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124206</xdr:rowOff>
    </xdr:from>
    <xdr:to>
      <xdr:col>20</xdr:col>
      <xdr:colOff>38100</xdr:colOff>
      <xdr:row>36</xdr:row>
      <xdr:rowOff>54356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64533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89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140716</xdr:rowOff>
    </xdr:from>
    <xdr:to>
      <xdr:col>15</xdr:col>
      <xdr:colOff>98425</xdr:colOff>
      <xdr:row>38</xdr:row>
      <xdr:rowOff>145288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312916"/>
          <a:ext cx="889000" cy="34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69342</xdr:rowOff>
    </xdr:from>
    <xdr:to>
      <xdr:col>15</xdr:col>
      <xdr:colOff>149225</xdr:colOff>
      <xdr:row>35</xdr:row>
      <xdr:rowOff>170942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070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9669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145288</xdr:rowOff>
    </xdr:from>
    <xdr:to>
      <xdr:col>11</xdr:col>
      <xdr:colOff>9525</xdr:colOff>
      <xdr:row>38</xdr:row>
      <xdr:rowOff>145288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5974588"/>
          <a:ext cx="889000" cy="685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160782</xdr:rowOff>
    </xdr:from>
    <xdr:to>
      <xdr:col>11</xdr:col>
      <xdr:colOff>60325</xdr:colOff>
      <xdr:row>36</xdr:row>
      <xdr:rowOff>90932</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101109</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21336</xdr:rowOff>
    </xdr:from>
    <xdr:to>
      <xdr:col>6</xdr:col>
      <xdr:colOff>171450</xdr:colOff>
      <xdr:row>34</xdr:row>
      <xdr:rowOff>122936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5850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133113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61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51054</xdr:rowOff>
    </xdr:from>
    <xdr:to>
      <xdr:col>24</xdr:col>
      <xdr:colOff>76200</xdr:colOff>
      <xdr:row>39</xdr:row>
      <xdr:rowOff>152654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73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23131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709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67056</xdr:rowOff>
    </xdr:from>
    <xdr:to>
      <xdr:col>20</xdr:col>
      <xdr:colOff>38100</xdr:colOff>
      <xdr:row>38</xdr:row>
      <xdr:rowOff>168656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153433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68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89916</xdr:rowOff>
    </xdr:from>
    <xdr:to>
      <xdr:col>15</xdr:col>
      <xdr:colOff>149225</xdr:colOff>
      <xdr:row>37</xdr:row>
      <xdr:rowOff>20066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4843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94488</xdr:rowOff>
    </xdr:from>
    <xdr:to>
      <xdr:col>11</xdr:col>
      <xdr:colOff>60325</xdr:colOff>
      <xdr:row>39</xdr:row>
      <xdr:rowOff>24638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60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9415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94488</xdr:rowOff>
    </xdr:from>
    <xdr:to>
      <xdr:col>6</xdr:col>
      <xdr:colOff>171450</xdr:colOff>
      <xdr:row>35</xdr:row>
      <xdr:rowOff>24638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592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9415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1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物件費に係る経常収支比率は</a:t>
          </a:r>
          <a:r>
            <a:rPr kumimoji="1" lang="en-US" altLang="ja-JP" sz="1200">
              <a:latin typeface="ＭＳ Ｐゴシック" panose="020B0600070205080204" pitchFamily="50" charset="-128"/>
              <a:ea typeface="ＭＳ Ｐゴシック" panose="020B0600070205080204" pitchFamily="50" charset="-128"/>
            </a:rPr>
            <a:t>13.9%</a:t>
          </a:r>
          <a:r>
            <a:rPr kumimoji="1" lang="ja-JP" altLang="en-US" sz="1200">
              <a:latin typeface="ＭＳ Ｐゴシック" panose="020B0600070205080204" pitchFamily="50" charset="-128"/>
              <a:ea typeface="ＭＳ Ｐゴシック" panose="020B0600070205080204" pitchFamily="50" charset="-128"/>
            </a:rPr>
            <a:t>となり、全国平均（</a:t>
          </a:r>
          <a:r>
            <a:rPr kumimoji="1" lang="en-US" altLang="ja-JP" sz="1200">
              <a:latin typeface="ＭＳ Ｐゴシック" panose="020B0600070205080204" pitchFamily="50" charset="-128"/>
              <a:ea typeface="ＭＳ Ｐゴシック" panose="020B0600070205080204" pitchFamily="50" charset="-128"/>
            </a:rPr>
            <a:t>15.2%</a:t>
          </a:r>
          <a:r>
            <a:rPr kumimoji="1" lang="ja-JP" altLang="en-US" sz="1200">
              <a:latin typeface="ＭＳ Ｐゴシック" panose="020B0600070205080204" pitchFamily="50" charset="-128"/>
              <a:ea typeface="ＭＳ Ｐゴシック" panose="020B0600070205080204" pitchFamily="50" charset="-128"/>
            </a:rPr>
            <a:t>）、滋賀県平均（</a:t>
          </a:r>
          <a:r>
            <a:rPr kumimoji="1" lang="en-US" altLang="ja-JP" sz="1200">
              <a:latin typeface="ＭＳ Ｐゴシック" panose="020B0600070205080204" pitchFamily="50" charset="-128"/>
              <a:ea typeface="ＭＳ Ｐゴシック" panose="020B0600070205080204" pitchFamily="50" charset="-128"/>
            </a:rPr>
            <a:t>15.8%</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15.6%</a:t>
          </a:r>
          <a:r>
            <a:rPr kumimoji="1" lang="ja-JP" altLang="en-US" sz="1200">
              <a:latin typeface="ＭＳ Ｐゴシック" panose="020B0600070205080204" pitchFamily="50" charset="-128"/>
              <a:ea typeface="ＭＳ Ｐゴシック" panose="020B0600070205080204" pitchFamily="50" charset="-128"/>
            </a:rPr>
            <a:t>）のいずれも下回る結果となり、前年度比率（</a:t>
          </a:r>
          <a:r>
            <a:rPr kumimoji="1" lang="en-US" altLang="ja-JP" sz="1200">
              <a:latin typeface="ＭＳ Ｐゴシック" panose="020B0600070205080204" pitchFamily="50" charset="-128"/>
              <a:ea typeface="ＭＳ Ｐゴシック" panose="020B0600070205080204" pitchFamily="50" charset="-128"/>
            </a:rPr>
            <a:t>13.1%</a:t>
          </a:r>
          <a:r>
            <a:rPr kumimoji="1" lang="ja-JP" altLang="en-US" sz="1200">
              <a:latin typeface="ＭＳ Ｐゴシック" panose="020B0600070205080204" pitchFamily="50" charset="-128"/>
              <a:ea typeface="ＭＳ Ｐゴシック" panose="020B0600070205080204" pitchFamily="50" charset="-128"/>
            </a:rPr>
            <a:t>）と比較すると</a:t>
          </a:r>
          <a:r>
            <a:rPr kumimoji="1" lang="en-US" altLang="ja-JP" sz="1200">
              <a:latin typeface="ＭＳ Ｐゴシック" panose="020B0600070205080204" pitchFamily="50" charset="-128"/>
              <a:ea typeface="ＭＳ Ｐゴシック" panose="020B0600070205080204" pitchFamily="50" charset="-128"/>
            </a:rPr>
            <a:t>0.8</a:t>
          </a:r>
          <a:r>
            <a:rPr kumimoji="1" lang="ja-JP" altLang="en-US" sz="1200">
              <a:latin typeface="ＭＳ Ｐゴシック" panose="020B0600070205080204" pitchFamily="50" charset="-128"/>
              <a:ea typeface="ＭＳ Ｐゴシック" panose="020B0600070205080204" pitchFamily="50" charset="-128"/>
            </a:rPr>
            <a:t>ポイント上昇した。</a:t>
          </a:r>
        </a:p>
        <a:p>
          <a:r>
            <a:rPr kumimoji="1" lang="ja-JP" altLang="en-US" sz="1200">
              <a:latin typeface="ＭＳ Ｐゴシック" panose="020B0600070205080204" pitchFamily="50" charset="-128"/>
              <a:ea typeface="ＭＳ Ｐゴシック" panose="020B0600070205080204" pitchFamily="50" charset="-128"/>
            </a:rPr>
            <a:t>　上昇の主な要因としては、歳出において、物価高騰等の影響により全体的な経常経費が増加したことなどが挙げられる。今後についても、徹底した経費削減や事務事業の見直し等を進めることにより、物件費の抑制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69850</xdr:rowOff>
    </xdr:from>
    <xdr:to>
      <xdr:col>82</xdr:col>
      <xdr:colOff>107950</xdr:colOff>
      <xdr:row>20</xdr:row>
      <xdr:rowOff>143328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98700"/>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115405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4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143328</xdr:rowOff>
    </xdr:from>
    <xdr:to>
      <xdr:col>82</xdr:col>
      <xdr:colOff>196850</xdr:colOff>
      <xdr:row>20</xdr:row>
      <xdr:rowOff>143328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156227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4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69850</xdr:rowOff>
    </xdr:from>
    <xdr:to>
      <xdr:col>82</xdr:col>
      <xdr:colOff>196850</xdr:colOff>
      <xdr:row>13</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9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42636</xdr:rowOff>
    </xdr:from>
    <xdr:to>
      <xdr:col>82</xdr:col>
      <xdr:colOff>107950</xdr:colOff>
      <xdr:row>15</xdr:row>
      <xdr:rowOff>129721</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614386"/>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64606</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07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92529</xdr:rowOff>
    </xdr:from>
    <xdr:to>
      <xdr:col>82</xdr:col>
      <xdr:colOff>158750</xdr:colOff>
      <xdr:row>17</xdr:row>
      <xdr:rowOff>22679</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3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7257</xdr:rowOff>
    </xdr:from>
    <xdr:to>
      <xdr:col>78</xdr:col>
      <xdr:colOff>69850</xdr:colOff>
      <xdr:row>15</xdr:row>
      <xdr:rowOff>42636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407557"/>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70757</xdr:rowOff>
    </xdr:from>
    <xdr:to>
      <xdr:col>78</xdr:col>
      <xdr:colOff>120650</xdr:colOff>
      <xdr:row>17</xdr:row>
      <xdr:rowOff>907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157134</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00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7257</xdr:rowOff>
    </xdr:from>
    <xdr:to>
      <xdr:col>73</xdr:col>
      <xdr:colOff>180975</xdr:colOff>
      <xdr:row>15</xdr:row>
      <xdr:rowOff>20864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407557"/>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133350</xdr:rowOff>
    </xdr:from>
    <xdr:to>
      <xdr:col>74</xdr:col>
      <xdr:colOff>31750</xdr:colOff>
      <xdr:row>16</xdr:row>
      <xdr:rowOff>63500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48277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20864</xdr:rowOff>
    </xdr:from>
    <xdr:to>
      <xdr:col>69</xdr:col>
      <xdr:colOff>92075</xdr:colOff>
      <xdr:row>16</xdr:row>
      <xdr:rowOff>132443</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592614"/>
          <a:ext cx="889000" cy="28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59871</xdr:rowOff>
    </xdr:from>
    <xdr:to>
      <xdr:col>69</xdr:col>
      <xdr:colOff>142875</xdr:colOff>
      <xdr:row>16</xdr:row>
      <xdr:rowOff>161471</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146248</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89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62593</xdr:rowOff>
    </xdr:from>
    <xdr:to>
      <xdr:col>65</xdr:col>
      <xdr:colOff>53975</xdr:colOff>
      <xdr:row>17</xdr:row>
      <xdr:rowOff>164193</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148970</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6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78921</xdr:rowOff>
    </xdr:from>
    <xdr:to>
      <xdr:col>82</xdr:col>
      <xdr:colOff>158750</xdr:colOff>
      <xdr:row>16</xdr:row>
      <xdr:rowOff>9071</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95448</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9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163286</xdr:rowOff>
    </xdr:from>
    <xdr:to>
      <xdr:col>78</xdr:col>
      <xdr:colOff>120650</xdr:colOff>
      <xdr:row>15</xdr:row>
      <xdr:rowOff>93436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6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103613</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32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127907</xdr:rowOff>
    </xdr:from>
    <xdr:to>
      <xdr:col>74</xdr:col>
      <xdr:colOff>31750</xdr:colOff>
      <xdr:row>14</xdr:row>
      <xdr:rowOff>58057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3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141514</xdr:rowOff>
    </xdr:from>
    <xdr:to>
      <xdr:col>69</xdr:col>
      <xdr:colOff>142875</xdr:colOff>
      <xdr:row>15</xdr:row>
      <xdr:rowOff>71664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81841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81643</xdr:rowOff>
    </xdr:from>
    <xdr:to>
      <xdr:col>65</xdr:col>
      <xdr:colOff>53975</xdr:colOff>
      <xdr:row>17</xdr:row>
      <xdr:rowOff>11793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21970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593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扶助費に係る経常収支比率は</a:t>
          </a:r>
          <a:r>
            <a:rPr kumimoji="1" lang="en-US" altLang="ja-JP" sz="1200">
              <a:latin typeface="ＭＳ Ｐゴシック" panose="020B0600070205080204" pitchFamily="50" charset="-128"/>
              <a:ea typeface="ＭＳ Ｐゴシック" panose="020B0600070205080204" pitchFamily="50" charset="-128"/>
            </a:rPr>
            <a:t>8.0%</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8.3%</a:t>
          </a:r>
          <a:r>
            <a:rPr kumimoji="1" lang="ja-JP" altLang="en-US" sz="1200">
              <a:latin typeface="ＭＳ Ｐゴシック" panose="020B0600070205080204" pitchFamily="50" charset="-128"/>
              <a:ea typeface="ＭＳ Ｐゴシック" panose="020B0600070205080204" pitchFamily="50" charset="-128"/>
            </a:rPr>
            <a:t>）と比較して低い水準を示しているものの、前年度と比較すると</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上昇した。これは、社会保障関係経費の自然増等により、扶助費の支出額が増加を続けていることが要因である。特に障害福祉サービス関係などの社会福祉費の増加は著しく、扶助費は今後も増加すると考えられ、今後については、資格審査等の適正化や住民の健康増進等により扶助費の抑制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86178</xdr:rowOff>
    </xdr:from>
    <xdr:to>
      <xdr:col>24</xdr:col>
      <xdr:colOff>25400</xdr:colOff>
      <xdr:row>61</xdr:row>
      <xdr:rowOff>53522</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73028"/>
          <a:ext cx="0" cy="1338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25599</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84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53522</xdr:rowOff>
    </xdr:from>
    <xdr:to>
      <xdr:col>24</xdr:col>
      <xdr:colOff>114300</xdr:colOff>
      <xdr:row>61</xdr:row>
      <xdr:rowOff>53522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511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1105</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9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86178</xdr:rowOff>
    </xdr:from>
    <xdr:to>
      <xdr:col>24</xdr:col>
      <xdr:colOff>114300</xdr:colOff>
      <xdr:row>53</xdr:row>
      <xdr:rowOff>86178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151493</xdr:rowOff>
    </xdr:from>
    <xdr:to>
      <xdr:col>24</xdr:col>
      <xdr:colOff>25400</xdr:colOff>
      <xdr:row>56</xdr:row>
      <xdr:rowOff>78015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581243"/>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48277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49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86178</xdr:rowOff>
    </xdr:from>
    <xdr:to>
      <xdr:col>19</xdr:col>
      <xdr:colOff>187325</xdr:colOff>
      <xdr:row>55</xdr:row>
      <xdr:rowOff>151493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5159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43543</xdr:rowOff>
    </xdr:from>
    <xdr:to>
      <xdr:col>20</xdr:col>
      <xdr:colOff>38100</xdr:colOff>
      <xdr:row>56</xdr:row>
      <xdr:rowOff>145143</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129920</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731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86178</xdr:rowOff>
    </xdr:from>
    <xdr:to>
      <xdr:col>15</xdr:col>
      <xdr:colOff>98425</xdr:colOff>
      <xdr:row>55</xdr:row>
      <xdr:rowOff>151493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5159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149678</xdr:rowOff>
    </xdr:from>
    <xdr:to>
      <xdr:col>15</xdr:col>
      <xdr:colOff>149225</xdr:colOff>
      <xdr:row>56</xdr:row>
      <xdr:rowOff>79828</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64605</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151493</xdr:rowOff>
    </xdr:from>
    <xdr:to>
      <xdr:col>11</xdr:col>
      <xdr:colOff>9525</xdr:colOff>
      <xdr:row>57</xdr:row>
      <xdr:rowOff>37193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581243"/>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43543</xdr:rowOff>
    </xdr:from>
    <xdr:to>
      <xdr:col>11</xdr:col>
      <xdr:colOff>60325</xdr:colOff>
      <xdr:row>56</xdr:row>
      <xdr:rowOff>145143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129920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27215</xdr:rowOff>
    </xdr:from>
    <xdr:to>
      <xdr:col>24</xdr:col>
      <xdr:colOff>76200</xdr:colOff>
      <xdr:row>56</xdr:row>
      <xdr:rowOff>128815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43742</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47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100693</xdr:rowOff>
    </xdr:from>
    <xdr:to>
      <xdr:col>20</xdr:col>
      <xdr:colOff>38100</xdr:colOff>
      <xdr:row>56</xdr:row>
      <xdr:rowOff>30843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41020</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299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35378</xdr:rowOff>
    </xdr:from>
    <xdr:to>
      <xdr:col>15</xdr:col>
      <xdr:colOff>149225</xdr:colOff>
      <xdr:row>55</xdr:row>
      <xdr:rowOff>136978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147155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100693</xdr:rowOff>
    </xdr:from>
    <xdr:to>
      <xdr:col>11</xdr:col>
      <xdr:colOff>60325</xdr:colOff>
      <xdr:row>56</xdr:row>
      <xdr:rowOff>30843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41020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157843</xdr:rowOff>
    </xdr:from>
    <xdr:to>
      <xdr:col>6</xdr:col>
      <xdr:colOff>171450</xdr:colOff>
      <xdr:row>57</xdr:row>
      <xdr:rowOff>87993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72770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その他の経費は、主に繰出金となっている。</a:t>
          </a:r>
        </a:p>
        <a:p>
          <a:r>
            <a:rPr kumimoji="1" lang="ja-JP" altLang="en-US" sz="1200">
              <a:latin typeface="ＭＳ Ｐゴシック" panose="020B0600070205080204" pitchFamily="50" charset="-128"/>
              <a:ea typeface="ＭＳ Ｐゴシック" panose="020B0600070205080204" pitchFamily="50" charset="-128"/>
            </a:rPr>
            <a:t>　その他の経費に係る経常収支比率は</a:t>
          </a:r>
          <a:r>
            <a:rPr kumimoji="1" lang="en-US" altLang="ja-JP" sz="1200">
              <a:latin typeface="ＭＳ Ｐゴシック" panose="020B0600070205080204" pitchFamily="50" charset="-128"/>
              <a:ea typeface="ＭＳ Ｐゴシック" panose="020B0600070205080204" pitchFamily="50" charset="-128"/>
            </a:rPr>
            <a:t>10.8%</a:t>
          </a:r>
          <a:r>
            <a:rPr kumimoji="1" lang="ja-JP" altLang="en-US" sz="1200">
              <a:latin typeface="ＭＳ Ｐゴシック" panose="020B0600070205080204" pitchFamily="50" charset="-128"/>
              <a:ea typeface="ＭＳ Ｐゴシック" panose="020B0600070205080204" pitchFamily="50" charset="-128"/>
            </a:rPr>
            <a:t>となり、前年度（</a:t>
          </a:r>
          <a:r>
            <a:rPr kumimoji="1" lang="en-US" altLang="ja-JP" sz="1200">
              <a:latin typeface="ＭＳ Ｐゴシック" panose="020B0600070205080204" pitchFamily="50" charset="-128"/>
              <a:ea typeface="ＭＳ Ｐゴシック" panose="020B0600070205080204" pitchFamily="50" charset="-128"/>
            </a:rPr>
            <a:t>11.2%</a:t>
          </a:r>
          <a:r>
            <a:rPr kumimoji="1" lang="ja-JP" altLang="en-US" sz="1200">
              <a:latin typeface="ＭＳ Ｐゴシック" panose="020B0600070205080204" pitchFamily="50" charset="-128"/>
              <a:ea typeface="ＭＳ Ｐゴシック" panose="020B0600070205080204" pitchFamily="50" charset="-128"/>
            </a:rPr>
            <a:t>）と比較すると</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ポイント改善しており、全国平均（</a:t>
          </a:r>
          <a:r>
            <a:rPr kumimoji="1" lang="en-US" altLang="ja-JP" sz="1200">
              <a:latin typeface="ＭＳ Ｐゴシック" panose="020B0600070205080204" pitchFamily="50" charset="-128"/>
              <a:ea typeface="ＭＳ Ｐゴシック" panose="020B0600070205080204" pitchFamily="50" charset="-128"/>
            </a:rPr>
            <a:t>12.6%</a:t>
          </a:r>
          <a:r>
            <a:rPr kumimoji="1" lang="ja-JP" altLang="en-US" sz="1200">
              <a:latin typeface="ＭＳ Ｐゴシック" panose="020B0600070205080204" pitchFamily="50" charset="-128"/>
              <a:ea typeface="ＭＳ Ｐゴシック" panose="020B0600070205080204" pitchFamily="50" charset="-128"/>
            </a:rPr>
            <a:t>）および類似団体平均（</a:t>
          </a:r>
          <a:r>
            <a:rPr kumimoji="1" lang="en-US" altLang="ja-JP" sz="1200">
              <a:latin typeface="ＭＳ Ｐゴシック" panose="020B0600070205080204" pitchFamily="50" charset="-128"/>
              <a:ea typeface="ＭＳ Ｐゴシック" panose="020B0600070205080204" pitchFamily="50" charset="-128"/>
            </a:rPr>
            <a:t>12.2%</a:t>
          </a:r>
          <a:r>
            <a:rPr kumimoji="1" lang="ja-JP" altLang="en-US" sz="1200">
              <a:latin typeface="ＭＳ Ｐゴシック" panose="020B0600070205080204" pitchFamily="50" charset="-128"/>
              <a:ea typeface="ＭＳ Ｐゴシック" panose="020B0600070205080204" pitchFamily="50" charset="-128"/>
            </a:rPr>
            <a:t>）を下回った。要因としては、令和５年度より特別会計が公営企業会計（法適）に移行したことから、繰出金としては大幅減となったことがあげられる。引き続き、地域住民の健康増進の取り組みを進め、給付費の増加の抑制とあわせ、公営事業における職員数の適正化、受益に応じた負担金の徴収により繰出金の抑制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132443</xdr:rowOff>
    </xdr:from>
    <xdr:to>
      <xdr:col>82</xdr:col>
      <xdr:colOff>107950</xdr:colOff>
      <xdr:row>61</xdr:row>
      <xdr:rowOff>102507</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47843"/>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74584</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102507</xdr:rowOff>
    </xdr:from>
    <xdr:to>
      <xdr:col>82</xdr:col>
      <xdr:colOff>196850</xdr:colOff>
      <xdr:row>61</xdr:row>
      <xdr:rowOff>102507</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47370</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9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132443</xdr:rowOff>
    </xdr:from>
    <xdr:to>
      <xdr:col>82</xdr:col>
      <xdr:colOff>196850</xdr:colOff>
      <xdr:row>52</xdr:row>
      <xdr:rowOff>132443</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4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118835</xdr:rowOff>
    </xdr:from>
    <xdr:to>
      <xdr:col>82</xdr:col>
      <xdr:colOff>107950</xdr:colOff>
      <xdr:row>55</xdr:row>
      <xdr:rowOff>162378</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548585"/>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21062</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222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48985</xdr:rowOff>
    </xdr:from>
    <xdr:to>
      <xdr:col>82</xdr:col>
      <xdr:colOff>158750</xdr:colOff>
      <xdr:row>56</xdr:row>
      <xdr:rowOff>150585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86178</xdr:rowOff>
    </xdr:from>
    <xdr:to>
      <xdr:col>78</xdr:col>
      <xdr:colOff>69850</xdr:colOff>
      <xdr:row>55</xdr:row>
      <xdr:rowOff>162378</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5159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48985</xdr:rowOff>
    </xdr:from>
    <xdr:to>
      <xdr:col>78</xdr:col>
      <xdr:colOff>120650</xdr:colOff>
      <xdr:row>56</xdr:row>
      <xdr:rowOff>150585</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135362</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736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86178</xdr:rowOff>
    </xdr:from>
    <xdr:to>
      <xdr:col>73</xdr:col>
      <xdr:colOff>180975</xdr:colOff>
      <xdr:row>56</xdr:row>
      <xdr:rowOff>110672</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515928"/>
          <a:ext cx="889000" cy="19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102705</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70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110672</xdr:rowOff>
    </xdr:from>
    <xdr:to>
      <xdr:col>69</xdr:col>
      <xdr:colOff>92075</xdr:colOff>
      <xdr:row>59</xdr:row>
      <xdr:rowOff>86178</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711872"/>
          <a:ext cx="889000" cy="489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125185</xdr:rowOff>
    </xdr:from>
    <xdr:to>
      <xdr:col>69</xdr:col>
      <xdr:colOff>142875</xdr:colOff>
      <xdr:row>57</xdr:row>
      <xdr:rowOff>55335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40112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40822</xdr:rowOff>
    </xdr:from>
    <xdr:to>
      <xdr:col>65</xdr:col>
      <xdr:colOff>53975</xdr:colOff>
      <xdr:row>57</xdr:row>
      <xdr:rowOff>142422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152599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58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68035</xdr:rowOff>
    </xdr:from>
    <xdr:to>
      <xdr:col>82</xdr:col>
      <xdr:colOff>158750</xdr:colOff>
      <xdr:row>55</xdr:row>
      <xdr:rowOff>169635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84562</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111578</xdr:rowOff>
    </xdr:from>
    <xdr:to>
      <xdr:col>78</xdr:col>
      <xdr:colOff>120650</xdr:colOff>
      <xdr:row>56</xdr:row>
      <xdr:rowOff>41728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51905</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31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35378</xdr:rowOff>
    </xdr:from>
    <xdr:to>
      <xdr:col>74</xdr:col>
      <xdr:colOff>31750</xdr:colOff>
      <xdr:row>55</xdr:row>
      <xdr:rowOff>136978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147155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59872</xdr:rowOff>
    </xdr:from>
    <xdr:to>
      <xdr:col>69</xdr:col>
      <xdr:colOff>142875</xdr:colOff>
      <xdr:row>56</xdr:row>
      <xdr:rowOff>161472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199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35378</xdr:rowOff>
    </xdr:from>
    <xdr:to>
      <xdr:col>65</xdr:col>
      <xdr:colOff>53975</xdr:colOff>
      <xdr:row>59</xdr:row>
      <xdr:rowOff>136978</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121755</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補助費等に係る経常収支比率は</a:t>
          </a:r>
          <a:r>
            <a:rPr kumimoji="1" lang="en-US" altLang="ja-JP" sz="1200">
              <a:latin typeface="ＭＳ Ｐゴシック" panose="020B0600070205080204" pitchFamily="50" charset="-128"/>
              <a:ea typeface="ＭＳ Ｐゴシック" panose="020B0600070205080204" pitchFamily="50" charset="-128"/>
            </a:rPr>
            <a:t>18.1%</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14.2%</a:t>
          </a:r>
          <a:r>
            <a:rPr kumimoji="1" lang="ja-JP" altLang="en-US" sz="1200">
              <a:latin typeface="ＭＳ Ｐゴシック" panose="020B0600070205080204" pitchFamily="50" charset="-128"/>
              <a:ea typeface="ＭＳ Ｐゴシック" panose="020B0600070205080204" pitchFamily="50" charset="-128"/>
            </a:rPr>
            <a:t>）と比較すると高い水準となり、前年度（</a:t>
          </a:r>
          <a:r>
            <a:rPr kumimoji="1" lang="en-US" altLang="ja-JP" sz="1200">
              <a:latin typeface="ＭＳ Ｐゴシック" panose="020B0600070205080204" pitchFamily="50" charset="-128"/>
              <a:ea typeface="ＭＳ Ｐゴシック" panose="020B0600070205080204" pitchFamily="50" charset="-128"/>
            </a:rPr>
            <a:t>17.1%</a:t>
          </a:r>
          <a:r>
            <a:rPr kumimoji="1" lang="ja-JP" altLang="en-US" sz="1200">
              <a:latin typeface="ＭＳ Ｐゴシック" panose="020B0600070205080204" pitchFamily="50" charset="-128"/>
              <a:ea typeface="ＭＳ Ｐゴシック" panose="020B0600070205080204" pitchFamily="50" charset="-128"/>
            </a:rPr>
            <a:t>）と比較しても数値は上昇している。比率の上昇の要因としては、歳出において、中部清掃組合等の一部事務組合への負担金の増や法適用の公営企業への移行に伴う補助費等の増があげられる。</a:t>
          </a:r>
        </a:p>
        <a:p>
          <a:r>
            <a:rPr kumimoji="1" lang="ja-JP" altLang="en-US" sz="1200">
              <a:latin typeface="ＭＳ Ｐゴシック" panose="020B0600070205080204" pitchFamily="50" charset="-128"/>
              <a:ea typeface="ＭＳ Ｐゴシック" panose="020B0600070205080204" pitchFamily="50" charset="-128"/>
            </a:rPr>
            <a:t>　今後についても、補助費等における費用対効果等を勘案し、より効果ある支出となるよう改善に努める。</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168148</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79160"/>
          <a:ext cx="0" cy="1046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165862</xdr:rowOff>
    </xdr:from>
    <xdr:to>
      <xdr:col>82</xdr:col>
      <xdr:colOff>107950</xdr:colOff>
      <xdr:row>38</xdr:row>
      <xdr:rowOff>40132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50951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170451</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88138</xdr:rowOff>
    </xdr:from>
    <xdr:to>
      <xdr:col>78</xdr:col>
      <xdr:colOff>69850</xdr:colOff>
      <xdr:row>37</xdr:row>
      <xdr:rowOff>165862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43178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140208</xdr:rowOff>
    </xdr:from>
    <xdr:to>
      <xdr:col>78</xdr:col>
      <xdr:colOff>120650</xdr:colOff>
      <xdr:row>37</xdr:row>
      <xdr:rowOff>70358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80535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8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38</xdr:row>
      <xdr:rowOff>30988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43178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121920</xdr:rowOff>
    </xdr:from>
    <xdr:to>
      <xdr:col>74</xdr:col>
      <xdr:colOff>31750</xdr:colOff>
      <xdr:row>37</xdr:row>
      <xdr:rowOff>52070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62247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19558</xdr:rowOff>
    </xdr:from>
    <xdr:to>
      <xdr:col>69</xdr:col>
      <xdr:colOff>92075</xdr:colOff>
      <xdr:row>38</xdr:row>
      <xdr:rowOff>30988</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363208"/>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762</xdr:rowOff>
    </xdr:from>
    <xdr:to>
      <xdr:col>69</xdr:col>
      <xdr:colOff>142875</xdr:colOff>
      <xdr:row>37</xdr:row>
      <xdr:rowOff>102362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112539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87139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160782</xdr:rowOff>
    </xdr:from>
    <xdr:to>
      <xdr:col>82</xdr:col>
      <xdr:colOff>158750</xdr:colOff>
      <xdr:row>38</xdr:row>
      <xdr:rowOff>90932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132859</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115062</xdr:rowOff>
    </xdr:from>
    <xdr:to>
      <xdr:col>78</xdr:col>
      <xdr:colOff>120650</xdr:colOff>
      <xdr:row>38</xdr:row>
      <xdr:rowOff>45212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29989</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545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37338</xdr:rowOff>
    </xdr:from>
    <xdr:to>
      <xdr:col>74</xdr:col>
      <xdr:colOff>31750</xdr:colOff>
      <xdr:row>37</xdr:row>
      <xdr:rowOff>138938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123715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151638</xdr:rowOff>
    </xdr:from>
    <xdr:to>
      <xdr:col>69</xdr:col>
      <xdr:colOff>142875</xdr:colOff>
      <xdr:row>38</xdr:row>
      <xdr:rowOff>81788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66565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140208</xdr:rowOff>
    </xdr:from>
    <xdr:to>
      <xdr:col>65</xdr:col>
      <xdr:colOff>53975</xdr:colOff>
      <xdr:row>37</xdr:row>
      <xdr:rowOff>70358</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80535</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公債費に係る経常収支比率は</a:t>
          </a:r>
          <a:r>
            <a:rPr kumimoji="1" lang="en-US" altLang="ja-JP" sz="1200">
              <a:latin typeface="ＭＳ Ｐゴシック" panose="020B0600070205080204" pitchFamily="50" charset="-128"/>
              <a:ea typeface="ＭＳ Ｐゴシック" panose="020B0600070205080204" pitchFamily="50" charset="-128"/>
            </a:rPr>
            <a:t>11.8%</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12.1%</a:t>
          </a:r>
          <a:r>
            <a:rPr kumimoji="1" lang="ja-JP" altLang="en-US" sz="1200">
              <a:latin typeface="ＭＳ Ｐゴシック" panose="020B0600070205080204" pitchFamily="50" charset="-128"/>
              <a:ea typeface="ＭＳ Ｐゴシック" panose="020B0600070205080204" pitchFamily="50" charset="-128"/>
            </a:rPr>
            <a:t>）と比較しても若干低い水準となっており、前年度からは</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ポイント改善した。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公債費は、過去の建設工事に伴う地方債や臨時財政対策債の発行などにより、前年度と比較して増加しており、償還のピークを迎えている。今後も、引き続き地方債の新規発行を極力控えるとともに、地方債を発行する場合においても、後年度の元利償還に対して、交付税算入される地方債を借り入れるよう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78994</xdr:rowOff>
    </xdr:from>
    <xdr:to>
      <xdr:col>24</xdr:col>
      <xdr:colOff>25400</xdr:colOff>
      <xdr:row>82</xdr:row>
      <xdr:rowOff>8128</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94844"/>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151655</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39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8128</xdr:rowOff>
    </xdr:from>
    <xdr:to>
      <xdr:col>24</xdr:col>
      <xdr:colOff>114300</xdr:colOff>
      <xdr:row>82</xdr:row>
      <xdr:rowOff>8128</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067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165371</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3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78994</xdr:rowOff>
    </xdr:from>
    <xdr:to>
      <xdr:col>24</xdr:col>
      <xdr:colOff>114300</xdr:colOff>
      <xdr:row>73</xdr:row>
      <xdr:rowOff>78994</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5842</xdr:rowOff>
    </xdr:from>
    <xdr:to>
      <xdr:col>24</xdr:col>
      <xdr:colOff>25400</xdr:colOff>
      <xdr:row>77</xdr:row>
      <xdr:rowOff>33274</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20749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126001</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56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153924</xdr:rowOff>
    </xdr:from>
    <xdr:to>
      <xdr:col>24</xdr:col>
      <xdr:colOff>76200</xdr:colOff>
      <xdr:row>77</xdr:row>
      <xdr:rowOff>84074</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122428</xdr:rowOff>
    </xdr:from>
    <xdr:to>
      <xdr:col>19</xdr:col>
      <xdr:colOff>187325</xdr:colOff>
      <xdr:row>77</xdr:row>
      <xdr:rowOff>33274</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15262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132859</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122428</xdr:rowOff>
    </xdr:from>
    <xdr:to>
      <xdr:col>15</xdr:col>
      <xdr:colOff>98425</xdr:colOff>
      <xdr:row>77</xdr:row>
      <xdr:rowOff>78994</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152628"/>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14987</xdr:rowOff>
    </xdr:from>
    <xdr:to>
      <xdr:col>11</xdr:col>
      <xdr:colOff>9525</xdr:colOff>
      <xdr:row>77</xdr:row>
      <xdr:rowOff>78994</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216637"/>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153924</xdr:rowOff>
    </xdr:from>
    <xdr:to>
      <xdr:col>11</xdr:col>
      <xdr:colOff>60325</xdr:colOff>
      <xdr:row>77</xdr:row>
      <xdr:rowOff>84074</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94251</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126492</xdr:rowOff>
    </xdr:from>
    <xdr:to>
      <xdr:col>24</xdr:col>
      <xdr:colOff>76200</xdr:colOff>
      <xdr:row>77</xdr:row>
      <xdr:rowOff>56642</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15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143019</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00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153924</xdr:rowOff>
    </xdr:from>
    <xdr:to>
      <xdr:col>20</xdr:col>
      <xdr:colOff>38100</xdr:colOff>
      <xdr:row>77</xdr:row>
      <xdr:rowOff>84074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94251</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953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71628</xdr:rowOff>
    </xdr:from>
    <xdr:to>
      <xdr:col>15</xdr:col>
      <xdr:colOff>149225</xdr:colOff>
      <xdr:row>77</xdr:row>
      <xdr:rowOff>1778</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11955</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28194</xdr:rowOff>
    </xdr:from>
    <xdr:to>
      <xdr:col>11</xdr:col>
      <xdr:colOff>60325</xdr:colOff>
      <xdr:row>77</xdr:row>
      <xdr:rowOff>129794</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114571</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135637</xdr:rowOff>
    </xdr:from>
    <xdr:to>
      <xdr:col>6</xdr:col>
      <xdr:colOff>171450</xdr:colOff>
      <xdr:row>77</xdr:row>
      <xdr:rowOff>65787</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75963</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934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公債費以外に係る経常収支比率は</a:t>
          </a:r>
          <a:r>
            <a:rPr kumimoji="1" lang="en-US" altLang="ja-JP" sz="1200">
              <a:latin typeface="ＭＳ Ｐゴシック" panose="020B0600070205080204" pitchFamily="50" charset="-128"/>
              <a:ea typeface="ＭＳ Ｐゴシック" panose="020B0600070205080204" pitchFamily="50" charset="-128"/>
            </a:rPr>
            <a:t>82.4%</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75.2%</a:t>
          </a:r>
          <a:r>
            <a:rPr kumimoji="1" lang="ja-JP" altLang="en-US" sz="1200">
              <a:latin typeface="ＭＳ Ｐゴシック" panose="020B0600070205080204" pitchFamily="50" charset="-128"/>
              <a:ea typeface="ＭＳ Ｐゴシック" panose="020B0600070205080204" pitchFamily="50" charset="-128"/>
            </a:rPr>
            <a:t>）と比較すると高い水準となった。また、前年度（</a:t>
          </a:r>
          <a:r>
            <a:rPr kumimoji="1" lang="en-US" altLang="ja-JP" sz="1200">
              <a:latin typeface="ＭＳ Ｐゴシック" panose="020B0600070205080204" pitchFamily="50" charset="-128"/>
              <a:ea typeface="ＭＳ Ｐゴシック" panose="020B0600070205080204" pitchFamily="50" charset="-128"/>
            </a:rPr>
            <a:t>78.7%</a:t>
          </a:r>
          <a:r>
            <a:rPr kumimoji="1" lang="ja-JP" altLang="en-US" sz="1200">
              <a:latin typeface="ＭＳ Ｐゴシック" panose="020B0600070205080204" pitchFamily="50" charset="-128"/>
              <a:ea typeface="ＭＳ Ｐゴシック" panose="020B0600070205080204" pitchFamily="50" charset="-128"/>
            </a:rPr>
            <a:t>）と比較すると、</a:t>
          </a:r>
          <a:r>
            <a:rPr kumimoji="1" lang="en-US" altLang="ja-JP" sz="1200">
              <a:latin typeface="ＭＳ Ｐゴシック" panose="020B0600070205080204" pitchFamily="50" charset="-128"/>
              <a:ea typeface="ＭＳ Ｐゴシック" panose="020B0600070205080204" pitchFamily="50" charset="-128"/>
            </a:rPr>
            <a:t>3.7</a:t>
          </a:r>
          <a:r>
            <a:rPr kumimoji="1" lang="ja-JP" altLang="en-US" sz="1200">
              <a:latin typeface="ＭＳ Ｐゴシック" panose="020B0600070205080204" pitchFamily="50" charset="-128"/>
              <a:ea typeface="ＭＳ Ｐゴシック" panose="020B0600070205080204" pitchFamily="50" charset="-128"/>
            </a:rPr>
            <a:t>ポイント上昇している。</a:t>
          </a:r>
        </a:p>
        <a:p>
          <a:r>
            <a:rPr kumimoji="1" lang="ja-JP" altLang="en-US" sz="1200">
              <a:latin typeface="ＭＳ Ｐゴシック" panose="020B0600070205080204" pitchFamily="50" charset="-128"/>
              <a:ea typeface="ＭＳ Ｐゴシック" panose="020B0600070205080204" pitchFamily="50" charset="-128"/>
            </a:rPr>
            <a:t>　これは、人件費の増加や補助費等の増加により経常一般財源充当額が増加していることがあげられる。</a:t>
          </a:r>
        </a:p>
        <a:p>
          <a:r>
            <a:rPr kumimoji="1" lang="ja-JP" altLang="en-US" sz="1200">
              <a:latin typeface="ＭＳ Ｐゴシック" panose="020B0600070205080204" pitchFamily="50" charset="-128"/>
              <a:ea typeface="ＭＳ Ｐゴシック" panose="020B0600070205080204" pitchFamily="50" charset="-128"/>
            </a:rPr>
            <a:t>　今後についても、人件費や扶助費などの義務的経費や、物件費、補助費等を含め、全体的な経費の抑制に努める。</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163576</xdr:rowOff>
    </xdr:from>
    <xdr:to>
      <xdr:col>82</xdr:col>
      <xdr:colOff>107950</xdr:colOff>
      <xdr:row>80</xdr:row>
      <xdr:rowOff>104139</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507976"/>
          <a:ext cx="0" cy="13121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76216</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104139</xdr:rowOff>
    </xdr:from>
    <xdr:to>
      <xdr:col>82</xdr:col>
      <xdr:colOff>196850</xdr:colOff>
      <xdr:row>80</xdr:row>
      <xdr:rowOff>104139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78503</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25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163576</xdr:rowOff>
    </xdr:from>
    <xdr:to>
      <xdr:col>82</xdr:col>
      <xdr:colOff>196850</xdr:colOff>
      <xdr:row>72</xdr:row>
      <xdr:rowOff>163576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507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67563</xdr:rowOff>
    </xdr:from>
    <xdr:to>
      <xdr:col>82</xdr:col>
      <xdr:colOff>107950</xdr:colOff>
      <xdr:row>79</xdr:row>
      <xdr:rowOff>65278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440663"/>
          <a:ext cx="838200" cy="16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44721</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74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28194</xdr:rowOff>
    </xdr:from>
    <xdr:to>
      <xdr:col>82</xdr:col>
      <xdr:colOff>158750</xdr:colOff>
      <xdr:row>77</xdr:row>
      <xdr:rowOff>129794</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35561</xdr:rowOff>
    </xdr:from>
    <xdr:to>
      <xdr:col>78</xdr:col>
      <xdr:colOff>69850</xdr:colOff>
      <xdr:row>78</xdr:row>
      <xdr:rowOff>67563</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065761"/>
          <a:ext cx="889000" cy="37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35561</xdr:rowOff>
    </xdr:from>
    <xdr:to>
      <xdr:col>73</xdr:col>
      <xdr:colOff>180975</xdr:colOff>
      <xdr:row>78</xdr:row>
      <xdr:rowOff>159004</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065761"/>
          <a:ext cx="889000" cy="466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44196</xdr:rowOff>
    </xdr:from>
    <xdr:to>
      <xdr:col>74</xdr:col>
      <xdr:colOff>31750</xdr:colOff>
      <xdr:row>76</xdr:row>
      <xdr:rowOff>145796</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130573</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16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21844</xdr:rowOff>
    </xdr:from>
    <xdr:to>
      <xdr:col>69</xdr:col>
      <xdr:colOff>92075</xdr:colOff>
      <xdr:row>78</xdr:row>
      <xdr:rowOff>159004</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394944"/>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73913</xdr:rowOff>
    </xdr:from>
    <xdr:to>
      <xdr:col>69</xdr:col>
      <xdr:colOff>142875</xdr:colOff>
      <xdr:row>78</xdr:row>
      <xdr:rowOff>4063</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14240</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37337</xdr:rowOff>
    </xdr:from>
    <xdr:to>
      <xdr:col>65</xdr:col>
      <xdr:colOff>53975</xdr:colOff>
      <xdr:row>77</xdr:row>
      <xdr:rowOff>138937</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149114</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14478</xdr:rowOff>
    </xdr:from>
    <xdr:to>
      <xdr:col>82</xdr:col>
      <xdr:colOff>158750</xdr:colOff>
      <xdr:row>79</xdr:row>
      <xdr:rowOff>116078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5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158005</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53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16763</xdr:rowOff>
    </xdr:from>
    <xdr:to>
      <xdr:col>78</xdr:col>
      <xdr:colOff>120650</xdr:colOff>
      <xdr:row>78</xdr:row>
      <xdr:rowOff>118363</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103140</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476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156211</xdr:rowOff>
    </xdr:from>
    <xdr:to>
      <xdr:col>74</xdr:col>
      <xdr:colOff>31750</xdr:colOff>
      <xdr:row>76</xdr:row>
      <xdr:rowOff>86361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96537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108204</xdr:rowOff>
    </xdr:from>
    <xdr:to>
      <xdr:col>69</xdr:col>
      <xdr:colOff>142875</xdr:colOff>
      <xdr:row>79</xdr:row>
      <xdr:rowOff>38354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23131</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142494</xdr:rowOff>
    </xdr:from>
    <xdr:to>
      <xdr:col>65</xdr:col>
      <xdr:colOff>53975</xdr:colOff>
      <xdr:row>78</xdr:row>
      <xdr:rowOff>72644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57421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430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51333</xdr:rowOff>
    </xdr:from>
    <xdr:to>
      <xdr:col>29</xdr:col>
      <xdr:colOff>127000</xdr:colOff>
      <xdr:row>20</xdr:row>
      <xdr:rowOff>111970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84908"/>
          <a:ext cx="0" cy="160368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84047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0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111970</xdr:rowOff>
    </xdr:from>
    <xdr:to>
      <xdr:col>30</xdr:col>
      <xdr:colOff>25400</xdr:colOff>
      <xdr:row>20</xdr:row>
      <xdr:rowOff>111970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85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137710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28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51333</xdr:rowOff>
    </xdr:from>
    <xdr:to>
      <xdr:col>30</xdr:col>
      <xdr:colOff>25400</xdr:colOff>
      <xdr:row>11</xdr:row>
      <xdr:rowOff>51333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849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64611</xdr:rowOff>
    </xdr:from>
    <xdr:to>
      <xdr:col>29</xdr:col>
      <xdr:colOff>127000</xdr:colOff>
      <xdr:row>14</xdr:row>
      <xdr:rowOff>121037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512536"/>
          <a:ext cx="647700" cy="564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9129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714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37052</xdr:rowOff>
    </xdr:from>
    <xdr:to>
      <xdr:col>29</xdr:col>
      <xdr:colOff>177800</xdr:colOff>
      <xdr:row>17</xdr:row>
      <xdr:rowOff>138652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993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121037</xdr:rowOff>
    </xdr:from>
    <xdr:to>
      <xdr:col>26</xdr:col>
      <xdr:colOff>50800</xdr:colOff>
      <xdr:row>15</xdr:row>
      <xdr:rowOff>52991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68962"/>
          <a:ext cx="698500" cy="1034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87325</xdr:rowOff>
    </xdr:from>
    <xdr:to>
      <xdr:col>26</xdr:col>
      <xdr:colOff>101600</xdr:colOff>
      <xdr:row>18</xdr:row>
      <xdr:rowOff>17475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496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2252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35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52991</xdr:rowOff>
    </xdr:from>
    <xdr:to>
      <xdr:col>22</xdr:col>
      <xdr:colOff>114300</xdr:colOff>
      <xdr:row>15</xdr:row>
      <xdr:rowOff>112217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672366"/>
          <a:ext cx="698500" cy="59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101289</xdr:rowOff>
    </xdr:from>
    <xdr:to>
      <xdr:col>22</xdr:col>
      <xdr:colOff>165100</xdr:colOff>
      <xdr:row>18</xdr:row>
      <xdr:rowOff>31439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635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16216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49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112217</xdr:rowOff>
    </xdr:from>
    <xdr:to>
      <xdr:col>18</xdr:col>
      <xdr:colOff>177800</xdr:colOff>
      <xdr:row>16</xdr:row>
      <xdr:rowOff>142088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731592"/>
          <a:ext cx="698500" cy="2013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2915</xdr:rowOff>
    </xdr:from>
    <xdr:to>
      <xdr:col>19</xdr:col>
      <xdr:colOff>38100</xdr:colOff>
      <xdr:row>18</xdr:row>
      <xdr:rowOff>104515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366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89292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2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15545</xdr:rowOff>
    </xdr:from>
    <xdr:to>
      <xdr:col>15</xdr:col>
      <xdr:colOff>101600</xdr:colOff>
      <xdr:row>18</xdr:row>
      <xdr:rowOff>117145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49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101922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35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13811</xdr:rowOff>
    </xdr:from>
    <xdr:to>
      <xdr:col>29</xdr:col>
      <xdr:colOff>177800</xdr:colOff>
      <xdr:row>14</xdr:row>
      <xdr:rowOff>115411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4617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30338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0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70237</xdr:rowOff>
    </xdr:from>
    <xdr:to>
      <xdr:col>26</xdr:col>
      <xdr:colOff>101600</xdr:colOff>
      <xdr:row>15</xdr:row>
      <xdr:rowOff>387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181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10564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87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2191</xdr:rowOff>
    </xdr:from>
    <xdr:to>
      <xdr:col>22</xdr:col>
      <xdr:colOff>165100</xdr:colOff>
      <xdr:row>15</xdr:row>
      <xdr:rowOff>103791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6215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113968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390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61417</xdr:rowOff>
    </xdr:from>
    <xdr:to>
      <xdr:col>19</xdr:col>
      <xdr:colOff>38100</xdr:colOff>
      <xdr:row>15</xdr:row>
      <xdr:rowOff>163017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680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1744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449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91288</xdr:rowOff>
    </xdr:from>
    <xdr:to>
      <xdr:col>15</xdr:col>
      <xdr:colOff>101600</xdr:colOff>
      <xdr:row>17</xdr:row>
      <xdr:rowOff>21438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82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31615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50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233528</xdr:rowOff>
    </xdr:from>
    <xdr:to>
      <xdr:col>29</xdr:col>
      <xdr:colOff>127000</xdr:colOff>
      <xdr:row>38</xdr:row>
      <xdr:rowOff>103487</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58078"/>
          <a:ext cx="0" cy="141300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75564</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543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103487</xdr:rowOff>
    </xdr:from>
    <xdr:to>
      <xdr:col>30</xdr:col>
      <xdr:colOff>25400</xdr:colOff>
      <xdr:row>38</xdr:row>
      <xdr:rowOff>103487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571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148455</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901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233528</xdr:rowOff>
    </xdr:from>
    <xdr:to>
      <xdr:col>30</xdr:col>
      <xdr:colOff>25400</xdr:colOff>
      <xdr:row>33</xdr:row>
      <xdr:rowOff>233528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580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72496</xdr:rowOff>
    </xdr:from>
    <xdr:to>
      <xdr:col>29</xdr:col>
      <xdr:colOff>127000</xdr:colOff>
      <xdr:row>36</xdr:row>
      <xdr:rowOff>96433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7025746"/>
          <a:ext cx="647700" cy="23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81210</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70344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69832</xdr:rowOff>
    </xdr:from>
    <xdr:to>
      <xdr:col>29</xdr:col>
      <xdr:colOff>177800</xdr:colOff>
      <xdr:row>36</xdr:row>
      <xdr:rowOff>171432</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70230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72496</xdr:rowOff>
    </xdr:from>
    <xdr:to>
      <xdr:col>26</xdr:col>
      <xdr:colOff>50800</xdr:colOff>
      <xdr:row>36</xdr:row>
      <xdr:rowOff>122003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025746"/>
          <a:ext cx="698500" cy="495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89198</xdr:rowOff>
    </xdr:from>
    <xdr:to>
      <xdr:col>26</xdr:col>
      <xdr:colOff>101600</xdr:colOff>
      <xdr:row>37</xdr:row>
      <xdr:rowOff>19348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0424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4125</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71288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122003</xdr:rowOff>
    </xdr:from>
    <xdr:to>
      <xdr:col>22</xdr:col>
      <xdr:colOff>114300</xdr:colOff>
      <xdr:row>36</xdr:row>
      <xdr:rowOff>161584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075253"/>
          <a:ext cx="698500" cy="395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157876</xdr:rowOff>
    </xdr:from>
    <xdr:to>
      <xdr:col>22</xdr:col>
      <xdr:colOff>165100</xdr:colOff>
      <xdr:row>37</xdr:row>
      <xdr:rowOff>88026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111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72803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7197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69491</xdr:rowOff>
    </xdr:from>
    <xdr:to>
      <xdr:col>18</xdr:col>
      <xdr:colOff>177800</xdr:colOff>
      <xdr:row>36</xdr:row>
      <xdr:rowOff>161584</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2908300" y="7022741"/>
          <a:ext cx="698500" cy="920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29272</xdr:rowOff>
    </xdr:from>
    <xdr:to>
      <xdr:col>19</xdr:col>
      <xdr:colOff>38100</xdr:colOff>
      <xdr:row>37</xdr:row>
      <xdr:rowOff>130872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1539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115649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724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141384</xdr:rowOff>
    </xdr:from>
    <xdr:to>
      <xdr:col>15</xdr:col>
      <xdr:colOff>101600</xdr:colOff>
      <xdr:row>37</xdr:row>
      <xdr:rowOff>71534</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094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56311</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18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45633</xdr:rowOff>
    </xdr:from>
    <xdr:to>
      <xdr:col>29</xdr:col>
      <xdr:colOff>177800</xdr:colOff>
      <xdr:row>36</xdr:row>
      <xdr:rowOff>147233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9988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233610</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843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21696</xdr:rowOff>
    </xdr:from>
    <xdr:to>
      <xdr:col>26</xdr:col>
      <xdr:colOff>101600</xdr:colOff>
      <xdr:row>36</xdr:row>
      <xdr:rowOff>123296</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9749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133473</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743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71203</xdr:rowOff>
    </xdr:from>
    <xdr:to>
      <xdr:col>22</xdr:col>
      <xdr:colOff>165100</xdr:colOff>
      <xdr:row>37</xdr:row>
      <xdr:rowOff>1353</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024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182980</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793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110784</xdr:rowOff>
    </xdr:from>
    <xdr:to>
      <xdr:col>19</xdr:col>
      <xdr:colOff>38100</xdr:colOff>
      <xdr:row>37</xdr:row>
      <xdr:rowOff>40934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0640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222561</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832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18691</xdr:rowOff>
    </xdr:from>
    <xdr:to>
      <xdr:col>15</xdr:col>
      <xdr:colOff>101600</xdr:colOff>
      <xdr:row>36</xdr:row>
      <xdr:rowOff>120291</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9719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130468</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6740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20,861
19,961
117.60
10,740,079
10,088,358
624,324
6,317,163
7,739,522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22.8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109933</xdr:rowOff>
    </xdr:from>
    <xdr:to>
      <xdr:col>24</xdr:col>
      <xdr:colOff>62865</xdr:colOff>
      <xdr:row>38</xdr:row>
      <xdr:rowOff>60800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53433"/>
          <a:ext cx="1270" cy="1322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64627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7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60800</xdr:rowOff>
    </xdr:from>
    <xdr:to>
      <xdr:col>24</xdr:col>
      <xdr:colOff>152400</xdr:colOff>
      <xdr:row>38</xdr:row>
      <xdr:rowOff>60800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56610</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28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109933</xdr:rowOff>
    </xdr:from>
    <xdr:to>
      <xdr:col>24</xdr:col>
      <xdr:colOff>152400</xdr:colOff>
      <xdr:row>30</xdr:row>
      <xdr:rowOff>109933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53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46349</xdr:rowOff>
    </xdr:from>
    <xdr:to>
      <xdr:col>24</xdr:col>
      <xdr:colOff>63500</xdr:colOff>
      <xdr:row>33</xdr:row>
      <xdr:rowOff>123518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704199"/>
          <a:ext cx="838200" cy="7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81631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23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103204</xdr:rowOff>
    </xdr:from>
    <xdr:to>
      <xdr:col>24</xdr:col>
      <xdr:colOff>114300</xdr:colOff>
      <xdr:row>36</xdr:row>
      <xdr:rowOff>33354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123518</xdr:rowOff>
    </xdr:from>
    <xdr:to>
      <xdr:col>19</xdr:col>
      <xdr:colOff>177800</xdr:colOff>
      <xdr:row>34</xdr:row>
      <xdr:rowOff>4320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781368"/>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140629</xdr:rowOff>
    </xdr:from>
    <xdr:to>
      <xdr:col>20</xdr:col>
      <xdr:colOff>38100</xdr:colOff>
      <xdr:row>36</xdr:row>
      <xdr:rowOff>70779</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4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61906</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234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4320</xdr:rowOff>
    </xdr:from>
    <xdr:to>
      <xdr:col>15</xdr:col>
      <xdr:colOff>50800</xdr:colOff>
      <xdr:row>34</xdr:row>
      <xdr:rowOff>55232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833620"/>
          <a:ext cx="889000" cy="5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149414</xdr:rowOff>
    </xdr:from>
    <xdr:to>
      <xdr:col>15</xdr:col>
      <xdr:colOff>101600</xdr:colOff>
      <xdr:row>36</xdr:row>
      <xdr:rowOff>79564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50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70691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242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55232</xdr:rowOff>
    </xdr:from>
    <xdr:to>
      <xdr:col>10</xdr:col>
      <xdr:colOff>114300</xdr:colOff>
      <xdr:row>36</xdr:row>
      <xdr:rowOff>93800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884532"/>
          <a:ext cx="889000" cy="381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54218</xdr:rowOff>
    </xdr:from>
    <xdr:to>
      <xdr:col>10</xdr:col>
      <xdr:colOff>165100</xdr:colOff>
      <xdr:row>36</xdr:row>
      <xdr:rowOff>155818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26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146945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31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16026</xdr:rowOff>
    </xdr:from>
    <xdr:to>
      <xdr:col>6</xdr:col>
      <xdr:colOff>38100</xdr:colOff>
      <xdr:row>37</xdr:row>
      <xdr:rowOff>117626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108753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5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166999</xdr:rowOff>
    </xdr:from>
    <xdr:to>
      <xdr:col>24</xdr:col>
      <xdr:colOff>114300</xdr:colOff>
      <xdr:row>33</xdr:row>
      <xdr:rowOff>97149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653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18426</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504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72718</xdr:rowOff>
    </xdr:from>
    <xdr:to>
      <xdr:col>20</xdr:col>
      <xdr:colOff>38100</xdr:colOff>
      <xdr:row>34</xdr:row>
      <xdr:rowOff>2868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730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19395</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505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124970</xdr:rowOff>
    </xdr:from>
    <xdr:to>
      <xdr:col>15</xdr:col>
      <xdr:colOff>101600</xdr:colOff>
      <xdr:row>34</xdr:row>
      <xdr:rowOff>55120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78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71647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558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4432</xdr:rowOff>
    </xdr:from>
    <xdr:to>
      <xdr:col>10</xdr:col>
      <xdr:colOff>165100</xdr:colOff>
      <xdr:row>34</xdr:row>
      <xdr:rowOff>106032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83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122559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608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43000</xdr:rowOff>
    </xdr:from>
    <xdr:to>
      <xdr:col>6</xdr:col>
      <xdr:colOff>38100</xdr:colOff>
      <xdr:row>36</xdr:row>
      <xdr:rowOff>144600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1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161127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9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91429</xdr:rowOff>
    </xdr:from>
    <xdr:to>
      <xdr:col>24</xdr:col>
      <xdr:colOff>62865</xdr:colOff>
      <xdr:row>59</xdr:row>
      <xdr:rowOff>7624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63929"/>
          <a:ext cx="1270" cy="1459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11451</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2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7624</xdr:rowOff>
    </xdr:from>
    <xdr:to>
      <xdr:col>24</xdr:col>
      <xdr:colOff>152400</xdr:colOff>
      <xdr:row>59</xdr:row>
      <xdr:rowOff>7624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23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38106</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39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91429</xdr:rowOff>
    </xdr:from>
    <xdr:to>
      <xdr:col>24</xdr:col>
      <xdr:colOff>152400</xdr:colOff>
      <xdr:row>50</xdr:row>
      <xdr:rowOff>91429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63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136829</xdr:rowOff>
    </xdr:from>
    <xdr:to>
      <xdr:col>24</xdr:col>
      <xdr:colOff>63500</xdr:colOff>
      <xdr:row>58</xdr:row>
      <xdr:rowOff>2796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909479"/>
          <a:ext cx="838200" cy="3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32435</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33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9558</xdr:rowOff>
    </xdr:from>
    <xdr:to>
      <xdr:col>24</xdr:col>
      <xdr:colOff>114300</xdr:colOff>
      <xdr:row>57</xdr:row>
      <xdr:rowOff>111158</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136829</xdr:rowOff>
    </xdr:from>
    <xdr:to>
      <xdr:col>19</xdr:col>
      <xdr:colOff>177800</xdr:colOff>
      <xdr:row>58</xdr:row>
      <xdr:rowOff>6527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909479"/>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11432</xdr:rowOff>
    </xdr:from>
    <xdr:to>
      <xdr:col>20</xdr:col>
      <xdr:colOff>38100</xdr:colOff>
      <xdr:row>57</xdr:row>
      <xdr:rowOff>113032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8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129559</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5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6527</xdr:rowOff>
    </xdr:from>
    <xdr:to>
      <xdr:col>15</xdr:col>
      <xdr:colOff>50800</xdr:colOff>
      <xdr:row>58</xdr:row>
      <xdr:rowOff>58310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50627"/>
          <a:ext cx="889000" cy="5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68225</xdr:rowOff>
    </xdr:from>
    <xdr:to>
      <xdr:col>15</xdr:col>
      <xdr:colOff>101600</xdr:colOff>
      <xdr:row>57</xdr:row>
      <xdr:rowOff>169825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40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14902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616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1553</xdr:rowOff>
    </xdr:from>
    <xdr:to>
      <xdr:col>10</xdr:col>
      <xdr:colOff>114300</xdr:colOff>
      <xdr:row>58</xdr:row>
      <xdr:rowOff>58310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945653"/>
          <a:ext cx="889000" cy="5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110141</xdr:rowOff>
    </xdr:from>
    <xdr:to>
      <xdr:col>10</xdr:col>
      <xdr:colOff>165100</xdr:colOff>
      <xdr:row>58</xdr:row>
      <xdr:rowOff>40291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8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56818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58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92713</xdr:rowOff>
    </xdr:from>
    <xdr:to>
      <xdr:col>6</xdr:col>
      <xdr:colOff>38100</xdr:colOff>
      <xdr:row>58</xdr:row>
      <xdr:rowOff>22863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65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39390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4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123446</xdr:rowOff>
    </xdr:from>
    <xdr:to>
      <xdr:col>24</xdr:col>
      <xdr:colOff>114300</xdr:colOff>
      <xdr:row>58</xdr:row>
      <xdr:rowOff>53596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96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101873</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74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86029</xdr:rowOff>
    </xdr:from>
    <xdr:to>
      <xdr:col>20</xdr:col>
      <xdr:colOff>38100</xdr:colOff>
      <xdr:row>58</xdr:row>
      <xdr:rowOff>16179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58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7306</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951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127177</xdr:rowOff>
    </xdr:from>
    <xdr:to>
      <xdr:col>15</xdr:col>
      <xdr:colOff>101600</xdr:colOff>
      <xdr:row>58</xdr:row>
      <xdr:rowOff>57327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9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48454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9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7510</xdr:rowOff>
    </xdr:from>
    <xdr:to>
      <xdr:col>10</xdr:col>
      <xdr:colOff>165100</xdr:colOff>
      <xdr:row>58</xdr:row>
      <xdr:rowOff>109110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5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100237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44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122203</xdr:rowOff>
    </xdr:from>
    <xdr:to>
      <xdr:col>6</xdr:col>
      <xdr:colOff>38100</xdr:colOff>
      <xdr:row>58</xdr:row>
      <xdr:rowOff>52353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94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43480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98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37135</xdr:rowOff>
    </xdr:from>
    <xdr:to>
      <xdr:col>24</xdr:col>
      <xdr:colOff>62865</xdr:colOff>
      <xdr:row>78</xdr:row>
      <xdr:rowOff>143053</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10085"/>
          <a:ext cx="1270" cy="1306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146880</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199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143053</xdr:rowOff>
    </xdr:from>
    <xdr:to>
      <xdr:col>24</xdr:col>
      <xdr:colOff>152400</xdr:colOff>
      <xdr:row>78</xdr:row>
      <xdr:rowOff>143053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1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155262</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98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37135</xdr:rowOff>
    </xdr:from>
    <xdr:to>
      <xdr:col>24</xdr:col>
      <xdr:colOff>152400</xdr:colOff>
      <xdr:row>71</xdr:row>
      <xdr:rowOff>37135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10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82626</xdr:rowOff>
    </xdr:from>
    <xdr:to>
      <xdr:col>24</xdr:col>
      <xdr:colOff>63500</xdr:colOff>
      <xdr:row>77</xdr:row>
      <xdr:rowOff>117069</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284276"/>
          <a:ext cx="838200" cy="34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156887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156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134010</xdr:rowOff>
    </xdr:from>
    <xdr:to>
      <xdr:col>24</xdr:col>
      <xdr:colOff>114300</xdr:colOff>
      <xdr:row>77</xdr:row>
      <xdr:rowOff>64160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6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117069</xdr:rowOff>
    </xdr:from>
    <xdr:to>
      <xdr:col>19</xdr:col>
      <xdr:colOff>177800</xdr:colOff>
      <xdr:row>77</xdr:row>
      <xdr:rowOff>153493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318719"/>
          <a:ext cx="889000" cy="3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130277</xdr:rowOff>
    </xdr:from>
    <xdr:to>
      <xdr:col>20</xdr:col>
      <xdr:colOff>38100</xdr:colOff>
      <xdr:row>77</xdr:row>
      <xdr:rowOff>60427</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6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76954</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35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153493</xdr:rowOff>
    </xdr:from>
    <xdr:to>
      <xdr:col>15</xdr:col>
      <xdr:colOff>50800</xdr:colOff>
      <xdr:row>78</xdr:row>
      <xdr:rowOff>11836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355143"/>
          <a:ext cx="889000" cy="29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112140</xdr:rowOff>
    </xdr:from>
    <xdr:to>
      <xdr:col>15</xdr:col>
      <xdr:colOff>101600</xdr:colOff>
      <xdr:row>77</xdr:row>
      <xdr:rowOff>42290</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4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58818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17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148844</xdr:rowOff>
    </xdr:from>
    <xdr:to>
      <xdr:col>10</xdr:col>
      <xdr:colOff>114300</xdr:colOff>
      <xdr:row>78</xdr:row>
      <xdr:rowOff>11836</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350494"/>
          <a:ext cx="889000" cy="3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169444</xdr:rowOff>
    </xdr:from>
    <xdr:to>
      <xdr:col>10</xdr:col>
      <xdr:colOff>165100</xdr:colOff>
      <xdr:row>77</xdr:row>
      <xdr:rowOff>99594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9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116121</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97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16129</xdr:rowOff>
    </xdr:from>
    <xdr:to>
      <xdr:col>6</xdr:col>
      <xdr:colOff>38100</xdr:colOff>
      <xdr:row>77</xdr:row>
      <xdr:rowOff>117729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17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134256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993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31826</xdr:rowOff>
    </xdr:from>
    <xdr:to>
      <xdr:col>24</xdr:col>
      <xdr:colOff>114300</xdr:colOff>
      <xdr:row>77</xdr:row>
      <xdr:rowOff>133426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23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10253</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11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66269</xdr:rowOff>
    </xdr:from>
    <xdr:to>
      <xdr:col>20</xdr:col>
      <xdr:colOff>38100</xdr:colOff>
      <xdr:row>77</xdr:row>
      <xdr:rowOff>167869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267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158996</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36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102693</xdr:rowOff>
    </xdr:from>
    <xdr:to>
      <xdr:col>15</xdr:col>
      <xdr:colOff>101600</xdr:colOff>
      <xdr:row>78</xdr:row>
      <xdr:rowOff>32843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04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23970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397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132486</xdr:rowOff>
    </xdr:from>
    <xdr:to>
      <xdr:col>10</xdr:col>
      <xdr:colOff>165100</xdr:colOff>
      <xdr:row>78</xdr:row>
      <xdr:rowOff>62636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3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53763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26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98044</xdr:rowOff>
    </xdr:from>
    <xdr:to>
      <xdr:col>6</xdr:col>
      <xdr:colOff>38100</xdr:colOff>
      <xdr:row>78</xdr:row>
      <xdr:rowOff>28194</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29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19321</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39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125713</xdr:rowOff>
    </xdr:from>
    <xdr:to>
      <xdr:col>24</xdr:col>
      <xdr:colOff>62865</xdr:colOff>
      <xdr:row>98</xdr:row>
      <xdr:rowOff>99724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56213"/>
          <a:ext cx="1270" cy="1345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103551</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90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99724</xdr:rowOff>
    </xdr:from>
    <xdr:to>
      <xdr:col>24</xdr:col>
      <xdr:colOff>152400</xdr:colOff>
      <xdr:row>98</xdr:row>
      <xdr:rowOff>99724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901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72390</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31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125713</xdr:rowOff>
    </xdr:from>
    <xdr:to>
      <xdr:col>24</xdr:col>
      <xdr:colOff>152400</xdr:colOff>
      <xdr:row>90</xdr:row>
      <xdr:rowOff>125713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56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103425</xdr:rowOff>
    </xdr:from>
    <xdr:to>
      <xdr:col>24</xdr:col>
      <xdr:colOff>63500</xdr:colOff>
      <xdr:row>95</xdr:row>
      <xdr:rowOff>164974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391175"/>
          <a:ext cx="838200" cy="61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148094</xdr:rowOff>
    </xdr:from>
    <xdr:ext cx="534377"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4358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169667</xdr:rowOff>
    </xdr:from>
    <xdr:to>
      <xdr:col>24</xdr:col>
      <xdr:colOff>114300</xdr:colOff>
      <xdr:row>96</xdr:row>
      <xdr:rowOff>99817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45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153659</xdr:rowOff>
    </xdr:from>
    <xdr:to>
      <xdr:col>19</xdr:col>
      <xdr:colOff>177800</xdr:colOff>
      <xdr:row>95</xdr:row>
      <xdr:rowOff>164974</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908300" y="16269959"/>
          <a:ext cx="889000" cy="182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69326</xdr:rowOff>
    </xdr:from>
    <xdr:to>
      <xdr:col>20</xdr:col>
      <xdr:colOff>38100</xdr:colOff>
      <xdr:row>96</xdr:row>
      <xdr:rowOff>170926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52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162053</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530111" y="16621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153659</xdr:rowOff>
    </xdr:from>
    <xdr:to>
      <xdr:col>15</xdr:col>
      <xdr:colOff>50800</xdr:colOff>
      <xdr:row>96</xdr:row>
      <xdr:rowOff>133942</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269959"/>
          <a:ext cx="889000" cy="32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60168</xdr:rowOff>
    </xdr:from>
    <xdr:to>
      <xdr:col>15</xdr:col>
      <xdr:colOff>101600</xdr:colOff>
      <xdr:row>95</xdr:row>
      <xdr:rowOff>161768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34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152895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44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119655</xdr:rowOff>
    </xdr:from>
    <xdr:to>
      <xdr:col>10</xdr:col>
      <xdr:colOff>114300</xdr:colOff>
      <xdr:row>96</xdr:row>
      <xdr:rowOff>133942</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a:off x="1130300" y="16578855"/>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25535</xdr:rowOff>
    </xdr:from>
    <xdr:to>
      <xdr:col>10</xdr:col>
      <xdr:colOff>165100</xdr:colOff>
      <xdr:row>97</xdr:row>
      <xdr:rowOff>127135</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5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118262</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74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72213</xdr:rowOff>
    </xdr:from>
    <xdr:to>
      <xdr:col>6</xdr:col>
      <xdr:colOff>38100</xdr:colOff>
      <xdr:row>98</xdr:row>
      <xdr:rowOff>2363</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02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164940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95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52625</xdr:rowOff>
    </xdr:from>
    <xdr:to>
      <xdr:col>24</xdr:col>
      <xdr:colOff>114300</xdr:colOff>
      <xdr:row>95</xdr:row>
      <xdr:rowOff>154225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34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75502</xdr:rowOff>
    </xdr:from>
    <xdr:ext cx="534377"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191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114174</xdr:rowOff>
    </xdr:from>
    <xdr:to>
      <xdr:col>20</xdr:col>
      <xdr:colOff>38100</xdr:colOff>
      <xdr:row>96</xdr:row>
      <xdr:rowOff>44324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401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60851</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530111" y="16177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102859</xdr:rowOff>
    </xdr:from>
    <xdr:to>
      <xdr:col>15</xdr:col>
      <xdr:colOff>101600</xdr:colOff>
      <xdr:row>95</xdr:row>
      <xdr:rowOff>33009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219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49536</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5994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83142</xdr:rowOff>
    </xdr:from>
    <xdr:to>
      <xdr:col>10</xdr:col>
      <xdr:colOff>165100</xdr:colOff>
      <xdr:row>97</xdr:row>
      <xdr:rowOff>13292</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542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29819</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31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68855</xdr:rowOff>
    </xdr:from>
    <xdr:to>
      <xdr:col>6</xdr:col>
      <xdr:colOff>38100</xdr:colOff>
      <xdr:row>96</xdr:row>
      <xdr:rowOff>170455</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52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15532</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30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170616</xdr:rowOff>
    </xdr:from>
    <xdr:to>
      <xdr:col>54</xdr:col>
      <xdr:colOff>189865</xdr:colOff>
      <xdr:row>37</xdr:row>
      <xdr:rowOff>166474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314116"/>
          <a:ext cx="1270" cy="1196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170301</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13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166474</xdr:rowOff>
    </xdr:from>
    <xdr:to>
      <xdr:col>55</xdr:col>
      <xdr:colOff>88900</xdr:colOff>
      <xdr:row>37</xdr:row>
      <xdr:rowOff>166474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10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117293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89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170616</xdr:rowOff>
    </xdr:from>
    <xdr:to>
      <xdr:col>55</xdr:col>
      <xdr:colOff>88900</xdr:colOff>
      <xdr:row>30</xdr:row>
      <xdr:rowOff>170616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314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102584</xdr:rowOff>
    </xdr:from>
    <xdr:to>
      <xdr:col>55</xdr:col>
      <xdr:colOff>0</xdr:colOff>
      <xdr:row>36</xdr:row>
      <xdr:rowOff>145790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274784"/>
          <a:ext cx="838200" cy="43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73673</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45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95246</xdr:rowOff>
    </xdr:from>
    <xdr:to>
      <xdr:col>55</xdr:col>
      <xdr:colOff>50800</xdr:colOff>
      <xdr:row>37</xdr:row>
      <xdr:rowOff>25396</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67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145790</xdr:rowOff>
    </xdr:from>
    <xdr:to>
      <xdr:col>50</xdr:col>
      <xdr:colOff>114300</xdr:colOff>
      <xdr:row>37</xdr:row>
      <xdr:rowOff>1621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317990"/>
          <a:ext cx="889000" cy="27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109158</xdr:rowOff>
    </xdr:from>
    <xdr:to>
      <xdr:col>50</xdr:col>
      <xdr:colOff>165100</xdr:colOff>
      <xdr:row>37</xdr:row>
      <xdr:rowOff>39308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81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30435</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7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63622</xdr:rowOff>
    </xdr:from>
    <xdr:to>
      <xdr:col>45</xdr:col>
      <xdr:colOff>177800</xdr:colOff>
      <xdr:row>37</xdr:row>
      <xdr:rowOff>1621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892922"/>
          <a:ext cx="889000" cy="452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134593</xdr:rowOff>
    </xdr:from>
    <xdr:to>
      <xdr:col>46</xdr:col>
      <xdr:colOff>38100</xdr:colOff>
      <xdr:row>37</xdr:row>
      <xdr:rowOff>64743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0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55870</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399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63622</xdr:rowOff>
    </xdr:from>
    <xdr:to>
      <xdr:col>41</xdr:col>
      <xdr:colOff>50800</xdr:colOff>
      <xdr:row>37</xdr:row>
      <xdr:rowOff>79560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892922"/>
          <a:ext cx="889000" cy="53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17261</xdr:rowOff>
    </xdr:from>
    <xdr:to>
      <xdr:col>41</xdr:col>
      <xdr:colOff>101600</xdr:colOff>
      <xdr:row>34</xdr:row>
      <xdr:rowOff>118861</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84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109988</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939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159185</xdr:rowOff>
    </xdr:from>
    <xdr:to>
      <xdr:col>36</xdr:col>
      <xdr:colOff>165100</xdr:colOff>
      <xdr:row>37</xdr:row>
      <xdr:rowOff>89335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3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105862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10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51784</xdr:rowOff>
    </xdr:from>
    <xdr:to>
      <xdr:col>55</xdr:col>
      <xdr:colOff>50800</xdr:colOff>
      <xdr:row>36</xdr:row>
      <xdr:rowOff>153384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2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74661</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7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94990</xdr:rowOff>
    </xdr:from>
    <xdr:to>
      <xdr:col>50</xdr:col>
      <xdr:colOff>165100</xdr:colOff>
      <xdr:row>37</xdr:row>
      <xdr:rowOff>25140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6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41667</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042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122271</xdr:rowOff>
    </xdr:from>
    <xdr:to>
      <xdr:col>46</xdr:col>
      <xdr:colOff>38100</xdr:colOff>
      <xdr:row>37</xdr:row>
      <xdr:rowOff>52421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9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68948</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069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12822</xdr:rowOff>
    </xdr:from>
    <xdr:to>
      <xdr:col>41</xdr:col>
      <xdr:colOff>101600</xdr:colOff>
      <xdr:row>34</xdr:row>
      <xdr:rowOff>114422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84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130949</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617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28760</xdr:rowOff>
    </xdr:from>
    <xdr:to>
      <xdr:col>36</xdr:col>
      <xdr:colOff>165100</xdr:colOff>
      <xdr:row>37</xdr:row>
      <xdr:rowOff>130360</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7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121487</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46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139700</xdr:rowOff>
    </xdr:from>
    <xdr:to>
      <xdr:col>59</xdr:col>
      <xdr:colOff>50800</xdr:colOff>
      <xdr:row>59</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25400</xdr:rowOff>
    </xdr:from>
    <xdr:to>
      <xdr:col>59</xdr:col>
      <xdr:colOff>50800</xdr:colOff>
      <xdr:row>58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82550</xdr:rowOff>
    </xdr:from>
    <xdr:to>
      <xdr:col>59</xdr:col>
      <xdr:colOff>50800</xdr:colOff>
      <xdr:row>56</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111777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25400</xdr:rowOff>
    </xdr:from>
    <xdr:to>
      <xdr:col>59</xdr:col>
      <xdr:colOff>50800</xdr:colOff>
      <xdr:row>53</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49</xdr:row>
      <xdr:rowOff>139700</xdr:rowOff>
    </xdr:from>
    <xdr:to>
      <xdr:col>59</xdr:col>
      <xdr:colOff>50800</xdr:colOff>
      <xdr:row>49</xdr:row>
      <xdr:rowOff>139700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48</xdr:row>
      <xdr:rowOff>168927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72530</xdr:rowOff>
    </xdr:from>
    <xdr:to>
      <xdr:col>54</xdr:col>
      <xdr:colOff>189865</xdr:colOff>
      <xdr:row>58</xdr:row>
      <xdr:rowOff>98514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645030"/>
          <a:ext cx="1270" cy="1397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102341</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04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98514</xdr:rowOff>
    </xdr:from>
    <xdr:to>
      <xdr:col>55</xdr:col>
      <xdr:colOff>88900</xdr:colOff>
      <xdr:row>58</xdr:row>
      <xdr:rowOff>98514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0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19207</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420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72530</xdr:rowOff>
    </xdr:from>
    <xdr:to>
      <xdr:col>55</xdr:col>
      <xdr:colOff>88900</xdr:colOff>
      <xdr:row>50</xdr:row>
      <xdr:rowOff>72530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64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52222</xdr:rowOff>
    </xdr:from>
    <xdr:to>
      <xdr:col>55</xdr:col>
      <xdr:colOff>0</xdr:colOff>
      <xdr:row>57</xdr:row>
      <xdr:rowOff>59995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9639300" y="9824872"/>
          <a:ext cx="8382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36330</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4660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13453</xdr:rowOff>
    </xdr:from>
    <xdr:to>
      <xdr:col>55</xdr:col>
      <xdr:colOff>50800</xdr:colOff>
      <xdr:row>56</xdr:row>
      <xdr:rowOff>115053</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1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38640</xdr:rowOff>
    </xdr:from>
    <xdr:to>
      <xdr:col>50</xdr:col>
      <xdr:colOff>114300</xdr:colOff>
      <xdr:row>57</xdr:row>
      <xdr:rowOff>59995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8750300" y="9811290"/>
          <a:ext cx="889000" cy="2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148622</xdr:rowOff>
    </xdr:from>
    <xdr:to>
      <xdr:col>50</xdr:col>
      <xdr:colOff>165100</xdr:colOff>
      <xdr:row>57</xdr:row>
      <xdr:rowOff>78772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7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95299</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52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166370</xdr:rowOff>
    </xdr:from>
    <xdr:to>
      <xdr:col>45</xdr:col>
      <xdr:colOff>177800</xdr:colOff>
      <xdr:row>57</xdr:row>
      <xdr:rowOff>38640</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767570"/>
          <a:ext cx="889000" cy="43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68126</xdr:rowOff>
    </xdr:from>
    <xdr:to>
      <xdr:col>46</xdr:col>
      <xdr:colOff>38100</xdr:colOff>
      <xdr:row>56</xdr:row>
      <xdr:rowOff>169726</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669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14803</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444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95989</xdr:rowOff>
    </xdr:from>
    <xdr:to>
      <xdr:col>41</xdr:col>
      <xdr:colOff>50800</xdr:colOff>
      <xdr:row>56</xdr:row>
      <xdr:rowOff>166370</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697189"/>
          <a:ext cx="889000" cy="70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89900</xdr:rowOff>
    </xdr:from>
    <xdr:to>
      <xdr:col>41</xdr:col>
      <xdr:colOff>101600</xdr:colOff>
      <xdr:row>57</xdr:row>
      <xdr:rowOff>20050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69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36577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466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40142</xdr:rowOff>
    </xdr:from>
    <xdr:to>
      <xdr:col>36</xdr:col>
      <xdr:colOff>165100</xdr:colOff>
      <xdr:row>56</xdr:row>
      <xdr:rowOff>141742</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641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158269</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416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1422</xdr:rowOff>
    </xdr:from>
    <xdr:to>
      <xdr:col>55</xdr:col>
      <xdr:colOff>50800</xdr:colOff>
      <xdr:row>57</xdr:row>
      <xdr:rowOff>103022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77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151299</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752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9195</xdr:rowOff>
    </xdr:from>
    <xdr:to>
      <xdr:col>50</xdr:col>
      <xdr:colOff>165100</xdr:colOff>
      <xdr:row>57</xdr:row>
      <xdr:rowOff>110795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78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101922</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987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159290</xdr:rowOff>
    </xdr:from>
    <xdr:to>
      <xdr:col>46</xdr:col>
      <xdr:colOff>38100</xdr:colOff>
      <xdr:row>57</xdr:row>
      <xdr:rowOff>89440</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7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80567</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85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115570</xdr:rowOff>
    </xdr:from>
    <xdr:to>
      <xdr:col>41</xdr:col>
      <xdr:colOff>101600</xdr:colOff>
      <xdr:row>57</xdr:row>
      <xdr:rowOff>45720</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71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36847</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809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45189</xdr:rowOff>
    </xdr:from>
    <xdr:to>
      <xdr:col>36</xdr:col>
      <xdr:colOff>165100</xdr:colOff>
      <xdr:row>56</xdr:row>
      <xdr:rowOff>146789</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64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137916</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739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普通建設事業費 （ うち新規整備　）グラフ枠">
          <a:extLst>
            <a:ext uri="{FF2B5EF4-FFF2-40B4-BE49-F238E27FC236}">
              <a16:creationId xmlns:a16="http://schemas.microsoft.com/office/drawing/2014/main" id="{00000000-0008-0000-06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73471</xdr:rowOff>
    </xdr:from>
    <xdr:to>
      <xdr:col>54</xdr:col>
      <xdr:colOff>189865</xdr:colOff>
      <xdr:row>79</xdr:row>
      <xdr:rowOff>98879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10475595" y="12074971"/>
          <a:ext cx="1270" cy="1568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9" name="普通建設事業費 （ うち新規整備　）最小値テキスト">
          <a:extLst>
            <a:ext uri="{FF2B5EF4-FFF2-40B4-BE49-F238E27FC236}">
              <a16:creationId xmlns:a16="http://schemas.microsoft.com/office/drawing/2014/main" id="{00000000-0008-0000-0600-000099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20148</xdr:rowOff>
    </xdr:from>
    <xdr:ext cx="599010" cy="259045"/>
    <xdr:sp macro="" textlink="">
      <xdr:nvSpPr>
        <xdr:cNvPr id="411" name="普通建設事業費 （ うち新規整備　）最大値テキスト">
          <a:extLst>
            <a:ext uri="{FF2B5EF4-FFF2-40B4-BE49-F238E27FC236}">
              <a16:creationId xmlns:a16="http://schemas.microsoft.com/office/drawing/2014/main" id="{00000000-0008-0000-0600-00009B010000}"/>
            </a:ext>
          </a:extLst>
        </xdr:cNvPr>
        <xdr:cNvSpPr txBox="1"/>
      </xdr:nvSpPr>
      <xdr:spPr>
        <a:xfrm>
          <a:off x="10528300" y="11850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73471</xdr:rowOff>
    </xdr:from>
    <xdr:to>
      <xdr:col>55</xdr:col>
      <xdr:colOff>88900</xdr:colOff>
      <xdr:row>70</xdr:row>
      <xdr:rowOff>73471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10388600" y="12074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110429</xdr:rowOff>
    </xdr:from>
    <xdr:to>
      <xdr:col>55</xdr:col>
      <xdr:colOff>0</xdr:colOff>
      <xdr:row>78</xdr:row>
      <xdr:rowOff>110809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9639300" y="13483529"/>
          <a:ext cx="8382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18758</xdr:rowOff>
    </xdr:from>
    <xdr:ext cx="534377" cy="259045"/>
    <xdr:sp macro="" textlink="">
      <xdr:nvSpPr>
        <xdr:cNvPr id="414" name="普通建設事業費 （ うち新規整備　）平均値テキスト">
          <a:extLst>
            <a:ext uri="{FF2B5EF4-FFF2-40B4-BE49-F238E27FC236}">
              <a16:creationId xmlns:a16="http://schemas.microsoft.com/office/drawing/2014/main" id="{00000000-0008-0000-0600-00009E010000}"/>
            </a:ext>
          </a:extLst>
        </xdr:cNvPr>
        <xdr:cNvSpPr txBox="1"/>
      </xdr:nvSpPr>
      <xdr:spPr>
        <a:xfrm>
          <a:off x="10528300" y="132204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167331</xdr:rowOff>
    </xdr:from>
    <xdr:to>
      <xdr:col>55</xdr:col>
      <xdr:colOff>50800</xdr:colOff>
      <xdr:row>78</xdr:row>
      <xdr:rowOff>97481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10426700" y="1336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110809</xdr:rowOff>
    </xdr:from>
    <xdr:to>
      <xdr:col>50</xdr:col>
      <xdr:colOff>114300</xdr:colOff>
      <xdr:row>78</xdr:row>
      <xdr:rowOff>141746</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8750300" y="13483909"/>
          <a:ext cx="889000" cy="30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98709</xdr:rowOff>
    </xdr:from>
    <xdr:to>
      <xdr:col>50</xdr:col>
      <xdr:colOff>165100</xdr:colOff>
      <xdr:row>79</xdr:row>
      <xdr:rowOff>28859</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9588500" y="1347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19986</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372111" y="1356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84520</xdr:rowOff>
    </xdr:from>
    <xdr:to>
      <xdr:col>45</xdr:col>
      <xdr:colOff>177800</xdr:colOff>
      <xdr:row>78</xdr:row>
      <xdr:rowOff>141746</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7861300" y="13457620"/>
          <a:ext cx="889000" cy="57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67455</xdr:rowOff>
    </xdr:from>
    <xdr:to>
      <xdr:col>46</xdr:col>
      <xdr:colOff>38100</xdr:colOff>
      <xdr:row>78</xdr:row>
      <xdr:rowOff>169055</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8699500" y="1344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14132</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483111" y="13215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84520</xdr:rowOff>
    </xdr:from>
    <xdr:to>
      <xdr:col>41</xdr:col>
      <xdr:colOff>50800</xdr:colOff>
      <xdr:row>78</xdr:row>
      <xdr:rowOff>132135</xdr:rowOff>
    </xdr:to>
    <xdr:cxnSp macro="">
      <xdr:nvCxnSpPr>
        <xdr:cNvPr id="422" name="直線コネクタ 421">
          <a:extLst>
            <a:ext uri="{FF2B5EF4-FFF2-40B4-BE49-F238E27FC236}">
              <a16:creationId xmlns:a16="http://schemas.microsoft.com/office/drawing/2014/main" id="{00000000-0008-0000-0600-0000A6010000}"/>
            </a:ext>
          </a:extLst>
        </xdr:cNvPr>
        <xdr:cNvCxnSpPr/>
      </xdr:nvCxnSpPr>
      <xdr:spPr>
        <a:xfrm flipV="1">
          <a:off x="6972300" y="13457620"/>
          <a:ext cx="889000" cy="47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76882</xdr:rowOff>
    </xdr:from>
    <xdr:to>
      <xdr:col>41</xdr:col>
      <xdr:colOff>101600</xdr:colOff>
      <xdr:row>79</xdr:row>
      <xdr:rowOff>7032</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7810500" y="1344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169609</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594111" y="1354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45684</xdr:rowOff>
    </xdr:from>
    <xdr:to>
      <xdr:col>36</xdr:col>
      <xdr:colOff>165100</xdr:colOff>
      <xdr:row>78</xdr:row>
      <xdr:rowOff>147284</xdr:rowOff>
    </xdr:to>
    <xdr:sp macro="" textlink="">
      <xdr:nvSpPr>
        <xdr:cNvPr id="425" name="フローチャート: 判断 424">
          <a:extLst>
            <a:ext uri="{FF2B5EF4-FFF2-40B4-BE49-F238E27FC236}">
              <a16:creationId xmlns:a16="http://schemas.microsoft.com/office/drawing/2014/main" id="{00000000-0008-0000-0600-0000A9010000}"/>
            </a:ext>
          </a:extLst>
        </xdr:cNvPr>
        <xdr:cNvSpPr/>
      </xdr:nvSpPr>
      <xdr:spPr>
        <a:xfrm>
          <a:off x="6921500" y="1341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163811</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05111" y="13194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59629</xdr:rowOff>
    </xdr:from>
    <xdr:to>
      <xdr:col>55</xdr:col>
      <xdr:colOff>50800</xdr:colOff>
      <xdr:row>78</xdr:row>
      <xdr:rowOff>161229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10426700" y="1343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38056</xdr:rowOff>
    </xdr:from>
    <xdr:ext cx="534377" cy="259045"/>
    <xdr:sp macro="" textlink="">
      <xdr:nvSpPr>
        <xdr:cNvPr id="433" name="普通建設事業費 （ うち新規整備　）該当値テキスト">
          <a:extLst>
            <a:ext uri="{FF2B5EF4-FFF2-40B4-BE49-F238E27FC236}">
              <a16:creationId xmlns:a16="http://schemas.microsoft.com/office/drawing/2014/main" id="{00000000-0008-0000-0600-0000B1010000}"/>
            </a:ext>
          </a:extLst>
        </xdr:cNvPr>
        <xdr:cNvSpPr txBox="1"/>
      </xdr:nvSpPr>
      <xdr:spPr>
        <a:xfrm>
          <a:off x="10528300" y="1341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60009</xdr:rowOff>
    </xdr:from>
    <xdr:to>
      <xdr:col>50</xdr:col>
      <xdr:colOff>165100</xdr:colOff>
      <xdr:row>78</xdr:row>
      <xdr:rowOff>161609</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9588500" y="13433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6686</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9372111" y="1320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90946</xdr:rowOff>
    </xdr:from>
    <xdr:to>
      <xdr:col>46</xdr:col>
      <xdr:colOff>38100</xdr:colOff>
      <xdr:row>79</xdr:row>
      <xdr:rowOff>21096</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8699500" y="13464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12223</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8483111" y="13556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33720</xdr:rowOff>
    </xdr:from>
    <xdr:to>
      <xdr:col>41</xdr:col>
      <xdr:colOff>101600</xdr:colOff>
      <xdr:row>78</xdr:row>
      <xdr:rowOff>135320</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7810500" y="134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151847</xdr:rowOff>
    </xdr:from>
    <xdr:ext cx="534377"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7594111" y="13182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81335</xdr:rowOff>
    </xdr:from>
    <xdr:to>
      <xdr:col>36</xdr:col>
      <xdr:colOff>165100</xdr:colOff>
      <xdr:row>79</xdr:row>
      <xdr:rowOff>11485</xdr:rowOff>
    </xdr:to>
    <xdr:sp macro="" textlink="">
      <xdr:nvSpPr>
        <xdr:cNvPr id="440" name="楕円 439">
          <a:extLst>
            <a:ext uri="{FF2B5EF4-FFF2-40B4-BE49-F238E27FC236}">
              <a16:creationId xmlns:a16="http://schemas.microsoft.com/office/drawing/2014/main" id="{00000000-0008-0000-0600-0000B8010000}"/>
            </a:ext>
          </a:extLst>
        </xdr:cNvPr>
        <xdr:cNvSpPr/>
      </xdr:nvSpPr>
      <xdr:spPr>
        <a:xfrm>
          <a:off x="6921500" y="1345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2612</xdr:rowOff>
    </xdr:from>
    <xdr:ext cx="534377"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705111" y="1354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6" name="普通建設事業費 （ うち更新整備　）グラフ枠">
          <a:extLst>
            <a:ext uri="{FF2B5EF4-FFF2-40B4-BE49-F238E27FC236}">
              <a16:creationId xmlns:a16="http://schemas.microsoft.com/office/drawing/2014/main" id="{00000000-0008-0000-0600-0000D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27098</xdr:rowOff>
    </xdr:from>
    <xdr:to>
      <xdr:col>54</xdr:col>
      <xdr:colOff>189865</xdr:colOff>
      <xdr:row>99</xdr:row>
      <xdr:rowOff>98879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10475595" y="15629048"/>
          <a:ext cx="1270" cy="1443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102706</xdr:rowOff>
    </xdr:from>
    <xdr:ext cx="249299" cy="259045"/>
    <xdr:sp macro="" textlink="">
      <xdr:nvSpPr>
        <xdr:cNvPr id="468" name="普通建設事業費 （ うち更新整備　）最小値テキスト">
          <a:extLst>
            <a:ext uri="{FF2B5EF4-FFF2-40B4-BE49-F238E27FC236}">
              <a16:creationId xmlns:a16="http://schemas.microsoft.com/office/drawing/2014/main" id="{00000000-0008-0000-0600-0000D4010000}"/>
            </a:ext>
          </a:extLst>
        </xdr:cNvPr>
        <xdr:cNvSpPr txBox="1"/>
      </xdr:nvSpPr>
      <xdr:spPr>
        <a:xfrm>
          <a:off x="10528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98879</xdr:rowOff>
    </xdr:from>
    <xdr:to>
      <xdr:col>55</xdr:col>
      <xdr:colOff>88900</xdr:colOff>
      <xdr:row>99</xdr:row>
      <xdr:rowOff>98879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145225</xdr:rowOff>
    </xdr:from>
    <xdr:ext cx="599010" cy="259045"/>
    <xdr:sp macro="" textlink="">
      <xdr:nvSpPr>
        <xdr:cNvPr id="470" name="普通建設事業費 （ うち更新整備　）最大値テキスト">
          <a:extLst>
            <a:ext uri="{FF2B5EF4-FFF2-40B4-BE49-F238E27FC236}">
              <a16:creationId xmlns:a16="http://schemas.microsoft.com/office/drawing/2014/main" id="{00000000-0008-0000-0600-0000D6010000}"/>
            </a:ext>
          </a:extLst>
        </xdr:cNvPr>
        <xdr:cNvSpPr txBox="1"/>
      </xdr:nvSpPr>
      <xdr:spPr>
        <a:xfrm>
          <a:off x="10528300" y="15404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27098</xdr:rowOff>
    </xdr:from>
    <xdr:to>
      <xdr:col>55</xdr:col>
      <xdr:colOff>88900</xdr:colOff>
      <xdr:row>91</xdr:row>
      <xdr:rowOff>27098</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10388600" y="15629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52908</xdr:rowOff>
    </xdr:from>
    <xdr:to>
      <xdr:col>55</xdr:col>
      <xdr:colOff>0</xdr:colOff>
      <xdr:row>98</xdr:row>
      <xdr:rowOff>71523</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9639300" y="16855008"/>
          <a:ext cx="838200" cy="18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65437</xdr:rowOff>
    </xdr:from>
    <xdr:ext cx="534377" cy="259045"/>
    <xdr:sp macro="" textlink="">
      <xdr:nvSpPr>
        <xdr:cNvPr id="473" name="普通建設事業費 （ うち更新整備　）平均値テキスト">
          <a:extLst>
            <a:ext uri="{FF2B5EF4-FFF2-40B4-BE49-F238E27FC236}">
              <a16:creationId xmlns:a16="http://schemas.microsoft.com/office/drawing/2014/main" id="{00000000-0008-0000-0600-0000D9010000}"/>
            </a:ext>
          </a:extLst>
        </xdr:cNvPr>
        <xdr:cNvSpPr txBox="1"/>
      </xdr:nvSpPr>
      <xdr:spPr>
        <a:xfrm>
          <a:off x="10528300" y="165246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42560</xdr:rowOff>
    </xdr:from>
    <xdr:to>
      <xdr:col>55</xdr:col>
      <xdr:colOff>50800</xdr:colOff>
      <xdr:row>97</xdr:row>
      <xdr:rowOff>144160</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10426700" y="16673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166534</xdr:rowOff>
    </xdr:from>
    <xdr:to>
      <xdr:col>50</xdr:col>
      <xdr:colOff>114300</xdr:colOff>
      <xdr:row>98</xdr:row>
      <xdr:rowOff>52908</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8750300" y="16797184"/>
          <a:ext cx="889000" cy="57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84644</xdr:rowOff>
    </xdr:from>
    <xdr:to>
      <xdr:col>50</xdr:col>
      <xdr:colOff>165100</xdr:colOff>
      <xdr:row>98</xdr:row>
      <xdr:rowOff>14794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9588500" y="16715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31321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490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166534</xdr:rowOff>
    </xdr:from>
    <xdr:to>
      <xdr:col>45</xdr:col>
      <xdr:colOff>177800</xdr:colOff>
      <xdr:row>97</xdr:row>
      <xdr:rowOff>168514</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7861300" y="16797184"/>
          <a:ext cx="889000" cy="1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33231</xdr:rowOff>
    </xdr:from>
    <xdr:to>
      <xdr:col>46</xdr:col>
      <xdr:colOff>38100</xdr:colOff>
      <xdr:row>97</xdr:row>
      <xdr:rowOff>134831</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8699500" y="1666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151358</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439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168514</xdr:rowOff>
    </xdr:from>
    <xdr:to>
      <xdr:col>41</xdr:col>
      <xdr:colOff>50800</xdr:colOff>
      <xdr:row>98</xdr:row>
      <xdr:rowOff>113258</xdr:rowOff>
    </xdr:to>
    <xdr:cxnSp macro="">
      <xdr:nvCxnSpPr>
        <xdr:cNvPr id="481" name="直線コネクタ 480">
          <a:extLst>
            <a:ext uri="{FF2B5EF4-FFF2-40B4-BE49-F238E27FC236}">
              <a16:creationId xmlns:a16="http://schemas.microsoft.com/office/drawing/2014/main" id="{00000000-0008-0000-0600-0000E1010000}"/>
            </a:ext>
          </a:extLst>
        </xdr:cNvPr>
        <xdr:cNvCxnSpPr/>
      </xdr:nvCxnSpPr>
      <xdr:spPr>
        <a:xfrm flipV="1">
          <a:off x="6972300" y="16799164"/>
          <a:ext cx="889000" cy="11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64047</xdr:rowOff>
    </xdr:from>
    <xdr:to>
      <xdr:col>41</xdr:col>
      <xdr:colOff>101600</xdr:colOff>
      <xdr:row>97</xdr:row>
      <xdr:rowOff>165647</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7810500" y="16694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10724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469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37117</xdr:rowOff>
    </xdr:from>
    <xdr:to>
      <xdr:col>36</xdr:col>
      <xdr:colOff>165100</xdr:colOff>
      <xdr:row>97</xdr:row>
      <xdr:rowOff>138717</xdr:rowOff>
    </xdr:to>
    <xdr:sp macro="" textlink="">
      <xdr:nvSpPr>
        <xdr:cNvPr id="484" name="フローチャート: 判断 483">
          <a:extLst>
            <a:ext uri="{FF2B5EF4-FFF2-40B4-BE49-F238E27FC236}">
              <a16:creationId xmlns:a16="http://schemas.microsoft.com/office/drawing/2014/main" id="{00000000-0008-0000-0600-0000E4010000}"/>
            </a:ext>
          </a:extLst>
        </xdr:cNvPr>
        <xdr:cNvSpPr/>
      </xdr:nvSpPr>
      <xdr:spPr>
        <a:xfrm>
          <a:off x="6921500" y="1666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155244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442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20723</xdr:rowOff>
    </xdr:from>
    <xdr:to>
      <xdr:col>55</xdr:col>
      <xdr:colOff>50800</xdr:colOff>
      <xdr:row>98</xdr:row>
      <xdr:rowOff>122323</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10426700" y="16822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170600</xdr:rowOff>
    </xdr:from>
    <xdr:ext cx="534377" cy="259045"/>
    <xdr:sp macro="" textlink="">
      <xdr:nvSpPr>
        <xdr:cNvPr id="492" name="普通建設事業費 （ うち更新整備　）該当値テキスト">
          <a:extLst>
            <a:ext uri="{FF2B5EF4-FFF2-40B4-BE49-F238E27FC236}">
              <a16:creationId xmlns:a16="http://schemas.microsoft.com/office/drawing/2014/main" id="{00000000-0008-0000-0600-0000EC010000}"/>
            </a:ext>
          </a:extLst>
        </xdr:cNvPr>
        <xdr:cNvSpPr txBox="1"/>
      </xdr:nvSpPr>
      <xdr:spPr>
        <a:xfrm>
          <a:off x="10528300" y="16801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2108</xdr:rowOff>
    </xdr:from>
    <xdr:to>
      <xdr:col>50</xdr:col>
      <xdr:colOff>165100</xdr:colOff>
      <xdr:row>98</xdr:row>
      <xdr:rowOff>103708</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9588500" y="1680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94835</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9372111" y="16896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115734</xdr:rowOff>
    </xdr:from>
    <xdr:to>
      <xdr:col>46</xdr:col>
      <xdr:colOff>38100</xdr:colOff>
      <xdr:row>98</xdr:row>
      <xdr:rowOff>45884</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8699500" y="1674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37011</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8483111" y="1683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117714</xdr:rowOff>
    </xdr:from>
    <xdr:to>
      <xdr:col>41</xdr:col>
      <xdr:colOff>101600</xdr:colOff>
      <xdr:row>98</xdr:row>
      <xdr:rowOff>47864</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7810500" y="1674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38991</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7594111" y="1684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62458</xdr:rowOff>
    </xdr:from>
    <xdr:to>
      <xdr:col>36</xdr:col>
      <xdr:colOff>165100</xdr:colOff>
      <xdr:row>98</xdr:row>
      <xdr:rowOff>164058</xdr:rowOff>
    </xdr:to>
    <xdr:sp macro="" textlink="">
      <xdr:nvSpPr>
        <xdr:cNvPr id="499" name="楕円 498">
          <a:extLst>
            <a:ext uri="{FF2B5EF4-FFF2-40B4-BE49-F238E27FC236}">
              <a16:creationId xmlns:a16="http://schemas.microsoft.com/office/drawing/2014/main" id="{00000000-0008-0000-0600-0000F3010000}"/>
            </a:ext>
          </a:extLst>
        </xdr:cNvPr>
        <xdr:cNvSpPr/>
      </xdr:nvSpPr>
      <xdr:spPr>
        <a:xfrm>
          <a:off x="6921500" y="1686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155185</xdr:rowOff>
    </xdr:from>
    <xdr:ext cx="534377"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6705111" y="1695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5" name="災害復旧事業費グラフ枠">
          <a:extLst>
            <a:ext uri="{FF2B5EF4-FFF2-40B4-BE49-F238E27FC236}">
              <a16:creationId xmlns:a16="http://schemas.microsoft.com/office/drawing/2014/main" id="{00000000-0008-0000-0600-00000D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43721</xdr:rowOff>
    </xdr:from>
    <xdr:to>
      <xdr:col>85</xdr:col>
      <xdr:colOff>126364</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6317595" y="5358671"/>
          <a:ext cx="1269" cy="1426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104356</xdr:rowOff>
    </xdr:from>
    <xdr:ext cx="249299" cy="259045"/>
    <xdr:sp macro="" textlink="">
      <xdr:nvSpPr>
        <xdr:cNvPr id="527" name="災害復旧事業費最小値テキスト">
          <a:extLst>
            <a:ext uri="{FF2B5EF4-FFF2-40B4-BE49-F238E27FC236}">
              <a16:creationId xmlns:a16="http://schemas.microsoft.com/office/drawing/2014/main" id="{00000000-0008-0000-0600-00000F020000}"/>
            </a:ext>
          </a:extLst>
        </xdr:cNvPr>
        <xdr:cNvSpPr txBox="1"/>
      </xdr:nvSpPr>
      <xdr:spPr>
        <a:xfrm>
          <a:off x="16370300" y="67909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161848</xdr:rowOff>
    </xdr:from>
    <xdr:ext cx="534377" cy="259045"/>
    <xdr:sp macro="" textlink="">
      <xdr:nvSpPr>
        <xdr:cNvPr id="529" name="災害復旧事業費最大値テキスト">
          <a:extLst>
            <a:ext uri="{FF2B5EF4-FFF2-40B4-BE49-F238E27FC236}">
              <a16:creationId xmlns:a16="http://schemas.microsoft.com/office/drawing/2014/main" id="{00000000-0008-0000-0600-000011020000}"/>
            </a:ext>
          </a:extLst>
        </xdr:cNvPr>
        <xdr:cNvSpPr txBox="1"/>
      </xdr:nvSpPr>
      <xdr:spPr>
        <a:xfrm>
          <a:off x="16370300" y="513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43721</xdr:rowOff>
    </xdr:from>
    <xdr:to>
      <xdr:col>86</xdr:col>
      <xdr:colOff>25400</xdr:colOff>
      <xdr:row>31</xdr:row>
      <xdr:rowOff>43721</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6230600" y="5358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95139</xdr:rowOff>
    </xdr:from>
    <xdr:to>
      <xdr:col>85</xdr:col>
      <xdr:colOff>127000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5481300" y="6781689"/>
          <a:ext cx="838200" cy="3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21807</xdr:rowOff>
    </xdr:from>
    <xdr:ext cx="469744" cy="259045"/>
    <xdr:sp macro="" textlink="">
      <xdr:nvSpPr>
        <xdr:cNvPr id="532" name="災害復旧事業費平均値テキスト">
          <a:extLst>
            <a:ext uri="{FF2B5EF4-FFF2-40B4-BE49-F238E27FC236}">
              <a16:creationId xmlns:a16="http://schemas.microsoft.com/office/drawing/2014/main" id="{00000000-0008-0000-0600-000014020000}"/>
            </a:ext>
          </a:extLst>
        </xdr:cNvPr>
        <xdr:cNvSpPr txBox="1"/>
      </xdr:nvSpPr>
      <xdr:spPr>
        <a:xfrm>
          <a:off x="16370300" y="6536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170380</xdr:rowOff>
    </xdr:from>
    <xdr:to>
      <xdr:col>85</xdr:col>
      <xdr:colOff>177800</xdr:colOff>
      <xdr:row>39</xdr:row>
      <xdr:rowOff>100530</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6268700" y="668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85162</xdr:rowOff>
    </xdr:from>
    <xdr:to>
      <xdr:col>81</xdr:col>
      <xdr:colOff>50800</xdr:colOff>
      <xdr:row>39</xdr:row>
      <xdr:rowOff>95139</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4592300" y="6771712"/>
          <a:ext cx="889000" cy="9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4514</xdr:rowOff>
    </xdr:from>
    <xdr:to>
      <xdr:col>81</xdr:col>
      <xdr:colOff>101600</xdr:colOff>
      <xdr:row>39</xdr:row>
      <xdr:rowOff>106114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5430500" y="66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122641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46428" y="6466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85162</xdr:rowOff>
    </xdr:from>
    <xdr:to>
      <xdr:col>76</xdr:col>
      <xdr:colOff>114300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flipV="1">
          <a:off x="13703300" y="677171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162623</xdr:rowOff>
    </xdr:from>
    <xdr:to>
      <xdr:col>76</xdr:col>
      <xdr:colOff>165100</xdr:colOff>
      <xdr:row>39</xdr:row>
      <xdr:rowOff>92773</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4541500" y="6677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109300</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357428" y="6452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40" name="直線コネクタ 539">
          <a:extLst>
            <a:ext uri="{FF2B5EF4-FFF2-40B4-BE49-F238E27FC236}">
              <a16:creationId xmlns:a16="http://schemas.microsoft.com/office/drawing/2014/main" id="{00000000-0008-0000-0600-00001C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157137</xdr:rowOff>
    </xdr:from>
    <xdr:to>
      <xdr:col>72</xdr:col>
      <xdr:colOff>38100</xdr:colOff>
      <xdr:row>39</xdr:row>
      <xdr:rowOff>87287</xdr:rowOff>
    </xdr:to>
    <xdr:sp macro="" textlink="">
      <xdr:nvSpPr>
        <xdr:cNvPr id="541" name="フローチャート: 判断 540">
          <a:extLst>
            <a:ext uri="{FF2B5EF4-FFF2-40B4-BE49-F238E27FC236}">
              <a16:creationId xmlns:a16="http://schemas.microsoft.com/office/drawing/2014/main" id="{00000000-0008-0000-0600-00001D020000}"/>
            </a:ext>
          </a:extLst>
        </xdr:cNvPr>
        <xdr:cNvSpPr/>
      </xdr:nvSpPr>
      <xdr:spPr>
        <a:xfrm>
          <a:off x="13652500" y="667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103814</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68428" y="644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160517</xdr:rowOff>
    </xdr:from>
    <xdr:to>
      <xdr:col>67</xdr:col>
      <xdr:colOff>101600</xdr:colOff>
      <xdr:row>39</xdr:row>
      <xdr:rowOff>90667</xdr:rowOff>
    </xdr:to>
    <xdr:sp macro="" textlink="">
      <xdr:nvSpPr>
        <xdr:cNvPr id="543" name="フローチャート: 判断 542">
          <a:extLst>
            <a:ext uri="{FF2B5EF4-FFF2-40B4-BE49-F238E27FC236}">
              <a16:creationId xmlns:a16="http://schemas.microsoft.com/office/drawing/2014/main" id="{00000000-0008-0000-0600-00001F020000}"/>
            </a:ext>
          </a:extLst>
        </xdr:cNvPr>
        <xdr:cNvSpPr/>
      </xdr:nvSpPr>
      <xdr:spPr>
        <a:xfrm>
          <a:off x="12763500" y="667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107194</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450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148806</xdr:rowOff>
    </xdr:from>
    <xdr:ext cx="249299" cy="259045"/>
    <xdr:sp macro="" textlink="">
      <xdr:nvSpPr>
        <xdr:cNvPr id="551" name="災害復旧事業費該当値テキスト">
          <a:extLst>
            <a:ext uri="{FF2B5EF4-FFF2-40B4-BE49-F238E27FC236}">
              <a16:creationId xmlns:a16="http://schemas.microsoft.com/office/drawing/2014/main" id="{00000000-0008-0000-0600-000027020000}"/>
            </a:ext>
          </a:extLst>
        </xdr:cNvPr>
        <xdr:cNvSpPr txBox="1"/>
      </xdr:nvSpPr>
      <xdr:spPr>
        <a:xfrm>
          <a:off x="16370300" y="66639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44339</xdr:rowOff>
    </xdr:from>
    <xdr:to>
      <xdr:col>81</xdr:col>
      <xdr:colOff>101600</xdr:colOff>
      <xdr:row>39</xdr:row>
      <xdr:rowOff>145939</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5430500" y="673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137066</xdr:rowOff>
    </xdr:from>
    <xdr:ext cx="378565"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5292017" y="68236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34362</xdr:rowOff>
    </xdr:from>
    <xdr:to>
      <xdr:col>76</xdr:col>
      <xdr:colOff>165100</xdr:colOff>
      <xdr:row>39</xdr:row>
      <xdr:rowOff>135962</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4541500" y="672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127089</xdr:rowOff>
    </xdr:from>
    <xdr:ext cx="378565"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4403017" y="681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6" name="楕円 555">
          <a:extLst>
            <a:ext uri="{FF2B5EF4-FFF2-40B4-BE49-F238E27FC236}">
              <a16:creationId xmlns:a16="http://schemas.microsoft.com/office/drawing/2014/main" id="{00000000-0008-0000-0600-00002C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8" name="楕円 557">
          <a:extLst>
            <a:ext uri="{FF2B5EF4-FFF2-40B4-BE49-F238E27FC236}">
              <a16:creationId xmlns:a16="http://schemas.microsoft.com/office/drawing/2014/main" id="{00000000-0008-0000-0600-00002E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7" name="正方形/長方形 566">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失業対策事業費グラフ枠">
          <a:extLst>
            <a:ext uri="{FF2B5EF4-FFF2-40B4-BE49-F238E27FC236}">
              <a16:creationId xmlns:a16="http://schemas.microsoft.com/office/drawing/2014/main" id="{00000000-0008-0000-06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6" name="失業対策事業費最小値テキスト">
          <a:extLst>
            <a:ext uri="{FF2B5EF4-FFF2-40B4-BE49-F238E27FC236}">
              <a16:creationId xmlns:a16="http://schemas.microsoft.com/office/drawing/2014/main" id="{00000000-0008-0000-0600-00004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8" name="失業対策事業費最大値テキスト">
          <a:extLst>
            <a:ext uri="{FF2B5EF4-FFF2-40B4-BE49-F238E27FC236}">
              <a16:creationId xmlns:a16="http://schemas.microsoft.com/office/drawing/2014/main" id="{00000000-0008-0000-0600-00004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1" name="失業対策事業費平均値テキスト">
          <a:extLst>
            <a:ext uri="{FF2B5EF4-FFF2-40B4-BE49-F238E27FC236}">
              <a16:creationId xmlns:a16="http://schemas.microsoft.com/office/drawing/2014/main" id="{00000000-0008-0000-0600-00004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9" name="直線コネクタ 588">
          <a:extLst>
            <a:ext uri="{FF2B5EF4-FFF2-40B4-BE49-F238E27FC236}">
              <a16:creationId xmlns:a16="http://schemas.microsoft.com/office/drawing/2014/main" id="{00000000-0008-0000-0600-00004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90" name="フローチャート: 判断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フローチャート: 判断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600" name="失業対策事業費該当値テキスト">
          <a:extLst>
            <a:ext uri="{FF2B5EF4-FFF2-40B4-BE49-F238E27FC236}">
              <a16:creationId xmlns:a16="http://schemas.microsoft.com/office/drawing/2014/main" id="{00000000-0008-0000-0600-00005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5" name="楕円 604">
          <a:extLst>
            <a:ext uri="{FF2B5EF4-FFF2-40B4-BE49-F238E27FC236}">
              <a16:creationId xmlns:a16="http://schemas.microsoft.com/office/drawing/2014/main" id="{00000000-0008-0000-0600-00005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7" name="楕円 606">
          <a:extLst>
            <a:ext uri="{FF2B5EF4-FFF2-40B4-BE49-F238E27FC236}">
              <a16:creationId xmlns:a16="http://schemas.microsoft.com/office/drawing/2014/main" id="{00000000-0008-0000-0600-00005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1" name="公債費グラフ枠">
          <a:extLst>
            <a:ext uri="{FF2B5EF4-FFF2-40B4-BE49-F238E27FC236}">
              <a16:creationId xmlns:a16="http://schemas.microsoft.com/office/drawing/2014/main" id="{00000000-0008-0000-0600-00007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6788</xdr:rowOff>
    </xdr:from>
    <xdr:to>
      <xdr:col>85</xdr:col>
      <xdr:colOff>126364</xdr:colOff>
      <xdr:row>77</xdr:row>
      <xdr:rowOff>148006</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6317595" y="12008288"/>
          <a:ext cx="1269" cy="1341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151833</xdr:rowOff>
    </xdr:from>
    <xdr:ext cx="534377" cy="259045"/>
    <xdr:sp macro="" textlink="">
      <xdr:nvSpPr>
        <xdr:cNvPr id="633" name="公債費最小値テキスト">
          <a:extLst>
            <a:ext uri="{FF2B5EF4-FFF2-40B4-BE49-F238E27FC236}">
              <a16:creationId xmlns:a16="http://schemas.microsoft.com/office/drawing/2014/main" id="{00000000-0008-0000-0600-000079020000}"/>
            </a:ext>
          </a:extLst>
        </xdr:cNvPr>
        <xdr:cNvSpPr txBox="1"/>
      </xdr:nvSpPr>
      <xdr:spPr>
        <a:xfrm>
          <a:off x="16370300" y="1335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148006</xdr:rowOff>
    </xdr:from>
    <xdr:to>
      <xdr:col>86</xdr:col>
      <xdr:colOff>25400</xdr:colOff>
      <xdr:row>77</xdr:row>
      <xdr:rowOff>148006</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334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124915</xdr:rowOff>
    </xdr:from>
    <xdr:ext cx="534377" cy="259045"/>
    <xdr:sp macro="" textlink="">
      <xdr:nvSpPr>
        <xdr:cNvPr id="635" name="公債費最大値テキスト">
          <a:extLst>
            <a:ext uri="{FF2B5EF4-FFF2-40B4-BE49-F238E27FC236}">
              <a16:creationId xmlns:a16="http://schemas.microsoft.com/office/drawing/2014/main" id="{00000000-0008-0000-0600-00007B020000}"/>
            </a:ext>
          </a:extLst>
        </xdr:cNvPr>
        <xdr:cNvSpPr txBox="1"/>
      </xdr:nvSpPr>
      <xdr:spPr>
        <a:xfrm>
          <a:off x="16370300" y="11783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6788</xdr:rowOff>
    </xdr:from>
    <xdr:to>
      <xdr:col>86</xdr:col>
      <xdr:colOff>25400</xdr:colOff>
      <xdr:row>70</xdr:row>
      <xdr:rowOff>6788</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6230600" y="12008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16675</xdr:rowOff>
    </xdr:from>
    <xdr:to>
      <xdr:col>85</xdr:col>
      <xdr:colOff>127000</xdr:colOff>
      <xdr:row>75</xdr:row>
      <xdr:rowOff>37573</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5481300" y="12875425"/>
          <a:ext cx="838200" cy="2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163701</xdr:rowOff>
    </xdr:from>
    <xdr:ext cx="534377" cy="259045"/>
    <xdr:sp macro="" textlink="">
      <xdr:nvSpPr>
        <xdr:cNvPr id="638" name="公債費平均値テキスト">
          <a:extLst>
            <a:ext uri="{FF2B5EF4-FFF2-40B4-BE49-F238E27FC236}">
              <a16:creationId xmlns:a16="http://schemas.microsoft.com/office/drawing/2014/main" id="{00000000-0008-0000-0600-00007E020000}"/>
            </a:ext>
          </a:extLst>
        </xdr:cNvPr>
        <xdr:cNvSpPr txBox="1"/>
      </xdr:nvSpPr>
      <xdr:spPr>
        <a:xfrm>
          <a:off x="16370300" y="12851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13824</xdr:rowOff>
    </xdr:from>
    <xdr:to>
      <xdr:col>85</xdr:col>
      <xdr:colOff>177800</xdr:colOff>
      <xdr:row>75</xdr:row>
      <xdr:rowOff>115424</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6268700" y="1287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16675</xdr:rowOff>
    </xdr:from>
    <xdr:to>
      <xdr:col>81</xdr:col>
      <xdr:colOff>50800</xdr:colOff>
      <xdr:row>75</xdr:row>
      <xdr:rowOff>33801</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flipV="1">
          <a:off x="14592300" y="12875425"/>
          <a:ext cx="889000" cy="1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1156</xdr:rowOff>
    </xdr:from>
    <xdr:to>
      <xdr:col>81</xdr:col>
      <xdr:colOff>101600</xdr:colOff>
      <xdr:row>75</xdr:row>
      <xdr:rowOff>102756</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5430500" y="1285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93883</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295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33801</xdr:rowOff>
    </xdr:from>
    <xdr:to>
      <xdr:col>76</xdr:col>
      <xdr:colOff>114300</xdr:colOff>
      <xdr:row>75</xdr:row>
      <xdr:rowOff>56794</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3703300" y="12892551"/>
          <a:ext cx="889000" cy="2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30969</xdr:rowOff>
    </xdr:from>
    <xdr:to>
      <xdr:col>76</xdr:col>
      <xdr:colOff>165100</xdr:colOff>
      <xdr:row>75</xdr:row>
      <xdr:rowOff>132569</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4541500" y="1288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123696</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2982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56794</xdr:rowOff>
    </xdr:from>
    <xdr:to>
      <xdr:col>71</xdr:col>
      <xdr:colOff>177800</xdr:colOff>
      <xdr:row>75</xdr:row>
      <xdr:rowOff>68300</xdr:rowOff>
    </xdr:to>
    <xdr:cxnSp macro="">
      <xdr:nvCxnSpPr>
        <xdr:cNvPr id="646" name="直線コネクタ 645">
          <a:extLst>
            <a:ext uri="{FF2B5EF4-FFF2-40B4-BE49-F238E27FC236}">
              <a16:creationId xmlns:a16="http://schemas.microsoft.com/office/drawing/2014/main" id="{00000000-0008-0000-0600-000086020000}"/>
            </a:ext>
          </a:extLst>
        </xdr:cNvPr>
        <xdr:cNvCxnSpPr/>
      </xdr:nvCxnSpPr>
      <xdr:spPr>
        <a:xfrm flipV="1">
          <a:off x="12814300" y="12915544"/>
          <a:ext cx="889000" cy="1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84709</xdr:rowOff>
    </xdr:from>
    <xdr:to>
      <xdr:col>72</xdr:col>
      <xdr:colOff>38100</xdr:colOff>
      <xdr:row>76</xdr:row>
      <xdr:rowOff>14858</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3652500" y="129434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5987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03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13348</xdr:rowOff>
    </xdr:from>
    <xdr:to>
      <xdr:col>67</xdr:col>
      <xdr:colOff>101600</xdr:colOff>
      <xdr:row>75</xdr:row>
      <xdr:rowOff>114948</xdr:rowOff>
    </xdr:to>
    <xdr:sp macro="" textlink="">
      <xdr:nvSpPr>
        <xdr:cNvPr id="649" name="フローチャート: 判断 648">
          <a:extLst>
            <a:ext uri="{FF2B5EF4-FFF2-40B4-BE49-F238E27FC236}">
              <a16:creationId xmlns:a16="http://schemas.microsoft.com/office/drawing/2014/main" id="{00000000-0008-0000-0600-000089020000}"/>
            </a:ext>
          </a:extLst>
        </xdr:cNvPr>
        <xdr:cNvSpPr/>
      </xdr:nvSpPr>
      <xdr:spPr>
        <a:xfrm>
          <a:off x="12763500" y="1287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131475</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264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158223</xdr:rowOff>
    </xdr:from>
    <xdr:to>
      <xdr:col>85</xdr:col>
      <xdr:colOff>177800</xdr:colOff>
      <xdr:row>75</xdr:row>
      <xdr:rowOff>88373</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6268700" y="1284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9650</xdr:rowOff>
    </xdr:from>
    <xdr:ext cx="534377" cy="259045"/>
    <xdr:sp macro="" textlink="">
      <xdr:nvSpPr>
        <xdr:cNvPr id="657" name="公債費該当値テキスト">
          <a:extLst>
            <a:ext uri="{FF2B5EF4-FFF2-40B4-BE49-F238E27FC236}">
              <a16:creationId xmlns:a16="http://schemas.microsoft.com/office/drawing/2014/main" id="{00000000-0008-0000-0600-000091020000}"/>
            </a:ext>
          </a:extLst>
        </xdr:cNvPr>
        <xdr:cNvSpPr txBox="1"/>
      </xdr:nvSpPr>
      <xdr:spPr>
        <a:xfrm>
          <a:off x="16370300" y="1269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137325</xdr:rowOff>
    </xdr:from>
    <xdr:to>
      <xdr:col>81</xdr:col>
      <xdr:colOff>101600</xdr:colOff>
      <xdr:row>75</xdr:row>
      <xdr:rowOff>67475</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5430500" y="1282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84002</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5214111" y="1259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154451</xdr:rowOff>
    </xdr:from>
    <xdr:to>
      <xdr:col>76</xdr:col>
      <xdr:colOff>165100</xdr:colOff>
      <xdr:row>75</xdr:row>
      <xdr:rowOff>84601</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4541500" y="1284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101128</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4325111" y="12616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5994</xdr:rowOff>
    </xdr:from>
    <xdr:to>
      <xdr:col>72</xdr:col>
      <xdr:colOff>38100</xdr:colOff>
      <xdr:row>75</xdr:row>
      <xdr:rowOff>107594</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3652500" y="1286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124121</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3436111" y="12639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17500</xdr:rowOff>
    </xdr:from>
    <xdr:to>
      <xdr:col>67</xdr:col>
      <xdr:colOff>101600</xdr:colOff>
      <xdr:row>75</xdr:row>
      <xdr:rowOff>119100</xdr:rowOff>
    </xdr:to>
    <xdr:sp macro="" textlink="">
      <xdr:nvSpPr>
        <xdr:cNvPr id="664" name="楕円 663">
          <a:extLst>
            <a:ext uri="{FF2B5EF4-FFF2-40B4-BE49-F238E27FC236}">
              <a16:creationId xmlns:a16="http://schemas.microsoft.com/office/drawing/2014/main" id="{00000000-0008-0000-0600-000098020000}"/>
            </a:ext>
          </a:extLst>
        </xdr:cNvPr>
        <xdr:cNvSpPr/>
      </xdr:nvSpPr>
      <xdr:spPr>
        <a:xfrm>
          <a:off x="12763500" y="1287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110227</xdr:rowOff>
    </xdr:from>
    <xdr:ext cx="534377"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547111" y="1296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3" name="正方形/長方形 672">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a:extLst>
            <a:ext uri="{FF2B5EF4-FFF2-40B4-BE49-F238E27FC236}">
              <a16:creationId xmlns:a16="http://schemas.microsoft.com/office/drawing/2014/main" id="{00000000-0008-0000-06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157158</xdr:rowOff>
    </xdr:from>
    <xdr:to>
      <xdr:col>85</xdr:col>
      <xdr:colOff>126364</xdr:colOff>
      <xdr:row>99</xdr:row>
      <xdr:rowOff>39326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6317595" y="15416208"/>
          <a:ext cx="1269" cy="1596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43153</xdr:rowOff>
    </xdr:from>
    <xdr:ext cx="469744" cy="259045"/>
    <xdr:sp macro="" textlink="">
      <xdr:nvSpPr>
        <xdr:cNvPr id="690" name="積立金最小値テキスト">
          <a:extLst>
            <a:ext uri="{FF2B5EF4-FFF2-40B4-BE49-F238E27FC236}">
              <a16:creationId xmlns:a16="http://schemas.microsoft.com/office/drawing/2014/main" id="{00000000-0008-0000-0600-0000B2020000}"/>
            </a:ext>
          </a:extLst>
        </xdr:cNvPr>
        <xdr:cNvSpPr txBox="1"/>
      </xdr:nvSpPr>
      <xdr:spPr>
        <a:xfrm>
          <a:off x="16370300" y="1701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39326</xdr:rowOff>
    </xdr:from>
    <xdr:to>
      <xdr:col>86</xdr:col>
      <xdr:colOff>25400</xdr:colOff>
      <xdr:row>99</xdr:row>
      <xdr:rowOff>39326</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701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103835</xdr:rowOff>
    </xdr:from>
    <xdr:ext cx="599010" cy="259045"/>
    <xdr:sp macro="" textlink="">
      <xdr:nvSpPr>
        <xdr:cNvPr id="692" name="積立金最大値テキスト">
          <a:extLst>
            <a:ext uri="{FF2B5EF4-FFF2-40B4-BE49-F238E27FC236}">
              <a16:creationId xmlns:a16="http://schemas.microsoft.com/office/drawing/2014/main" id="{00000000-0008-0000-0600-0000B4020000}"/>
            </a:ext>
          </a:extLst>
        </xdr:cNvPr>
        <xdr:cNvSpPr txBox="1"/>
      </xdr:nvSpPr>
      <xdr:spPr>
        <a:xfrm>
          <a:off x="16370300" y="15191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157158</xdr:rowOff>
    </xdr:from>
    <xdr:to>
      <xdr:col>86</xdr:col>
      <xdr:colOff>25400</xdr:colOff>
      <xdr:row>89</xdr:row>
      <xdr:rowOff>157158</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54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159314</xdr:rowOff>
    </xdr:from>
    <xdr:to>
      <xdr:col>85</xdr:col>
      <xdr:colOff>127000</xdr:colOff>
      <xdr:row>99</xdr:row>
      <xdr:rowOff>19479</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5481300" y="16961414"/>
          <a:ext cx="838200" cy="31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69657</xdr:rowOff>
    </xdr:from>
    <xdr:ext cx="534377" cy="259045"/>
    <xdr:sp macro="" textlink="">
      <xdr:nvSpPr>
        <xdr:cNvPr id="695" name="積立金平均値テキスト">
          <a:extLst>
            <a:ext uri="{FF2B5EF4-FFF2-40B4-BE49-F238E27FC236}">
              <a16:creationId xmlns:a16="http://schemas.microsoft.com/office/drawing/2014/main" id="{00000000-0008-0000-0600-0000B7020000}"/>
            </a:ext>
          </a:extLst>
        </xdr:cNvPr>
        <xdr:cNvSpPr txBox="1"/>
      </xdr:nvSpPr>
      <xdr:spPr>
        <a:xfrm>
          <a:off x="16370300" y="167003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46780</xdr:rowOff>
    </xdr:from>
    <xdr:to>
      <xdr:col>85</xdr:col>
      <xdr:colOff>177800</xdr:colOff>
      <xdr:row>98</xdr:row>
      <xdr:rowOff>148380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6268700" y="168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108038</xdr:rowOff>
    </xdr:from>
    <xdr:to>
      <xdr:col>81</xdr:col>
      <xdr:colOff>50800</xdr:colOff>
      <xdr:row>99</xdr:row>
      <xdr:rowOff>19479</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4592300" y="16910138"/>
          <a:ext cx="889000" cy="82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53197</xdr:rowOff>
    </xdr:from>
    <xdr:to>
      <xdr:col>81</xdr:col>
      <xdr:colOff>101600</xdr:colOff>
      <xdr:row>98</xdr:row>
      <xdr:rowOff>154797</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5430500" y="1685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171324</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63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108038</xdr:rowOff>
    </xdr:from>
    <xdr:to>
      <xdr:col>76</xdr:col>
      <xdr:colOff>114300</xdr:colOff>
      <xdr:row>99</xdr:row>
      <xdr:rowOff>42077</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3703300" y="16910138"/>
          <a:ext cx="889000" cy="105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52735</xdr:rowOff>
    </xdr:from>
    <xdr:to>
      <xdr:col>76</xdr:col>
      <xdr:colOff>165100</xdr:colOff>
      <xdr:row>98</xdr:row>
      <xdr:rowOff>154335</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4541500" y="16854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170862</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630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13029</xdr:rowOff>
    </xdr:from>
    <xdr:to>
      <xdr:col>71</xdr:col>
      <xdr:colOff>177800</xdr:colOff>
      <xdr:row>99</xdr:row>
      <xdr:rowOff>42077</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a:off x="12814300" y="16986579"/>
          <a:ext cx="889000" cy="29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101149</xdr:rowOff>
    </xdr:from>
    <xdr:to>
      <xdr:col>72</xdr:col>
      <xdr:colOff>38100</xdr:colOff>
      <xdr:row>99</xdr:row>
      <xdr:rowOff>31299</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3652500" y="16903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47826</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678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110068</xdr:rowOff>
    </xdr:from>
    <xdr:to>
      <xdr:col>67</xdr:col>
      <xdr:colOff>101600</xdr:colOff>
      <xdr:row>99</xdr:row>
      <xdr:rowOff>40218</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2763500" y="1691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56745</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668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108514</xdr:rowOff>
    </xdr:from>
    <xdr:to>
      <xdr:col>85</xdr:col>
      <xdr:colOff>177800</xdr:colOff>
      <xdr:row>99</xdr:row>
      <xdr:rowOff>38664</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6268700" y="16910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25208</xdr:rowOff>
    </xdr:from>
    <xdr:ext cx="534377" cy="259045"/>
    <xdr:sp macro="" textlink="">
      <xdr:nvSpPr>
        <xdr:cNvPr id="714" name="積立金該当値テキスト">
          <a:extLst>
            <a:ext uri="{FF2B5EF4-FFF2-40B4-BE49-F238E27FC236}">
              <a16:creationId xmlns:a16="http://schemas.microsoft.com/office/drawing/2014/main" id="{00000000-0008-0000-0600-0000CA020000}"/>
            </a:ext>
          </a:extLst>
        </xdr:cNvPr>
        <xdr:cNvSpPr txBox="1"/>
      </xdr:nvSpPr>
      <xdr:spPr>
        <a:xfrm>
          <a:off x="16370300" y="1682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140129</xdr:rowOff>
    </xdr:from>
    <xdr:to>
      <xdr:col>81</xdr:col>
      <xdr:colOff>101600</xdr:colOff>
      <xdr:row>99</xdr:row>
      <xdr:rowOff>70279</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5430500" y="16942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61406</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5246428" y="17034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57238</xdr:rowOff>
    </xdr:from>
    <xdr:to>
      <xdr:col>76</xdr:col>
      <xdr:colOff>165100</xdr:colOff>
      <xdr:row>98</xdr:row>
      <xdr:rowOff>158838</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4541500" y="16859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149965</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4325111" y="1695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162727</xdr:rowOff>
    </xdr:from>
    <xdr:to>
      <xdr:col>72</xdr:col>
      <xdr:colOff>38100</xdr:colOff>
      <xdr:row>99</xdr:row>
      <xdr:rowOff>92877</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3652500" y="16964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84004</xdr:rowOff>
    </xdr:from>
    <xdr:ext cx="378565"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3514017" y="170575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133679</xdr:rowOff>
    </xdr:from>
    <xdr:to>
      <xdr:col>67</xdr:col>
      <xdr:colOff>101600</xdr:colOff>
      <xdr:row>99</xdr:row>
      <xdr:rowOff>63829</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2763500" y="1693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54956</xdr:rowOff>
    </xdr:from>
    <xdr:ext cx="469744"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2579428" y="17028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a:extLst>
            <a:ext uri="{FF2B5EF4-FFF2-40B4-BE49-F238E27FC236}">
              <a16:creationId xmlns:a16="http://schemas.microsoft.com/office/drawing/2014/main" id="{00000000-0008-0000-06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投資及び出資金最小値テキスト">
          <a:extLst>
            <a:ext uri="{FF2B5EF4-FFF2-40B4-BE49-F238E27FC236}">
              <a16:creationId xmlns:a16="http://schemas.microsoft.com/office/drawing/2014/main" id="{00000000-0008-0000-06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49" name="投資及び出資金最大値テキスト">
          <a:extLst>
            <a:ext uri="{FF2B5EF4-FFF2-40B4-BE49-F238E27FC236}">
              <a16:creationId xmlns:a16="http://schemas.microsoft.com/office/drawing/2014/main" id="{00000000-0008-0000-0600-0000ED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156273</xdr:rowOff>
    </xdr:from>
    <xdr:to>
      <xdr:col>116</xdr:col>
      <xdr:colOff>63500</xdr:colOff>
      <xdr:row>38</xdr:row>
      <xdr:rowOff>107315</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1323300" y="6157023"/>
          <a:ext cx="838200" cy="46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7574</xdr:rowOff>
    </xdr:from>
    <xdr:ext cx="469744" cy="259045"/>
    <xdr:sp macro="" textlink="">
      <xdr:nvSpPr>
        <xdr:cNvPr id="752" name="投資及び出資金平均値テキスト">
          <a:extLst>
            <a:ext uri="{FF2B5EF4-FFF2-40B4-BE49-F238E27FC236}">
              <a16:creationId xmlns:a16="http://schemas.microsoft.com/office/drawing/2014/main" id="{00000000-0008-0000-0600-0000F0020000}"/>
            </a:ext>
          </a:extLst>
        </xdr:cNvPr>
        <xdr:cNvSpPr txBox="1"/>
      </xdr:nvSpPr>
      <xdr:spPr>
        <a:xfrm>
          <a:off x="22212300" y="61797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156147</xdr:rowOff>
    </xdr:from>
    <xdr:to>
      <xdr:col>116</xdr:col>
      <xdr:colOff>114300</xdr:colOff>
      <xdr:row>37</xdr:row>
      <xdr:rowOff>86297</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2110700" y="632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74168</xdr:rowOff>
    </xdr:from>
    <xdr:to>
      <xdr:col>111</xdr:col>
      <xdr:colOff>177800</xdr:colOff>
      <xdr:row>35</xdr:row>
      <xdr:rowOff>156273</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20434300" y="6074918"/>
          <a:ext cx="889000" cy="82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167767</xdr:rowOff>
    </xdr:from>
    <xdr:to>
      <xdr:col>112</xdr:col>
      <xdr:colOff>38100</xdr:colOff>
      <xdr:row>37</xdr:row>
      <xdr:rowOff>97917</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12725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89044</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43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74168</xdr:rowOff>
    </xdr:from>
    <xdr:to>
      <xdr:col>107</xdr:col>
      <xdr:colOff>50800</xdr:colOff>
      <xdr:row>36</xdr:row>
      <xdr:rowOff>61404</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flipV="1">
          <a:off x="19545300" y="6074918"/>
          <a:ext cx="889000" cy="15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147003</xdr:rowOff>
    </xdr:from>
    <xdr:to>
      <xdr:col>107</xdr:col>
      <xdr:colOff>101600</xdr:colOff>
      <xdr:row>37</xdr:row>
      <xdr:rowOff>77153</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0383500" y="631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68280</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199428" y="6411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61404</xdr:rowOff>
    </xdr:from>
    <xdr:to>
      <xdr:col>102</xdr:col>
      <xdr:colOff>114300</xdr:colOff>
      <xdr:row>39</xdr:row>
      <xdr:rowOff>44450</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flipV="1">
          <a:off x="18656300" y="6233604"/>
          <a:ext cx="889000" cy="49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73470</xdr:rowOff>
    </xdr:from>
    <xdr:to>
      <xdr:col>102</xdr:col>
      <xdr:colOff>165100</xdr:colOff>
      <xdr:row>37</xdr:row>
      <xdr:rowOff>3620</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9494500" y="624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166197</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338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88138</xdr:rowOff>
    </xdr:from>
    <xdr:to>
      <xdr:col>98</xdr:col>
      <xdr:colOff>38100</xdr:colOff>
      <xdr:row>38</xdr:row>
      <xdr:rowOff>18288</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8605500" y="643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34815</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6207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56515</xdr:rowOff>
    </xdr:from>
    <xdr:to>
      <xdr:col>116</xdr:col>
      <xdr:colOff>114300</xdr:colOff>
      <xdr:row>38</xdr:row>
      <xdr:rowOff>158115</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2110700" y="657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142892</xdr:rowOff>
    </xdr:from>
    <xdr:ext cx="378565" cy="259045"/>
    <xdr:sp macro="" textlink="">
      <xdr:nvSpPr>
        <xdr:cNvPr id="771" name="投資及び出資金該当値テキスト">
          <a:extLst>
            <a:ext uri="{FF2B5EF4-FFF2-40B4-BE49-F238E27FC236}">
              <a16:creationId xmlns:a16="http://schemas.microsoft.com/office/drawing/2014/main" id="{00000000-0008-0000-0600-000003030000}"/>
            </a:ext>
          </a:extLst>
        </xdr:cNvPr>
        <xdr:cNvSpPr txBox="1"/>
      </xdr:nvSpPr>
      <xdr:spPr>
        <a:xfrm>
          <a:off x="22212300" y="64865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105473</xdr:rowOff>
    </xdr:from>
    <xdr:to>
      <xdr:col>112</xdr:col>
      <xdr:colOff>38100</xdr:colOff>
      <xdr:row>36</xdr:row>
      <xdr:rowOff>35623</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1272500" y="6106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52150</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1088428" y="5881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23368</xdr:rowOff>
    </xdr:from>
    <xdr:to>
      <xdr:col>107</xdr:col>
      <xdr:colOff>101600</xdr:colOff>
      <xdr:row>35</xdr:row>
      <xdr:rowOff>124968</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0383500" y="602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141495</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0199428" y="5799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10604</xdr:rowOff>
    </xdr:from>
    <xdr:to>
      <xdr:col>102</xdr:col>
      <xdr:colOff>165100</xdr:colOff>
      <xdr:row>36</xdr:row>
      <xdr:rowOff>112204</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9494500" y="618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128731</xdr:rowOff>
    </xdr:from>
    <xdr:ext cx="469744"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310428" y="5958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貸付金グラフ枠">
          <a:extLst>
            <a:ext uri="{FF2B5EF4-FFF2-40B4-BE49-F238E27FC236}">
              <a16:creationId xmlns:a16="http://schemas.microsoft.com/office/drawing/2014/main" id="{00000000-0008-0000-06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100544</xdr:rowOff>
    </xdr:from>
    <xdr:to>
      <xdr:col>116</xdr:col>
      <xdr:colOff>62864</xdr:colOff>
      <xdr:row>59</xdr:row>
      <xdr:rowOff>98878</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2159595" y="8673044"/>
          <a:ext cx="1269" cy="1541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6" name="貸付金最小値テキスト">
          <a:extLst>
            <a:ext uri="{FF2B5EF4-FFF2-40B4-BE49-F238E27FC236}">
              <a16:creationId xmlns:a16="http://schemas.microsoft.com/office/drawing/2014/main" id="{00000000-0008-0000-0600-000026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47221</xdr:rowOff>
    </xdr:from>
    <xdr:ext cx="534377" cy="259045"/>
    <xdr:sp macro="" textlink="">
      <xdr:nvSpPr>
        <xdr:cNvPr id="808" name="貸付金最大値テキスト">
          <a:extLst>
            <a:ext uri="{FF2B5EF4-FFF2-40B4-BE49-F238E27FC236}">
              <a16:creationId xmlns:a16="http://schemas.microsoft.com/office/drawing/2014/main" id="{00000000-0008-0000-0600-000028030000}"/>
            </a:ext>
          </a:extLst>
        </xdr:cNvPr>
        <xdr:cNvSpPr txBox="1"/>
      </xdr:nvSpPr>
      <xdr:spPr>
        <a:xfrm>
          <a:off x="22212300" y="8448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100544</xdr:rowOff>
    </xdr:from>
    <xdr:to>
      <xdr:col>116</xdr:col>
      <xdr:colOff>152400</xdr:colOff>
      <xdr:row>50</xdr:row>
      <xdr:rowOff>100544</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2072600" y="8673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96560</xdr:rowOff>
    </xdr:from>
    <xdr:to>
      <xdr:col>116</xdr:col>
      <xdr:colOff>63500</xdr:colOff>
      <xdr:row>59</xdr:row>
      <xdr:rowOff>96560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21323300" y="102121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133690</xdr:rowOff>
    </xdr:from>
    <xdr:ext cx="469744" cy="259045"/>
    <xdr:sp macro="" textlink="">
      <xdr:nvSpPr>
        <xdr:cNvPr id="811" name="貸付金平均値テキスト">
          <a:extLst>
            <a:ext uri="{FF2B5EF4-FFF2-40B4-BE49-F238E27FC236}">
              <a16:creationId xmlns:a16="http://schemas.microsoft.com/office/drawing/2014/main" id="{00000000-0008-0000-0600-00002B030000}"/>
            </a:ext>
          </a:extLst>
        </xdr:cNvPr>
        <xdr:cNvSpPr txBox="1"/>
      </xdr:nvSpPr>
      <xdr:spPr>
        <a:xfrm>
          <a:off x="22212300" y="99063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110813</xdr:rowOff>
    </xdr:from>
    <xdr:to>
      <xdr:col>116</xdr:col>
      <xdr:colOff>114300</xdr:colOff>
      <xdr:row>59</xdr:row>
      <xdr:rowOff>40963</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2110700" y="10054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96234</xdr:rowOff>
    </xdr:from>
    <xdr:to>
      <xdr:col>111</xdr:col>
      <xdr:colOff>177800</xdr:colOff>
      <xdr:row>59</xdr:row>
      <xdr:rowOff>96560</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20434300" y="10211784"/>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135796</xdr:rowOff>
    </xdr:from>
    <xdr:to>
      <xdr:col>112</xdr:col>
      <xdr:colOff>38100</xdr:colOff>
      <xdr:row>59</xdr:row>
      <xdr:rowOff>65946</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21272500" y="100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82473</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088428" y="9855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96234</xdr:rowOff>
    </xdr:from>
    <xdr:to>
      <xdr:col>107</xdr:col>
      <xdr:colOff>50800</xdr:colOff>
      <xdr:row>59</xdr:row>
      <xdr:rowOff>96625</xdr:rowOff>
    </xdr:to>
    <xdr:cxnSp macro="">
      <xdr:nvCxnSpPr>
        <xdr:cNvPr id="816" name="直線コネクタ 815">
          <a:extLst>
            <a:ext uri="{FF2B5EF4-FFF2-40B4-BE49-F238E27FC236}">
              <a16:creationId xmlns:a16="http://schemas.microsoft.com/office/drawing/2014/main" id="{00000000-0008-0000-0600-000030030000}"/>
            </a:ext>
          </a:extLst>
        </xdr:cNvPr>
        <xdr:cNvCxnSpPr/>
      </xdr:nvCxnSpPr>
      <xdr:spPr>
        <a:xfrm flipV="1">
          <a:off x="19545300" y="10211784"/>
          <a:ext cx="889000" cy="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132334</xdr:rowOff>
    </xdr:from>
    <xdr:to>
      <xdr:col>107</xdr:col>
      <xdr:colOff>101600</xdr:colOff>
      <xdr:row>59</xdr:row>
      <xdr:rowOff>62484</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20383500" y="10076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79011</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199428" y="9851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96625</xdr:rowOff>
    </xdr:from>
    <xdr:to>
      <xdr:col>102</xdr:col>
      <xdr:colOff>114300</xdr:colOff>
      <xdr:row>59</xdr:row>
      <xdr:rowOff>96625</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656300" y="102121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132236</xdr:rowOff>
    </xdr:from>
    <xdr:to>
      <xdr:col>102</xdr:col>
      <xdr:colOff>165100</xdr:colOff>
      <xdr:row>59</xdr:row>
      <xdr:rowOff>62386</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9494500" y="1007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78913</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9851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149675</xdr:rowOff>
    </xdr:from>
    <xdr:to>
      <xdr:col>98</xdr:col>
      <xdr:colOff>38100</xdr:colOff>
      <xdr:row>59</xdr:row>
      <xdr:rowOff>79825</xdr:rowOff>
    </xdr:to>
    <xdr:sp macro="" textlink="">
      <xdr:nvSpPr>
        <xdr:cNvPr id="822" name="フローチャート: 判断 821">
          <a:extLst>
            <a:ext uri="{FF2B5EF4-FFF2-40B4-BE49-F238E27FC236}">
              <a16:creationId xmlns:a16="http://schemas.microsoft.com/office/drawing/2014/main" id="{00000000-0008-0000-0600-000036030000}"/>
            </a:ext>
          </a:extLst>
        </xdr:cNvPr>
        <xdr:cNvSpPr/>
      </xdr:nvSpPr>
      <xdr:spPr>
        <a:xfrm>
          <a:off x="18605500" y="1009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96352</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9869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45760</xdr:rowOff>
    </xdr:from>
    <xdr:to>
      <xdr:col>116</xdr:col>
      <xdr:colOff>114300</xdr:colOff>
      <xdr:row>59</xdr:row>
      <xdr:rowOff>147360</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2110700" y="1016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132137</xdr:rowOff>
    </xdr:from>
    <xdr:ext cx="313932" cy="259045"/>
    <xdr:sp macro="" textlink="">
      <xdr:nvSpPr>
        <xdr:cNvPr id="830" name="貸付金該当値テキスト">
          <a:extLst>
            <a:ext uri="{FF2B5EF4-FFF2-40B4-BE49-F238E27FC236}">
              <a16:creationId xmlns:a16="http://schemas.microsoft.com/office/drawing/2014/main" id="{00000000-0008-0000-0600-00003E030000}"/>
            </a:ext>
          </a:extLst>
        </xdr:cNvPr>
        <xdr:cNvSpPr txBox="1"/>
      </xdr:nvSpPr>
      <xdr:spPr>
        <a:xfrm>
          <a:off x="22212300" y="100762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45760</xdr:rowOff>
    </xdr:from>
    <xdr:to>
      <xdr:col>112</xdr:col>
      <xdr:colOff>38100</xdr:colOff>
      <xdr:row>59</xdr:row>
      <xdr:rowOff>147360</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1272500" y="10161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138487</xdr:rowOff>
    </xdr:from>
    <xdr:ext cx="313932"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1166333" y="102540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45434</xdr:rowOff>
    </xdr:from>
    <xdr:to>
      <xdr:col>107</xdr:col>
      <xdr:colOff>101600</xdr:colOff>
      <xdr:row>59</xdr:row>
      <xdr:rowOff>147034</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20383500" y="1016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138161</xdr:rowOff>
    </xdr:from>
    <xdr:ext cx="313932"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20277333" y="102537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45825</xdr:rowOff>
    </xdr:from>
    <xdr:to>
      <xdr:col>102</xdr:col>
      <xdr:colOff>165100</xdr:colOff>
      <xdr:row>59</xdr:row>
      <xdr:rowOff>147425</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9494500" y="1016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138552</xdr:rowOff>
    </xdr:from>
    <xdr:ext cx="313932"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9388333" y="102541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45825</xdr:rowOff>
    </xdr:from>
    <xdr:to>
      <xdr:col>98</xdr:col>
      <xdr:colOff>38100</xdr:colOff>
      <xdr:row>59</xdr:row>
      <xdr:rowOff>147425</xdr:rowOff>
    </xdr:to>
    <xdr:sp macro="" textlink="">
      <xdr:nvSpPr>
        <xdr:cNvPr id="837" name="楕円 836">
          <a:extLst>
            <a:ext uri="{FF2B5EF4-FFF2-40B4-BE49-F238E27FC236}">
              <a16:creationId xmlns:a16="http://schemas.microsoft.com/office/drawing/2014/main" id="{00000000-0008-0000-0600-000045030000}"/>
            </a:ext>
          </a:extLst>
        </xdr:cNvPr>
        <xdr:cNvSpPr/>
      </xdr:nvSpPr>
      <xdr:spPr>
        <a:xfrm>
          <a:off x="18605500" y="1016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138552</xdr:rowOff>
    </xdr:from>
    <xdr:ext cx="313932"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499333" y="102541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5" name="正方形/長方形 844">
          <a:extLst>
            <a:ext uri="{FF2B5EF4-FFF2-40B4-BE49-F238E27FC236}">
              <a16:creationId xmlns:a16="http://schemas.microsoft.com/office/drawing/2014/main" id="{00000000-0008-0000-0600-00004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6" name="正方形/長方形 845">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0" name="繰出金グラフ枠">
          <a:extLst>
            <a:ext uri="{FF2B5EF4-FFF2-40B4-BE49-F238E27FC236}">
              <a16:creationId xmlns:a16="http://schemas.microsoft.com/office/drawing/2014/main" id="{00000000-0008-0000-0600-00005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60627</xdr:rowOff>
    </xdr:from>
    <xdr:to>
      <xdr:col>116</xdr:col>
      <xdr:colOff>62864</xdr:colOff>
      <xdr:row>78</xdr:row>
      <xdr:rowOff>148478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2159595" y="12233577"/>
          <a:ext cx="1269" cy="1288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152305</xdr:rowOff>
    </xdr:from>
    <xdr:ext cx="534377" cy="259045"/>
    <xdr:sp macro="" textlink="">
      <xdr:nvSpPr>
        <xdr:cNvPr id="862" name="繰出金最小値テキスト">
          <a:extLst>
            <a:ext uri="{FF2B5EF4-FFF2-40B4-BE49-F238E27FC236}">
              <a16:creationId xmlns:a16="http://schemas.microsoft.com/office/drawing/2014/main" id="{00000000-0008-0000-0600-00005E030000}"/>
            </a:ext>
          </a:extLst>
        </xdr:cNvPr>
        <xdr:cNvSpPr txBox="1"/>
      </xdr:nvSpPr>
      <xdr:spPr>
        <a:xfrm>
          <a:off x="22212300" y="13525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148478</xdr:rowOff>
    </xdr:from>
    <xdr:to>
      <xdr:col>116</xdr:col>
      <xdr:colOff>152400</xdr:colOff>
      <xdr:row>78</xdr:row>
      <xdr:rowOff>148478</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352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7304</xdr:rowOff>
    </xdr:from>
    <xdr:ext cx="534377" cy="259045"/>
    <xdr:sp macro="" textlink="">
      <xdr:nvSpPr>
        <xdr:cNvPr id="864" name="繰出金最大値テキスト">
          <a:extLst>
            <a:ext uri="{FF2B5EF4-FFF2-40B4-BE49-F238E27FC236}">
              <a16:creationId xmlns:a16="http://schemas.microsoft.com/office/drawing/2014/main" id="{00000000-0008-0000-0600-000060030000}"/>
            </a:ext>
          </a:extLst>
        </xdr:cNvPr>
        <xdr:cNvSpPr txBox="1"/>
      </xdr:nvSpPr>
      <xdr:spPr>
        <a:xfrm>
          <a:off x="22212300" y="1200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60627</xdr:rowOff>
    </xdr:from>
    <xdr:to>
      <xdr:col>116</xdr:col>
      <xdr:colOff>152400</xdr:colOff>
      <xdr:row>71</xdr:row>
      <xdr:rowOff>60627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2233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4345</xdr:rowOff>
    </xdr:from>
    <xdr:to>
      <xdr:col>116</xdr:col>
      <xdr:colOff>63500</xdr:colOff>
      <xdr:row>76</xdr:row>
      <xdr:rowOff>77566</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21323300" y="13034545"/>
          <a:ext cx="838200" cy="7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146547</xdr:rowOff>
    </xdr:from>
    <xdr:ext cx="534377" cy="259045"/>
    <xdr:sp macro="" textlink="">
      <xdr:nvSpPr>
        <xdr:cNvPr id="867" name="繰出金平均値テキスト">
          <a:extLst>
            <a:ext uri="{FF2B5EF4-FFF2-40B4-BE49-F238E27FC236}">
              <a16:creationId xmlns:a16="http://schemas.microsoft.com/office/drawing/2014/main" id="{00000000-0008-0000-0600-000063030000}"/>
            </a:ext>
          </a:extLst>
        </xdr:cNvPr>
        <xdr:cNvSpPr txBox="1"/>
      </xdr:nvSpPr>
      <xdr:spPr>
        <a:xfrm>
          <a:off x="22212300" y="128338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123670</xdr:rowOff>
    </xdr:from>
    <xdr:to>
      <xdr:col>116</xdr:col>
      <xdr:colOff>114300</xdr:colOff>
      <xdr:row>76</xdr:row>
      <xdr:rowOff>53820</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2110700" y="129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4345</xdr:rowOff>
    </xdr:from>
    <xdr:to>
      <xdr:col>111</xdr:col>
      <xdr:colOff>177800</xdr:colOff>
      <xdr:row>76</xdr:row>
      <xdr:rowOff>27251</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20434300" y="13034545"/>
          <a:ext cx="889000" cy="22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133111</xdr:rowOff>
    </xdr:from>
    <xdr:to>
      <xdr:col>112</xdr:col>
      <xdr:colOff>38100</xdr:colOff>
      <xdr:row>76</xdr:row>
      <xdr:rowOff>63261</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1272500" y="1299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54388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308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17354</xdr:rowOff>
    </xdr:from>
    <xdr:to>
      <xdr:col>107</xdr:col>
      <xdr:colOff>50800</xdr:colOff>
      <xdr:row>76</xdr:row>
      <xdr:rowOff>27251</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a:off x="19545300" y="13047554"/>
          <a:ext cx="889000" cy="9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166030</xdr:rowOff>
    </xdr:from>
    <xdr:to>
      <xdr:col>107</xdr:col>
      <xdr:colOff>101600</xdr:colOff>
      <xdr:row>76</xdr:row>
      <xdr:rowOff>96180</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0383500" y="130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87307</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311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11981</xdr:rowOff>
    </xdr:from>
    <xdr:to>
      <xdr:col>102</xdr:col>
      <xdr:colOff>114300</xdr:colOff>
      <xdr:row>76</xdr:row>
      <xdr:rowOff>17354</xdr:rowOff>
    </xdr:to>
    <xdr:cxnSp macro="">
      <xdr:nvCxnSpPr>
        <xdr:cNvPr id="875" name="直線コネクタ 874">
          <a:extLst>
            <a:ext uri="{FF2B5EF4-FFF2-40B4-BE49-F238E27FC236}">
              <a16:creationId xmlns:a16="http://schemas.microsoft.com/office/drawing/2014/main" id="{00000000-0008-0000-0600-00006B030000}"/>
            </a:ext>
          </a:extLst>
        </xdr:cNvPr>
        <xdr:cNvCxnSpPr/>
      </xdr:nvCxnSpPr>
      <xdr:spPr>
        <a:xfrm>
          <a:off x="18656300" y="12699281"/>
          <a:ext cx="889000" cy="34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6787</xdr:rowOff>
    </xdr:from>
    <xdr:to>
      <xdr:col>102</xdr:col>
      <xdr:colOff>165100</xdr:colOff>
      <xdr:row>76</xdr:row>
      <xdr:rowOff>108387</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9494500" y="1303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99514</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1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58931</xdr:rowOff>
    </xdr:from>
    <xdr:to>
      <xdr:col>98</xdr:col>
      <xdr:colOff>38100</xdr:colOff>
      <xdr:row>75</xdr:row>
      <xdr:rowOff>160530</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8605500" y="129176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151658</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01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26766</xdr:rowOff>
    </xdr:from>
    <xdr:to>
      <xdr:col>116</xdr:col>
      <xdr:colOff>114300</xdr:colOff>
      <xdr:row>76</xdr:row>
      <xdr:rowOff>128366</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2110700" y="13056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5193</xdr:rowOff>
    </xdr:from>
    <xdr:ext cx="534377" cy="259045"/>
    <xdr:sp macro="" textlink="">
      <xdr:nvSpPr>
        <xdr:cNvPr id="886" name="繰出金該当値テキスト">
          <a:extLst>
            <a:ext uri="{FF2B5EF4-FFF2-40B4-BE49-F238E27FC236}">
              <a16:creationId xmlns:a16="http://schemas.microsoft.com/office/drawing/2014/main" id="{00000000-0008-0000-0600-000076030000}"/>
            </a:ext>
          </a:extLst>
        </xdr:cNvPr>
        <xdr:cNvSpPr txBox="1"/>
      </xdr:nvSpPr>
      <xdr:spPr>
        <a:xfrm>
          <a:off x="22212300" y="13035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124996</xdr:rowOff>
    </xdr:from>
    <xdr:to>
      <xdr:col>112</xdr:col>
      <xdr:colOff>38100</xdr:colOff>
      <xdr:row>76</xdr:row>
      <xdr:rowOff>55147</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1272500" y="1298374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71673</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1056111" y="12758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147901</xdr:rowOff>
    </xdr:from>
    <xdr:to>
      <xdr:col>107</xdr:col>
      <xdr:colOff>101600</xdr:colOff>
      <xdr:row>76</xdr:row>
      <xdr:rowOff>78051</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0383500" y="1300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94579</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0167111" y="1278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138003</xdr:rowOff>
    </xdr:from>
    <xdr:to>
      <xdr:col>102</xdr:col>
      <xdr:colOff>165100</xdr:colOff>
      <xdr:row>76</xdr:row>
      <xdr:rowOff>68154</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9494500" y="1299675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84680</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9278111" y="1277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132631</xdr:rowOff>
    </xdr:from>
    <xdr:to>
      <xdr:col>98</xdr:col>
      <xdr:colOff>38100</xdr:colOff>
      <xdr:row>74</xdr:row>
      <xdr:rowOff>62781</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8605500" y="1264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79308</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389111" y="1242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a:extLst>
            <a:ext uri="{FF2B5EF4-FFF2-40B4-BE49-F238E27FC236}">
              <a16:creationId xmlns:a16="http://schemas.microsoft.com/office/drawing/2014/main" id="{00000000-0008-0000-0600-00008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1" name="前年度繰上充用金最小値テキスト">
          <a:extLst>
            <a:ext uri="{FF2B5EF4-FFF2-40B4-BE49-F238E27FC236}">
              <a16:creationId xmlns:a16="http://schemas.microsoft.com/office/drawing/2014/main" id="{00000000-0008-0000-0600-00008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3" name="前年度繰上充用金最大値テキスト">
          <a:extLst>
            <a:ext uri="{FF2B5EF4-FFF2-40B4-BE49-F238E27FC236}">
              <a16:creationId xmlns:a16="http://schemas.microsoft.com/office/drawing/2014/main" id="{00000000-0008-0000-0600-00009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6" name="前年度繰上充用金平均値テキスト">
          <a:extLst>
            <a:ext uri="{FF2B5EF4-FFF2-40B4-BE49-F238E27FC236}">
              <a16:creationId xmlns:a16="http://schemas.microsoft.com/office/drawing/2014/main" id="{00000000-0008-0000-0600-00009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4" name="直線コネクタ 923">
          <a:extLst>
            <a:ext uri="{FF2B5EF4-FFF2-40B4-BE49-F238E27FC236}">
              <a16:creationId xmlns:a16="http://schemas.microsoft.com/office/drawing/2014/main" id="{00000000-0008-0000-0600-00009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5" name="前年度繰上充用金該当値テキスト">
          <a:extLst>
            <a:ext uri="{FF2B5EF4-FFF2-40B4-BE49-F238E27FC236}">
              <a16:creationId xmlns:a16="http://schemas.microsoft.com/office/drawing/2014/main" id="{00000000-0008-0000-0600-0000A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a:extLst>
            <a:ext uri="{FF2B5EF4-FFF2-40B4-BE49-F238E27FC236}">
              <a16:creationId xmlns:a16="http://schemas.microsoft.com/office/drawing/2014/main" id="{00000000-0008-0000-0600-0000B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歳出総額に占める構成比は、義務的経費</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人件費、扶助費、公債費）が</a:t>
          </a:r>
          <a:r>
            <a:rPr kumimoji="1" lang="en-US" altLang="ja-JP" sz="1100">
              <a:latin typeface="ＭＳ Ｐゴシック" panose="020B0600070205080204" pitchFamily="50" charset="-128"/>
              <a:ea typeface="ＭＳ Ｐゴシック" panose="020B0600070205080204" pitchFamily="50" charset="-128"/>
            </a:rPr>
            <a:t>48.2</a:t>
          </a:r>
          <a:r>
            <a:rPr kumimoji="1" lang="ja-JP" altLang="en-US" sz="1100">
              <a:latin typeface="ＭＳ Ｐゴシック" panose="020B0600070205080204" pitchFamily="50" charset="-128"/>
              <a:ea typeface="ＭＳ Ｐゴシック" panose="020B0600070205080204" pitchFamily="50" charset="-128"/>
            </a:rPr>
            <a:t>％、投資的経費（普通建設事業費、災害復旧事業費）が</a:t>
          </a:r>
          <a:r>
            <a:rPr kumimoji="1" lang="en-US" altLang="ja-JP" sz="1100">
              <a:latin typeface="ＭＳ Ｐゴシック" panose="020B0600070205080204" pitchFamily="50" charset="-128"/>
              <a:ea typeface="ＭＳ Ｐゴシック" panose="020B0600070205080204" pitchFamily="50" charset="-128"/>
            </a:rPr>
            <a:t>9.3%</a:t>
          </a:r>
          <a:r>
            <a:rPr kumimoji="1" lang="ja-JP" altLang="en-US" sz="1100">
              <a:latin typeface="ＭＳ Ｐゴシック" panose="020B0600070205080204" pitchFamily="50" charset="-128"/>
              <a:ea typeface="ＭＳ Ｐゴシック" panose="020B0600070205080204" pitchFamily="50" charset="-128"/>
            </a:rPr>
            <a:t>、その他経費（物件費、維持補修費、補助費等など）が</a:t>
          </a:r>
          <a:r>
            <a:rPr kumimoji="1" lang="en-US" altLang="ja-JP" sz="1100">
              <a:latin typeface="ＭＳ Ｐゴシック" panose="020B0600070205080204" pitchFamily="50" charset="-128"/>
              <a:ea typeface="ＭＳ Ｐゴシック" panose="020B0600070205080204" pitchFamily="50" charset="-128"/>
            </a:rPr>
            <a:t>42.5%</a:t>
          </a:r>
          <a:r>
            <a:rPr kumimoji="1" lang="ja-JP" altLang="en-US" sz="1100">
              <a:latin typeface="ＭＳ Ｐゴシック" panose="020B0600070205080204" pitchFamily="50" charset="-128"/>
              <a:ea typeface="ＭＳ Ｐゴシック" panose="020B0600070205080204" pitchFamily="50" charset="-128"/>
            </a:rPr>
            <a:t>となった、義務的経費については、人件費において人勧に基づく給与改定や会計年度任用職員への遡及適用等による増、扶助費においては、障害者総合支援法にかかる自立支援給付サービス費および低所得世帯等に対する給付金事業の実施により増となっている。投資的経費としては、大谷公園野球場改修工事の完了による減少要因がある一方で、大谷体育館屋根改修工事及び照明器具改修工事および必佐学童保育所増設工事等の増が大きく影響し、全体的に増加となった。その他経費においては、地域経済緊急支援事業おける商品券配布事業等やコロナウイルスワクチン接種事業の縮小に伴う減などの影響による物件費の減がある一方、補助費等において、特別会計の企業会計への移行に伴う増やコロナワクチン接種事業の国庫補助金の精算返還金に伴う増、また、積立金についても、教育施設整備資金積立基金積立金や子育て未来基金積立金の増があったことから、その他の経費全体として大幅に増加することとなった。</a:t>
          </a:r>
        </a:p>
        <a:p>
          <a:r>
            <a:rPr kumimoji="1" lang="ja-JP" altLang="en-US" sz="1100">
              <a:latin typeface="ＭＳ Ｐゴシック" panose="020B0600070205080204" pitchFamily="50" charset="-128"/>
              <a:ea typeface="ＭＳ Ｐゴシック" panose="020B0600070205080204" pitchFamily="50" charset="-128"/>
            </a:rPr>
            <a:t>　住民一人当たりの性質別歳出決算額については、類似団体と比較して、人件費および扶助費等で高い水準を示している。まず、人件費については、時間外手当が増加傾向にあること、行政需要の増加や業務の多様化に伴い職員数が増加傾向にあること、当町の地理的要因等により公共施設を多く保有していることから、施設管理のための人員が必要なこと、あわせて会計年度任用職員制度導入による人件費が増加傾向にあることにより高い水準を示していると考えられる。扶助費についても、住民一人当たり</a:t>
          </a:r>
          <a:r>
            <a:rPr kumimoji="1" lang="en-US" altLang="ja-JP" sz="1100">
              <a:latin typeface="ＭＳ Ｐゴシック" panose="020B0600070205080204" pitchFamily="50" charset="-128"/>
              <a:ea typeface="ＭＳ Ｐゴシック" panose="020B0600070205080204" pitchFamily="50" charset="-128"/>
            </a:rPr>
            <a:t>90,539</a:t>
          </a:r>
          <a:r>
            <a:rPr kumimoji="1" lang="ja-JP" altLang="en-US" sz="1100">
              <a:latin typeface="ＭＳ Ｐゴシック" panose="020B0600070205080204" pitchFamily="50" charset="-128"/>
              <a:ea typeface="ＭＳ Ｐゴシック" panose="020B0600070205080204" pitchFamily="50" charset="-128"/>
            </a:rPr>
            <a:t>円と類似団体平均（</a:t>
          </a:r>
          <a:r>
            <a:rPr kumimoji="1" lang="en-US" altLang="ja-JP" sz="1100">
              <a:latin typeface="ＭＳ Ｐゴシック" panose="020B0600070205080204" pitchFamily="50" charset="-128"/>
              <a:ea typeface="ＭＳ Ｐゴシック" panose="020B0600070205080204" pitchFamily="50" charset="-128"/>
            </a:rPr>
            <a:t>82,347</a:t>
          </a:r>
          <a:r>
            <a:rPr kumimoji="1" lang="ja-JP" altLang="en-US" sz="1100">
              <a:latin typeface="ＭＳ Ｐゴシック" panose="020B0600070205080204" pitchFamily="50" charset="-128"/>
              <a:ea typeface="ＭＳ Ｐゴシック" panose="020B0600070205080204" pitchFamily="50" charset="-128"/>
            </a:rPr>
            <a:t>円）を上回っており、福祉サービスの給付等が充実していると考えられる。</a:t>
          </a:r>
        </a:p>
        <a:p>
          <a:r>
            <a:rPr kumimoji="1" lang="ja-JP" altLang="en-US" sz="1100">
              <a:latin typeface="ＭＳ Ｐゴシック" panose="020B0600070205080204" pitchFamily="50" charset="-128"/>
              <a:ea typeface="ＭＳ Ｐゴシック" panose="020B0600070205080204" pitchFamily="50" charset="-128"/>
            </a:rPr>
            <a:t>　今後についても、人件費や扶助費等の義務的経費の増、電算システムの保守料等の固定化した物件費等、各性質別歳出額の増加が見込まれることから、限られた行政資源の中において、住民のニーズ等を的確に把握し、適正な資源配分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20,861
19,961
117.60
10,740,079
10,088,358
624,324
6,317,163
7,739,522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22.8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124079</xdr:rowOff>
    </xdr:from>
    <xdr:to>
      <xdr:col>24</xdr:col>
      <xdr:colOff>62865</xdr:colOff>
      <xdr:row>38</xdr:row>
      <xdr:rowOff>14351</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096129"/>
          <a:ext cx="1270" cy="1433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18178</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33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14351</xdr:rowOff>
    </xdr:from>
    <xdr:to>
      <xdr:col>24</xdr:col>
      <xdr:colOff>152400</xdr:colOff>
      <xdr:row>38</xdr:row>
      <xdr:rowOff>14351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29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70756</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7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124079</xdr:rowOff>
    </xdr:from>
    <xdr:to>
      <xdr:col>24</xdr:col>
      <xdr:colOff>152400</xdr:colOff>
      <xdr:row>29</xdr:row>
      <xdr:rowOff>124079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096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31877</xdr:rowOff>
    </xdr:from>
    <xdr:to>
      <xdr:col>24</xdr:col>
      <xdr:colOff>63500</xdr:colOff>
      <xdr:row>34</xdr:row>
      <xdr:rowOff>119888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861177"/>
          <a:ext cx="838200" cy="88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50563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79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72136</xdr:rowOff>
    </xdr:from>
    <xdr:to>
      <xdr:col>24</xdr:col>
      <xdr:colOff>114300</xdr:colOff>
      <xdr:row>35</xdr:row>
      <xdr:rowOff>2286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0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106934</xdr:rowOff>
    </xdr:from>
    <xdr:to>
      <xdr:col>19</xdr:col>
      <xdr:colOff>177800</xdr:colOff>
      <xdr:row>34</xdr:row>
      <xdr:rowOff>119888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936234"/>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115570</xdr:rowOff>
    </xdr:from>
    <xdr:to>
      <xdr:col>20</xdr:col>
      <xdr:colOff>38100</xdr:colOff>
      <xdr:row>35</xdr:row>
      <xdr:rowOff>45720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44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36847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37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58547</xdr:rowOff>
    </xdr:from>
    <xdr:to>
      <xdr:col>15</xdr:col>
      <xdr:colOff>50800</xdr:colOff>
      <xdr:row>34</xdr:row>
      <xdr:rowOff>106934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887847"/>
          <a:ext cx="889000" cy="48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108331</xdr:rowOff>
    </xdr:from>
    <xdr:to>
      <xdr:col>15</xdr:col>
      <xdr:colOff>101600</xdr:colOff>
      <xdr:row>35</xdr:row>
      <xdr:rowOff>38481</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37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29608</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30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31115</xdr:rowOff>
    </xdr:from>
    <xdr:to>
      <xdr:col>10</xdr:col>
      <xdr:colOff>114300</xdr:colOff>
      <xdr:row>34</xdr:row>
      <xdr:rowOff>58547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860415"/>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125476</xdr:rowOff>
    </xdr:from>
    <xdr:to>
      <xdr:col>10</xdr:col>
      <xdr:colOff>165100</xdr:colOff>
      <xdr:row>35</xdr:row>
      <xdr:rowOff>55626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954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46753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47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58420</xdr:rowOff>
    </xdr:from>
    <xdr:to>
      <xdr:col>6</xdr:col>
      <xdr:colOff>38100</xdr:colOff>
      <xdr:row>34</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8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151147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8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152527</xdr:rowOff>
    </xdr:from>
    <xdr:to>
      <xdr:col>24</xdr:col>
      <xdr:colOff>114300</xdr:colOff>
      <xdr:row>34</xdr:row>
      <xdr:rowOff>82677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81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3954</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61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69088</xdr:rowOff>
    </xdr:from>
    <xdr:to>
      <xdr:col>20</xdr:col>
      <xdr:colOff>38100</xdr:colOff>
      <xdr:row>34</xdr:row>
      <xdr:rowOff>170688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9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15765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673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56134</xdr:rowOff>
    </xdr:from>
    <xdr:to>
      <xdr:col>15</xdr:col>
      <xdr:colOff>101600</xdr:colOff>
      <xdr:row>34</xdr:row>
      <xdr:rowOff>157734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8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2811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660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7747</xdr:rowOff>
    </xdr:from>
    <xdr:to>
      <xdr:col>10</xdr:col>
      <xdr:colOff>165100</xdr:colOff>
      <xdr:row>34</xdr:row>
      <xdr:rowOff>109347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83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125874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612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151765</xdr:rowOff>
    </xdr:from>
    <xdr:to>
      <xdr:col>6</xdr:col>
      <xdr:colOff>38100</xdr:colOff>
      <xdr:row>34</xdr:row>
      <xdr:rowOff>81915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0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98442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58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9287</xdr:rowOff>
    </xdr:from>
    <xdr:to>
      <xdr:col>24</xdr:col>
      <xdr:colOff>62865</xdr:colOff>
      <xdr:row>59</xdr:row>
      <xdr:rowOff>37011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53237"/>
          <a:ext cx="1270" cy="139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40838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56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37011</xdr:rowOff>
    </xdr:from>
    <xdr:to>
      <xdr:col>24</xdr:col>
      <xdr:colOff>152400</xdr:colOff>
      <xdr:row>59</xdr:row>
      <xdr:rowOff>37011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52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127414</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8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894,868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9287</xdr:rowOff>
    </xdr:from>
    <xdr:to>
      <xdr:col>24</xdr:col>
      <xdr:colOff>152400</xdr:colOff>
      <xdr:row>51</xdr:row>
      <xdr:rowOff>9287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53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59</xdr:row>
      <xdr:rowOff>6569</xdr:rowOff>
    </xdr:from>
    <xdr:to>
      <xdr:col>24</xdr:col>
      <xdr:colOff>63500</xdr:colOff>
      <xdr:row>59</xdr:row>
      <xdr:rowOff>13339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10122119"/>
          <a:ext cx="838200" cy="6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78850</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8515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55973</xdr:rowOff>
    </xdr:from>
    <xdr:to>
      <xdr:col>24</xdr:col>
      <xdr:colOff>114300</xdr:colOff>
      <xdr:row>58</xdr:row>
      <xdr:rowOff>157573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10000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3594</xdr:rowOff>
    </xdr:from>
    <xdr:to>
      <xdr:col>19</xdr:col>
      <xdr:colOff>177800</xdr:colOff>
      <xdr:row>59</xdr:row>
      <xdr:rowOff>6569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10119144"/>
          <a:ext cx="889000" cy="2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75488</xdr:rowOff>
    </xdr:from>
    <xdr:to>
      <xdr:col>20</xdr:col>
      <xdr:colOff>38100</xdr:colOff>
      <xdr:row>59</xdr:row>
      <xdr:rowOff>5638</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1001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22165</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79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31713</xdr:rowOff>
    </xdr:from>
    <xdr:to>
      <xdr:col>15</xdr:col>
      <xdr:colOff>50800</xdr:colOff>
      <xdr:row>59</xdr:row>
      <xdr:rowOff>3594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9975813"/>
          <a:ext cx="889000" cy="143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80597</xdr:rowOff>
    </xdr:from>
    <xdr:to>
      <xdr:col>15</xdr:col>
      <xdr:colOff>101600</xdr:colOff>
      <xdr:row>59</xdr:row>
      <xdr:rowOff>10747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10024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27274</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799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31713</xdr:rowOff>
    </xdr:from>
    <xdr:to>
      <xdr:col>10</xdr:col>
      <xdr:colOff>114300</xdr:colOff>
      <xdr:row>59</xdr:row>
      <xdr:rowOff>24068</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975813"/>
          <a:ext cx="889000" cy="163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118192</xdr:rowOff>
    </xdr:from>
    <xdr:to>
      <xdr:col>10</xdr:col>
      <xdr:colOff>165100</xdr:colOff>
      <xdr:row>58</xdr:row>
      <xdr:rowOff>48342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9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64869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666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112947</xdr:rowOff>
    </xdr:from>
    <xdr:to>
      <xdr:col>6</xdr:col>
      <xdr:colOff>38100</xdr:colOff>
      <xdr:row>59</xdr:row>
      <xdr:rowOff>43097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10057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59624</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83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133989</xdr:rowOff>
    </xdr:from>
    <xdr:to>
      <xdr:col>24</xdr:col>
      <xdr:colOff>114300</xdr:colOff>
      <xdr:row>59</xdr:row>
      <xdr:rowOff>64139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07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48916</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9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127219</xdr:rowOff>
    </xdr:from>
    <xdr:to>
      <xdr:col>20</xdr:col>
      <xdr:colOff>38100</xdr:colOff>
      <xdr:row>59</xdr:row>
      <xdr:rowOff>57369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071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48496</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164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124244</xdr:rowOff>
    </xdr:from>
    <xdr:to>
      <xdr:col>15</xdr:col>
      <xdr:colOff>101600</xdr:colOff>
      <xdr:row>59</xdr:row>
      <xdr:rowOff>54394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06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45521</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161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152363</xdr:rowOff>
    </xdr:from>
    <xdr:to>
      <xdr:col>10</xdr:col>
      <xdr:colOff>165100</xdr:colOff>
      <xdr:row>58</xdr:row>
      <xdr:rowOff>82513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2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73640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10017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144718</xdr:rowOff>
    </xdr:from>
    <xdr:to>
      <xdr:col>6</xdr:col>
      <xdr:colOff>38100</xdr:colOff>
      <xdr:row>59</xdr:row>
      <xdr:rowOff>74868</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8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65995</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8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3721</xdr:rowOff>
    </xdr:from>
    <xdr:to>
      <xdr:col>24</xdr:col>
      <xdr:colOff>62865</xdr:colOff>
      <xdr:row>78</xdr:row>
      <xdr:rowOff>88621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05221"/>
          <a:ext cx="1270" cy="1456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92448</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65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88621</xdr:rowOff>
    </xdr:from>
    <xdr:to>
      <xdr:col>24</xdr:col>
      <xdr:colOff>152400</xdr:colOff>
      <xdr:row>78</xdr:row>
      <xdr:rowOff>88621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61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121848</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80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244,707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3721</xdr:rowOff>
    </xdr:from>
    <xdr:to>
      <xdr:col>24</xdr:col>
      <xdr:colOff>152400</xdr:colOff>
      <xdr:row>70</xdr:row>
      <xdr:rowOff>3721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05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2172</xdr:rowOff>
    </xdr:from>
    <xdr:to>
      <xdr:col>24</xdr:col>
      <xdr:colOff>63500</xdr:colOff>
      <xdr:row>76</xdr:row>
      <xdr:rowOff>8217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860922"/>
          <a:ext cx="838200" cy="177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44683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748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66256</xdr:rowOff>
    </xdr:from>
    <xdr:to>
      <xdr:col>24</xdr:col>
      <xdr:colOff>114300</xdr:colOff>
      <xdr:row>76</xdr:row>
      <xdr:rowOff>167856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96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147180</xdr:rowOff>
    </xdr:from>
    <xdr:to>
      <xdr:col>19</xdr:col>
      <xdr:colOff>177800</xdr:colOff>
      <xdr:row>76</xdr:row>
      <xdr:rowOff>8217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834480"/>
          <a:ext cx="889000" cy="20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163094</xdr:rowOff>
    </xdr:from>
    <xdr:to>
      <xdr:col>20</xdr:col>
      <xdr:colOff>38100</xdr:colOff>
      <xdr:row>77</xdr:row>
      <xdr:rowOff>93244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19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84371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286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147180</xdr:rowOff>
    </xdr:from>
    <xdr:to>
      <xdr:col>15</xdr:col>
      <xdr:colOff>50800</xdr:colOff>
      <xdr:row>77</xdr:row>
      <xdr:rowOff>38303</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834480"/>
          <a:ext cx="889000" cy="40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30862</xdr:rowOff>
    </xdr:from>
    <xdr:to>
      <xdr:col>15</xdr:col>
      <xdr:colOff>101600</xdr:colOff>
      <xdr:row>76</xdr:row>
      <xdr:rowOff>132462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6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123589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53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38303</xdr:rowOff>
    </xdr:from>
    <xdr:to>
      <xdr:col>10</xdr:col>
      <xdr:colOff>114300</xdr:colOff>
      <xdr:row>77</xdr:row>
      <xdr:rowOff>129845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39953"/>
          <a:ext cx="889000" cy="9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169850</xdr:rowOff>
    </xdr:from>
    <xdr:to>
      <xdr:col>10</xdr:col>
      <xdr:colOff>165100</xdr:colOff>
      <xdr:row>78</xdr:row>
      <xdr:rowOff>100000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37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91127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464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40233</xdr:rowOff>
    </xdr:from>
    <xdr:to>
      <xdr:col>6</xdr:col>
      <xdr:colOff>38100</xdr:colOff>
      <xdr:row>78</xdr:row>
      <xdr:rowOff>141833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1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132960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06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122822</xdr:rowOff>
    </xdr:from>
    <xdr:to>
      <xdr:col>24</xdr:col>
      <xdr:colOff>114300</xdr:colOff>
      <xdr:row>75</xdr:row>
      <xdr:rowOff>52972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810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145699</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661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128867</xdr:rowOff>
    </xdr:from>
    <xdr:to>
      <xdr:col>20</xdr:col>
      <xdr:colOff>38100</xdr:colOff>
      <xdr:row>76</xdr:row>
      <xdr:rowOff>59017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98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75544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76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96380</xdr:rowOff>
    </xdr:from>
    <xdr:to>
      <xdr:col>15</xdr:col>
      <xdr:colOff>101600</xdr:colOff>
      <xdr:row>75</xdr:row>
      <xdr:rowOff>26530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7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43057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55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158953</xdr:rowOff>
    </xdr:from>
    <xdr:to>
      <xdr:col>10</xdr:col>
      <xdr:colOff>165100</xdr:colOff>
      <xdr:row>77</xdr:row>
      <xdr:rowOff>89103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89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105630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964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79045</xdr:rowOff>
    </xdr:from>
    <xdr:to>
      <xdr:col>6</xdr:col>
      <xdr:colOff>38100</xdr:colOff>
      <xdr:row>78</xdr:row>
      <xdr:rowOff>9195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80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25722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55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167208</xdr:rowOff>
    </xdr:from>
    <xdr:to>
      <xdr:col>24</xdr:col>
      <xdr:colOff>62865</xdr:colOff>
      <xdr:row>97</xdr:row>
      <xdr:rowOff>134710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426258"/>
          <a:ext cx="1270" cy="1339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138537</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769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134710</xdr:rowOff>
    </xdr:from>
    <xdr:to>
      <xdr:col>24</xdr:col>
      <xdr:colOff>152400</xdr:colOff>
      <xdr:row>97</xdr:row>
      <xdr:rowOff>134710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765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113885</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201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61,778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167208</xdr:rowOff>
    </xdr:from>
    <xdr:to>
      <xdr:col>24</xdr:col>
      <xdr:colOff>152400</xdr:colOff>
      <xdr:row>89</xdr:row>
      <xdr:rowOff>167208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426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79997</xdr:rowOff>
    </xdr:from>
    <xdr:to>
      <xdr:col>24</xdr:col>
      <xdr:colOff>63500</xdr:colOff>
      <xdr:row>95</xdr:row>
      <xdr:rowOff>118097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367747"/>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167364</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1122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144487</xdr:rowOff>
    </xdr:from>
    <xdr:to>
      <xdr:col>24</xdr:col>
      <xdr:colOff>114300</xdr:colOff>
      <xdr:row>95</xdr:row>
      <xdr:rowOff>74637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260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105448</xdr:rowOff>
    </xdr:from>
    <xdr:to>
      <xdr:col>19</xdr:col>
      <xdr:colOff>177800</xdr:colOff>
      <xdr:row>95</xdr:row>
      <xdr:rowOff>118097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393198"/>
          <a:ext cx="889000" cy="12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63754</xdr:rowOff>
    </xdr:from>
    <xdr:to>
      <xdr:col>20</xdr:col>
      <xdr:colOff>38100</xdr:colOff>
      <xdr:row>94</xdr:row>
      <xdr:rowOff>165354</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180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10431</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595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105448</xdr:rowOff>
    </xdr:from>
    <xdr:to>
      <xdr:col>15</xdr:col>
      <xdr:colOff>50800</xdr:colOff>
      <xdr:row>97</xdr:row>
      <xdr:rowOff>21780</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393198"/>
          <a:ext cx="889000" cy="259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52552</xdr:rowOff>
    </xdr:from>
    <xdr:to>
      <xdr:col>15</xdr:col>
      <xdr:colOff>101600</xdr:colOff>
      <xdr:row>94</xdr:row>
      <xdr:rowOff>154152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168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170679</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594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21780</xdr:rowOff>
    </xdr:from>
    <xdr:to>
      <xdr:col>10</xdr:col>
      <xdr:colOff>114300</xdr:colOff>
      <xdr:row>97</xdr:row>
      <xdr:rowOff>26657</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652430"/>
          <a:ext cx="889000" cy="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19558</xdr:rowOff>
    </xdr:from>
    <xdr:to>
      <xdr:col>10</xdr:col>
      <xdr:colOff>165100</xdr:colOff>
      <xdr:row>95</xdr:row>
      <xdr:rowOff>121158</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307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137685</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08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25997</xdr:rowOff>
    </xdr:from>
    <xdr:to>
      <xdr:col>6</xdr:col>
      <xdr:colOff>38100</xdr:colOff>
      <xdr:row>95</xdr:row>
      <xdr:rowOff>127597</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31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144124</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08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29197</xdr:rowOff>
    </xdr:from>
    <xdr:to>
      <xdr:col>24</xdr:col>
      <xdr:colOff>114300</xdr:colOff>
      <xdr:row>95</xdr:row>
      <xdr:rowOff>130797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316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7624</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295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67297</xdr:rowOff>
    </xdr:from>
    <xdr:to>
      <xdr:col>20</xdr:col>
      <xdr:colOff>38100</xdr:colOff>
      <xdr:row>95</xdr:row>
      <xdr:rowOff>168897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35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160024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447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54648</xdr:rowOff>
    </xdr:from>
    <xdr:to>
      <xdr:col>15</xdr:col>
      <xdr:colOff>101600</xdr:colOff>
      <xdr:row>95</xdr:row>
      <xdr:rowOff>156248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342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147375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43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142430</xdr:rowOff>
    </xdr:from>
    <xdr:to>
      <xdr:col>10</xdr:col>
      <xdr:colOff>165100</xdr:colOff>
      <xdr:row>97</xdr:row>
      <xdr:rowOff>72580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60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63707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694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147307</xdr:rowOff>
    </xdr:from>
    <xdr:to>
      <xdr:col>6</xdr:col>
      <xdr:colOff>38100</xdr:colOff>
      <xdr:row>97</xdr:row>
      <xdr:rowOff>77457</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60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68584</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699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38735</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182235"/>
          <a:ext cx="1270" cy="1548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156862</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4957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38735</xdr:rowOff>
    </xdr:from>
    <xdr:to>
      <xdr:col>55</xdr:col>
      <xdr:colOff>88900</xdr:colOff>
      <xdr:row>30</xdr:row>
      <xdr:rowOff>38735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182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79883</xdr:rowOff>
    </xdr:from>
    <xdr:to>
      <xdr:col>55</xdr:col>
      <xdr:colOff>0</xdr:colOff>
      <xdr:row>37</xdr:row>
      <xdr:rowOff>142367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423533"/>
          <a:ext cx="838200" cy="62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49801</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934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71374</xdr:rowOff>
    </xdr:from>
    <xdr:to>
      <xdr:col>55</xdr:col>
      <xdr:colOff>50800</xdr:colOff>
      <xdr:row>38</xdr:row>
      <xdr:rowOff>1524</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41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142367</xdr:rowOff>
    </xdr:from>
    <xdr:to>
      <xdr:col>50</xdr:col>
      <xdr:colOff>114300</xdr:colOff>
      <xdr:row>38</xdr:row>
      <xdr:rowOff>37211</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486017"/>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6621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37211</xdr:rowOff>
    </xdr:from>
    <xdr:to>
      <xdr:col>45</xdr:col>
      <xdr:colOff>177800</xdr:colOff>
      <xdr:row>38</xdr:row>
      <xdr:rowOff>39116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552311"/>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65659</xdr:rowOff>
    </xdr:from>
    <xdr:to>
      <xdr:col>46</xdr:col>
      <xdr:colOff>38100</xdr:colOff>
      <xdr:row>37</xdr:row>
      <xdr:rowOff>167260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409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12336</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1845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38735</xdr:rowOff>
    </xdr:from>
    <xdr:to>
      <xdr:col>41</xdr:col>
      <xdr:colOff>50800</xdr:colOff>
      <xdr:row>38</xdr:row>
      <xdr:rowOff>39116</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553835"/>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68326</xdr:rowOff>
    </xdr:from>
    <xdr:to>
      <xdr:col>41</xdr:col>
      <xdr:colOff>101600</xdr:colOff>
      <xdr:row>37</xdr:row>
      <xdr:rowOff>169926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15003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33655</xdr:rowOff>
    </xdr:from>
    <xdr:to>
      <xdr:col>36</xdr:col>
      <xdr:colOff>165100</xdr:colOff>
      <xdr:row>37</xdr:row>
      <xdr:rowOff>135255</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37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151782</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152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29083</xdr:rowOff>
    </xdr:from>
    <xdr:to>
      <xdr:col>55</xdr:col>
      <xdr:colOff>50800</xdr:colOff>
      <xdr:row>37</xdr:row>
      <xdr:rowOff>130683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37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51960</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224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91567</xdr:rowOff>
    </xdr:from>
    <xdr:to>
      <xdr:col>50</xdr:col>
      <xdr:colOff>165100</xdr:colOff>
      <xdr:row>38</xdr:row>
      <xdr:rowOff>21717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43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12844</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5279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157861</xdr:rowOff>
    </xdr:from>
    <xdr:to>
      <xdr:col>46</xdr:col>
      <xdr:colOff>38100</xdr:colOff>
      <xdr:row>38</xdr:row>
      <xdr:rowOff>88011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50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79138</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594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159766</xdr:rowOff>
    </xdr:from>
    <xdr:to>
      <xdr:col>41</xdr:col>
      <xdr:colOff>101600</xdr:colOff>
      <xdr:row>38</xdr:row>
      <xdr:rowOff>89916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5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81043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596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159385</xdr:rowOff>
    </xdr:from>
    <xdr:to>
      <xdr:col>36</xdr:col>
      <xdr:colOff>165100</xdr:colOff>
      <xdr:row>38</xdr:row>
      <xdr:rowOff>89535</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50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80662</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5957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169685</xdr:rowOff>
    </xdr:from>
    <xdr:to>
      <xdr:col>54</xdr:col>
      <xdr:colOff>189865</xdr:colOff>
      <xdr:row>58</xdr:row>
      <xdr:rowOff>157531</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742185"/>
          <a:ext cx="1270" cy="1359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161358</xdr:rowOff>
    </xdr:from>
    <xdr:ext cx="469744"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05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157531</xdr:rowOff>
    </xdr:from>
    <xdr:to>
      <xdr:col>55</xdr:col>
      <xdr:colOff>88900</xdr:colOff>
      <xdr:row>58</xdr:row>
      <xdr:rowOff>157531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0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116362</xdr:rowOff>
    </xdr:from>
    <xdr:ext cx="534377"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51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74,426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169685</xdr:rowOff>
    </xdr:from>
    <xdr:to>
      <xdr:col>55</xdr:col>
      <xdr:colOff>88900</xdr:colOff>
      <xdr:row>50</xdr:row>
      <xdr:rowOff>169685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742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102153</xdr:rowOff>
    </xdr:from>
    <xdr:to>
      <xdr:col>55</xdr:col>
      <xdr:colOff>0</xdr:colOff>
      <xdr:row>56</xdr:row>
      <xdr:rowOff>102819</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9639300" y="9703353"/>
          <a:ext cx="838200" cy="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123677</xdr:rowOff>
    </xdr:from>
    <xdr:ext cx="534377"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7248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145250</xdr:rowOff>
    </xdr:from>
    <xdr:to>
      <xdr:col>55</xdr:col>
      <xdr:colOff>50800</xdr:colOff>
      <xdr:row>57</xdr:row>
      <xdr:rowOff>75400</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74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102819</xdr:rowOff>
    </xdr:from>
    <xdr:to>
      <xdr:col>50</xdr:col>
      <xdr:colOff>114300</xdr:colOff>
      <xdr:row>56</xdr:row>
      <xdr:rowOff>170199</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9704019"/>
          <a:ext cx="889000" cy="6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155689</xdr:rowOff>
    </xdr:from>
    <xdr:to>
      <xdr:col>50</xdr:col>
      <xdr:colOff>165100</xdr:colOff>
      <xdr:row>57</xdr:row>
      <xdr:rowOff>85839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75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76966</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372111" y="984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168142</xdr:rowOff>
    </xdr:from>
    <xdr:to>
      <xdr:col>45</xdr:col>
      <xdr:colOff>177800</xdr:colOff>
      <xdr:row>56</xdr:row>
      <xdr:rowOff>170199</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7861300" y="9769342"/>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159556</xdr:rowOff>
    </xdr:from>
    <xdr:to>
      <xdr:col>46</xdr:col>
      <xdr:colOff>38100</xdr:colOff>
      <xdr:row>57</xdr:row>
      <xdr:rowOff>89706</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760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80833</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483111" y="985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103219</xdr:rowOff>
    </xdr:from>
    <xdr:to>
      <xdr:col>41</xdr:col>
      <xdr:colOff>50800</xdr:colOff>
      <xdr:row>56</xdr:row>
      <xdr:rowOff>168142</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6972300" y="9361519"/>
          <a:ext cx="889000" cy="40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24302</xdr:rowOff>
    </xdr:from>
    <xdr:to>
      <xdr:col>41</xdr:col>
      <xdr:colOff>101600</xdr:colOff>
      <xdr:row>57</xdr:row>
      <xdr:rowOff>125902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79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117029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594111" y="9889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129191</xdr:rowOff>
    </xdr:from>
    <xdr:to>
      <xdr:col>36</xdr:col>
      <xdr:colOff>165100</xdr:colOff>
      <xdr:row>57</xdr:row>
      <xdr:rowOff>59341</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730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50468</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05111" y="982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51353</xdr:rowOff>
    </xdr:from>
    <xdr:to>
      <xdr:col>55</xdr:col>
      <xdr:colOff>50800</xdr:colOff>
      <xdr:row>56</xdr:row>
      <xdr:rowOff>152953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652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74230</xdr:rowOff>
    </xdr:from>
    <xdr:ext cx="534377"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5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52019</xdr:rowOff>
    </xdr:from>
    <xdr:to>
      <xdr:col>50</xdr:col>
      <xdr:colOff>165100</xdr:colOff>
      <xdr:row>56</xdr:row>
      <xdr:rowOff>153619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65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170146</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372111" y="9428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119399</xdr:rowOff>
    </xdr:from>
    <xdr:to>
      <xdr:col>46</xdr:col>
      <xdr:colOff>38100</xdr:colOff>
      <xdr:row>57</xdr:row>
      <xdr:rowOff>49549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720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66076</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483111" y="9495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117342</xdr:rowOff>
    </xdr:from>
    <xdr:to>
      <xdr:col>41</xdr:col>
      <xdr:colOff>101600</xdr:colOff>
      <xdr:row>57</xdr:row>
      <xdr:rowOff>47492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71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64019</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594111" y="9493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52419</xdr:rowOff>
    </xdr:from>
    <xdr:to>
      <xdr:col>36</xdr:col>
      <xdr:colOff>165100</xdr:colOff>
      <xdr:row>54</xdr:row>
      <xdr:rowOff>154019</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31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170546</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05111" y="908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96655</xdr:rowOff>
    </xdr:from>
    <xdr:to>
      <xdr:col>54</xdr:col>
      <xdr:colOff>189865</xdr:colOff>
      <xdr:row>78</xdr:row>
      <xdr:rowOff>127081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69605"/>
          <a:ext cx="1270" cy="123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130908</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04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127081</xdr:rowOff>
    </xdr:from>
    <xdr:to>
      <xdr:col>55</xdr:col>
      <xdr:colOff>88900</xdr:colOff>
      <xdr:row>78</xdr:row>
      <xdr:rowOff>127081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00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43332</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044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54,383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96655</xdr:rowOff>
    </xdr:from>
    <xdr:to>
      <xdr:col>55</xdr:col>
      <xdr:colOff>88900</xdr:colOff>
      <xdr:row>71</xdr:row>
      <xdr:rowOff>96655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69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157714</xdr:rowOff>
    </xdr:from>
    <xdr:to>
      <xdr:col>55</xdr:col>
      <xdr:colOff>0</xdr:colOff>
      <xdr:row>77</xdr:row>
      <xdr:rowOff>14495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187914"/>
          <a:ext cx="838200" cy="28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90791</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29495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67915</xdr:rowOff>
    </xdr:from>
    <xdr:to>
      <xdr:col>55</xdr:col>
      <xdr:colOff>50800</xdr:colOff>
      <xdr:row>76</xdr:row>
      <xdr:rowOff>169515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09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14495</xdr:rowOff>
    </xdr:from>
    <xdr:to>
      <xdr:col>50</xdr:col>
      <xdr:colOff>114300</xdr:colOff>
      <xdr:row>77</xdr:row>
      <xdr:rowOff>120407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216145"/>
          <a:ext cx="889000" cy="105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90021</xdr:rowOff>
    </xdr:from>
    <xdr:to>
      <xdr:col>50</xdr:col>
      <xdr:colOff>165100</xdr:colOff>
      <xdr:row>77</xdr:row>
      <xdr:rowOff>20171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2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36697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289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102896</xdr:rowOff>
    </xdr:from>
    <xdr:to>
      <xdr:col>45</xdr:col>
      <xdr:colOff>177800</xdr:colOff>
      <xdr:row>77</xdr:row>
      <xdr:rowOff>120407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304546"/>
          <a:ext cx="889000" cy="1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129111</xdr:rowOff>
    </xdr:from>
    <xdr:to>
      <xdr:col>46</xdr:col>
      <xdr:colOff>38100</xdr:colOff>
      <xdr:row>77</xdr:row>
      <xdr:rowOff>59261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5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75788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934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102896</xdr:rowOff>
    </xdr:from>
    <xdr:to>
      <xdr:col>41</xdr:col>
      <xdr:colOff>50800</xdr:colOff>
      <xdr:row>78</xdr:row>
      <xdr:rowOff>30087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304546"/>
          <a:ext cx="889000" cy="98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125544</xdr:rowOff>
    </xdr:from>
    <xdr:to>
      <xdr:col>41</xdr:col>
      <xdr:colOff>101600</xdr:colOff>
      <xdr:row>77</xdr:row>
      <xdr:rowOff>55694</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155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72221</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2930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42357</xdr:rowOff>
    </xdr:from>
    <xdr:to>
      <xdr:col>36</xdr:col>
      <xdr:colOff>165100</xdr:colOff>
      <xdr:row>77</xdr:row>
      <xdr:rowOff>143957</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44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160484</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019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106914</xdr:rowOff>
    </xdr:from>
    <xdr:to>
      <xdr:col>55</xdr:col>
      <xdr:colOff>50800</xdr:colOff>
      <xdr:row>77</xdr:row>
      <xdr:rowOff>37064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137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85341</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115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135145</xdr:rowOff>
    </xdr:from>
    <xdr:to>
      <xdr:col>50</xdr:col>
      <xdr:colOff>165100</xdr:colOff>
      <xdr:row>77</xdr:row>
      <xdr:rowOff>65295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16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56422</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25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69607</xdr:rowOff>
    </xdr:from>
    <xdr:to>
      <xdr:col>46</xdr:col>
      <xdr:colOff>38100</xdr:colOff>
      <xdr:row>77</xdr:row>
      <xdr:rowOff>171207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7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162334</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36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52096</xdr:rowOff>
    </xdr:from>
    <xdr:to>
      <xdr:col>41</xdr:col>
      <xdr:colOff>101600</xdr:colOff>
      <xdr:row>77</xdr:row>
      <xdr:rowOff>153696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25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144823</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346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150737</xdr:rowOff>
    </xdr:from>
    <xdr:to>
      <xdr:col>36</xdr:col>
      <xdr:colOff>165100</xdr:colOff>
      <xdr:row>78</xdr:row>
      <xdr:rowOff>80887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5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72014</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4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43135</xdr:rowOff>
    </xdr:from>
    <xdr:to>
      <xdr:col>54</xdr:col>
      <xdr:colOff>189865</xdr:colOff>
      <xdr:row>98</xdr:row>
      <xdr:rowOff>148558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45085"/>
          <a:ext cx="1270" cy="1305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152385</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95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148558</xdr:rowOff>
    </xdr:from>
    <xdr:to>
      <xdr:col>55</xdr:col>
      <xdr:colOff>88900</xdr:colOff>
      <xdr:row>98</xdr:row>
      <xdr:rowOff>148558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950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161262</xdr:rowOff>
    </xdr:from>
    <xdr:ext cx="534377"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42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92,069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43135</xdr:rowOff>
    </xdr:from>
    <xdr:to>
      <xdr:col>55</xdr:col>
      <xdr:colOff>88900</xdr:colOff>
      <xdr:row>91</xdr:row>
      <xdr:rowOff>43135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45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44717</xdr:rowOff>
    </xdr:from>
    <xdr:to>
      <xdr:col>55</xdr:col>
      <xdr:colOff>0</xdr:colOff>
      <xdr:row>96</xdr:row>
      <xdr:rowOff>76549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639300" y="16503917"/>
          <a:ext cx="838200" cy="3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40048</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499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61621</xdr:rowOff>
    </xdr:from>
    <xdr:to>
      <xdr:col>55</xdr:col>
      <xdr:colOff>50800</xdr:colOff>
      <xdr:row>96</xdr:row>
      <xdr:rowOff>163221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52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44717</xdr:rowOff>
    </xdr:from>
    <xdr:to>
      <xdr:col>50</xdr:col>
      <xdr:colOff>114300</xdr:colOff>
      <xdr:row>96</xdr:row>
      <xdr:rowOff>122117</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503917"/>
          <a:ext cx="889000" cy="77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85510</xdr:rowOff>
    </xdr:from>
    <xdr:to>
      <xdr:col>50</xdr:col>
      <xdr:colOff>165100</xdr:colOff>
      <xdr:row>97</xdr:row>
      <xdr:rowOff>15660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544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6787</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637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122117</xdr:rowOff>
    </xdr:from>
    <xdr:to>
      <xdr:col>45</xdr:col>
      <xdr:colOff>177800</xdr:colOff>
      <xdr:row>96</xdr:row>
      <xdr:rowOff>154884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581317"/>
          <a:ext cx="889000" cy="32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81851</xdr:rowOff>
    </xdr:from>
    <xdr:to>
      <xdr:col>46</xdr:col>
      <xdr:colOff>38100</xdr:colOff>
      <xdr:row>97</xdr:row>
      <xdr:rowOff>12001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541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3128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633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138461</xdr:rowOff>
    </xdr:from>
    <xdr:to>
      <xdr:col>41</xdr:col>
      <xdr:colOff>50800</xdr:colOff>
      <xdr:row>96</xdr:row>
      <xdr:rowOff>154884</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597661"/>
          <a:ext cx="889000" cy="1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94959</xdr:rowOff>
    </xdr:from>
    <xdr:to>
      <xdr:col>41</xdr:col>
      <xdr:colOff>101600</xdr:colOff>
      <xdr:row>97</xdr:row>
      <xdr:rowOff>25109</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41636</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32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81338</xdr:rowOff>
    </xdr:from>
    <xdr:to>
      <xdr:col>36</xdr:col>
      <xdr:colOff>165100</xdr:colOff>
      <xdr:row>97</xdr:row>
      <xdr:rowOff>11488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54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28015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31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25749</xdr:rowOff>
    </xdr:from>
    <xdr:to>
      <xdr:col>55</xdr:col>
      <xdr:colOff>50800</xdr:colOff>
      <xdr:row>96</xdr:row>
      <xdr:rowOff>127349</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48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48626</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336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165367</xdr:rowOff>
    </xdr:from>
    <xdr:to>
      <xdr:col>50</xdr:col>
      <xdr:colOff>165100</xdr:colOff>
      <xdr:row>96</xdr:row>
      <xdr:rowOff>95517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45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112044</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228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71317</xdr:rowOff>
    </xdr:from>
    <xdr:to>
      <xdr:col>46</xdr:col>
      <xdr:colOff>38100</xdr:colOff>
      <xdr:row>97</xdr:row>
      <xdr:rowOff>1467</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53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17994</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30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104084</xdr:rowOff>
    </xdr:from>
    <xdr:to>
      <xdr:col>41</xdr:col>
      <xdr:colOff>101600</xdr:colOff>
      <xdr:row>97</xdr:row>
      <xdr:rowOff>34234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56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25361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65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87661</xdr:rowOff>
    </xdr:from>
    <xdr:to>
      <xdr:col>36</xdr:col>
      <xdr:colOff>165100</xdr:colOff>
      <xdr:row>97</xdr:row>
      <xdr:rowOff>17811</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54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8938</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63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107010</xdr:rowOff>
    </xdr:from>
    <xdr:to>
      <xdr:col>85</xdr:col>
      <xdr:colOff>126364</xdr:colOff>
      <xdr:row>37</xdr:row>
      <xdr:rowOff>166858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593410"/>
          <a:ext cx="1269" cy="917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170685</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51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166858</xdr:rowOff>
    </xdr:from>
    <xdr:to>
      <xdr:col>86</xdr:col>
      <xdr:colOff>25400</xdr:colOff>
      <xdr:row>37</xdr:row>
      <xdr:rowOff>166858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510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53687</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36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33,215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107010</xdr:rowOff>
    </xdr:from>
    <xdr:to>
      <xdr:col>86</xdr:col>
      <xdr:colOff>25400</xdr:colOff>
      <xdr:row>32</xdr:row>
      <xdr:rowOff>107010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593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25812</xdr:rowOff>
    </xdr:from>
    <xdr:to>
      <xdr:col>85</xdr:col>
      <xdr:colOff>127000</xdr:colOff>
      <xdr:row>37</xdr:row>
      <xdr:rowOff>59279</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369462"/>
          <a:ext cx="838200" cy="3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31995</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0327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9118</xdr:rowOff>
    </xdr:from>
    <xdr:to>
      <xdr:col>85</xdr:col>
      <xdr:colOff>177800</xdr:colOff>
      <xdr:row>36</xdr:row>
      <xdr:rowOff>110718</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18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6472</xdr:rowOff>
    </xdr:from>
    <xdr:to>
      <xdr:col>81</xdr:col>
      <xdr:colOff>50800</xdr:colOff>
      <xdr:row>37</xdr:row>
      <xdr:rowOff>59279</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350122"/>
          <a:ext cx="889000" cy="52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16297</xdr:rowOff>
    </xdr:from>
    <xdr:to>
      <xdr:col>81</xdr:col>
      <xdr:colOff>101600</xdr:colOff>
      <xdr:row>36</xdr:row>
      <xdr:rowOff>117897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188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134424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5963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66365</xdr:rowOff>
    </xdr:from>
    <xdr:to>
      <xdr:col>76</xdr:col>
      <xdr:colOff>114300</xdr:colOff>
      <xdr:row>37</xdr:row>
      <xdr:rowOff>6472</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5895665"/>
          <a:ext cx="889000" cy="45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30378</xdr:rowOff>
    </xdr:from>
    <xdr:to>
      <xdr:col>76</xdr:col>
      <xdr:colOff>165100</xdr:colOff>
      <xdr:row>36</xdr:row>
      <xdr:rowOff>131978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20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148505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5977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66365</xdr:rowOff>
    </xdr:from>
    <xdr:to>
      <xdr:col>71</xdr:col>
      <xdr:colOff>177800</xdr:colOff>
      <xdr:row>36</xdr:row>
      <xdr:rowOff>171430</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5895665"/>
          <a:ext cx="889000" cy="447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130414</xdr:rowOff>
    </xdr:from>
    <xdr:to>
      <xdr:col>72</xdr:col>
      <xdr:colOff>38100</xdr:colOff>
      <xdr:row>36</xdr:row>
      <xdr:rowOff>60564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131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51691</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2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17028</xdr:rowOff>
    </xdr:from>
    <xdr:to>
      <xdr:col>67</xdr:col>
      <xdr:colOff>101600</xdr:colOff>
      <xdr:row>36</xdr:row>
      <xdr:rowOff>118628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18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135155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596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146462</xdr:rowOff>
    </xdr:from>
    <xdr:to>
      <xdr:col>85</xdr:col>
      <xdr:colOff>177800</xdr:colOff>
      <xdr:row>37</xdr:row>
      <xdr:rowOff>76612</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31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124889</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29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8479</xdr:rowOff>
    </xdr:from>
    <xdr:to>
      <xdr:col>81</xdr:col>
      <xdr:colOff>101600</xdr:colOff>
      <xdr:row>37</xdr:row>
      <xdr:rowOff>110079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35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101206</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444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127122</xdr:rowOff>
    </xdr:from>
    <xdr:to>
      <xdr:col>76</xdr:col>
      <xdr:colOff>165100</xdr:colOff>
      <xdr:row>37</xdr:row>
      <xdr:rowOff>57272</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29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48399</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39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15565</xdr:rowOff>
    </xdr:from>
    <xdr:to>
      <xdr:col>72</xdr:col>
      <xdr:colOff>38100</xdr:colOff>
      <xdr:row>34</xdr:row>
      <xdr:rowOff>117165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584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133692</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5620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120630</xdr:rowOff>
    </xdr:from>
    <xdr:to>
      <xdr:col>67</xdr:col>
      <xdr:colOff>101600</xdr:colOff>
      <xdr:row>37</xdr:row>
      <xdr:rowOff>50780</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29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41907</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385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110978</xdr:rowOff>
    </xdr:from>
    <xdr:to>
      <xdr:col>85</xdr:col>
      <xdr:colOff>126364</xdr:colOff>
      <xdr:row>58</xdr:row>
      <xdr:rowOff>67070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512028"/>
          <a:ext cx="1269" cy="1499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70897</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1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67070</xdr:rowOff>
    </xdr:from>
    <xdr:to>
      <xdr:col>86</xdr:col>
      <xdr:colOff>25400</xdr:colOff>
      <xdr:row>58</xdr:row>
      <xdr:rowOff>67070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11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57655</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287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124,259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110978</xdr:rowOff>
    </xdr:from>
    <xdr:to>
      <xdr:col>86</xdr:col>
      <xdr:colOff>25400</xdr:colOff>
      <xdr:row>49</xdr:row>
      <xdr:rowOff>110978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512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47786</xdr:rowOff>
    </xdr:from>
    <xdr:to>
      <xdr:col>85</xdr:col>
      <xdr:colOff>127000</xdr:colOff>
      <xdr:row>54</xdr:row>
      <xdr:rowOff>158135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306086"/>
          <a:ext cx="838200" cy="110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56208</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859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77781</xdr:rowOff>
    </xdr:from>
    <xdr:to>
      <xdr:col>85</xdr:col>
      <xdr:colOff>177800</xdr:colOff>
      <xdr:row>56</xdr:row>
      <xdr:rowOff>7931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507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83138</xdr:rowOff>
    </xdr:from>
    <xdr:to>
      <xdr:col>81</xdr:col>
      <xdr:colOff>50800</xdr:colOff>
      <xdr:row>54</xdr:row>
      <xdr:rowOff>158135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9169988"/>
          <a:ext cx="889000" cy="246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23113</xdr:rowOff>
    </xdr:from>
    <xdr:to>
      <xdr:col>81</xdr:col>
      <xdr:colOff>101600</xdr:colOff>
      <xdr:row>56</xdr:row>
      <xdr:rowOff>124713</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24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115840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71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83138</xdr:rowOff>
    </xdr:from>
    <xdr:to>
      <xdr:col>76</xdr:col>
      <xdr:colOff>114300</xdr:colOff>
      <xdr:row>54</xdr:row>
      <xdr:rowOff>150558</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9169988"/>
          <a:ext cx="889000" cy="238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155618</xdr:rowOff>
    </xdr:from>
    <xdr:to>
      <xdr:col>76</xdr:col>
      <xdr:colOff>165100</xdr:colOff>
      <xdr:row>56</xdr:row>
      <xdr:rowOff>85768</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585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76895</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678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150558</xdr:rowOff>
    </xdr:from>
    <xdr:to>
      <xdr:col>71</xdr:col>
      <xdr:colOff>177800</xdr:colOff>
      <xdr:row>55</xdr:row>
      <xdr:rowOff>54677</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9408858"/>
          <a:ext cx="889000" cy="75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139616</xdr:rowOff>
    </xdr:from>
    <xdr:to>
      <xdr:col>72</xdr:col>
      <xdr:colOff>38100</xdr:colOff>
      <xdr:row>56</xdr:row>
      <xdr:rowOff>69766</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569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60893</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66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22753</xdr:rowOff>
    </xdr:from>
    <xdr:to>
      <xdr:col>67</xdr:col>
      <xdr:colOff>101600</xdr:colOff>
      <xdr:row>56</xdr:row>
      <xdr:rowOff>124353</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6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115480</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71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168436</xdr:rowOff>
    </xdr:from>
    <xdr:to>
      <xdr:col>85</xdr:col>
      <xdr:colOff>177800</xdr:colOff>
      <xdr:row>54</xdr:row>
      <xdr:rowOff>98586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25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19863</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10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107335</xdr:rowOff>
    </xdr:from>
    <xdr:to>
      <xdr:col>81</xdr:col>
      <xdr:colOff>101600</xdr:colOff>
      <xdr:row>55</xdr:row>
      <xdr:rowOff>37485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365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54012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140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32338</xdr:rowOff>
    </xdr:from>
    <xdr:to>
      <xdr:col>76</xdr:col>
      <xdr:colOff>165100</xdr:colOff>
      <xdr:row>53</xdr:row>
      <xdr:rowOff>133938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11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51</xdr:row>
      <xdr:rowOff>150465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889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99758</xdr:rowOff>
    </xdr:from>
    <xdr:to>
      <xdr:col>72</xdr:col>
      <xdr:colOff>38100</xdr:colOff>
      <xdr:row>55</xdr:row>
      <xdr:rowOff>29908</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35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46435</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133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3877</xdr:rowOff>
    </xdr:from>
    <xdr:to>
      <xdr:col>67</xdr:col>
      <xdr:colOff>101600</xdr:colOff>
      <xdr:row>55</xdr:row>
      <xdr:rowOff>105477</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43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122004</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20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43721</xdr:rowOff>
    </xdr:from>
    <xdr:to>
      <xdr:col>85</xdr:col>
      <xdr:colOff>126364</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216671"/>
          <a:ext cx="1269" cy="1426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104357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648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161848</xdr:rowOff>
    </xdr:from>
    <xdr:ext cx="534377"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99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87,378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43721</xdr:rowOff>
    </xdr:from>
    <xdr:to>
      <xdr:col>86</xdr:col>
      <xdr:colOff>25400</xdr:colOff>
      <xdr:row>71</xdr:row>
      <xdr:rowOff>43721</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216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95140</xdr:rowOff>
    </xdr:from>
    <xdr:to>
      <xdr:col>85</xdr:col>
      <xdr:colOff>127000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639690"/>
          <a:ext cx="838200" cy="3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21807</xdr:rowOff>
    </xdr:from>
    <xdr:ext cx="469744"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394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170380</xdr:rowOff>
    </xdr:from>
    <xdr:to>
      <xdr:col>85</xdr:col>
      <xdr:colOff>177800</xdr:colOff>
      <xdr:row>79</xdr:row>
      <xdr:rowOff>100530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54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85162</xdr:rowOff>
    </xdr:from>
    <xdr:to>
      <xdr:col>81</xdr:col>
      <xdr:colOff>50800</xdr:colOff>
      <xdr:row>79</xdr:row>
      <xdr:rowOff>95140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629712"/>
          <a:ext cx="889000" cy="9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4514</xdr:rowOff>
    </xdr:from>
    <xdr:to>
      <xdr:col>81</xdr:col>
      <xdr:colOff>101600</xdr:colOff>
      <xdr:row>79</xdr:row>
      <xdr:rowOff>106114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54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122641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46428" y="1332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85162</xdr:rowOff>
    </xdr:from>
    <xdr:to>
      <xdr:col>76</xdr:col>
      <xdr:colOff>114300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3703300" y="13629712"/>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162624</xdr:rowOff>
    </xdr:from>
    <xdr:to>
      <xdr:col>76</xdr:col>
      <xdr:colOff>165100</xdr:colOff>
      <xdr:row>79</xdr:row>
      <xdr:rowOff>92774</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535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109301</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331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157138</xdr:rowOff>
    </xdr:from>
    <xdr:to>
      <xdr:col>72</xdr:col>
      <xdr:colOff>38100</xdr:colOff>
      <xdr:row>79</xdr:row>
      <xdr:rowOff>87288</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53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103815</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330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160517</xdr:rowOff>
    </xdr:from>
    <xdr:to>
      <xdr:col>67</xdr:col>
      <xdr:colOff>101600</xdr:colOff>
      <xdr:row>79</xdr:row>
      <xdr:rowOff>90667</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53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107194</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79428" y="13308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148807</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5219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44340</xdr:rowOff>
    </xdr:from>
    <xdr:to>
      <xdr:col>81</xdr:col>
      <xdr:colOff>101600</xdr:colOff>
      <xdr:row>79</xdr:row>
      <xdr:rowOff>145940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8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137067</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292017" y="136816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34362</xdr:rowOff>
    </xdr:from>
    <xdr:to>
      <xdr:col>76</xdr:col>
      <xdr:colOff>165100</xdr:colOff>
      <xdr:row>79</xdr:row>
      <xdr:rowOff>135962</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78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127089</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03017" y="13671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6789</xdr:rowOff>
    </xdr:from>
    <xdr:to>
      <xdr:col>85</xdr:col>
      <xdr:colOff>126364</xdr:colOff>
      <xdr:row>97</xdr:row>
      <xdr:rowOff>148006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437289"/>
          <a:ext cx="1269" cy="1341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151833</xdr:rowOff>
    </xdr:from>
    <xdr:ext cx="534377"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782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148006</xdr:rowOff>
    </xdr:from>
    <xdr:to>
      <xdr:col>86</xdr:col>
      <xdr:colOff>25400</xdr:colOff>
      <xdr:row>97</xdr:row>
      <xdr:rowOff>148006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77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124916</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21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82,977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6789</xdr:rowOff>
    </xdr:from>
    <xdr:to>
      <xdr:col>86</xdr:col>
      <xdr:colOff>25400</xdr:colOff>
      <xdr:row>90</xdr:row>
      <xdr:rowOff>6789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437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16675</xdr:rowOff>
    </xdr:from>
    <xdr:to>
      <xdr:col>85</xdr:col>
      <xdr:colOff>127000</xdr:colOff>
      <xdr:row>95</xdr:row>
      <xdr:rowOff>37573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5481300" y="16304425"/>
          <a:ext cx="838200" cy="2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163682</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279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13805</xdr:rowOff>
    </xdr:from>
    <xdr:to>
      <xdr:col>85</xdr:col>
      <xdr:colOff>177800</xdr:colOff>
      <xdr:row>95</xdr:row>
      <xdr:rowOff>115405</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3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16675</xdr:rowOff>
    </xdr:from>
    <xdr:to>
      <xdr:col>81</xdr:col>
      <xdr:colOff>50800</xdr:colOff>
      <xdr:row>95</xdr:row>
      <xdr:rowOff>33801</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4592300" y="16304425"/>
          <a:ext cx="889000" cy="1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1155</xdr:rowOff>
    </xdr:from>
    <xdr:to>
      <xdr:col>81</xdr:col>
      <xdr:colOff>101600</xdr:colOff>
      <xdr:row>95</xdr:row>
      <xdr:rowOff>102755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2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93882</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38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33801</xdr:rowOff>
    </xdr:from>
    <xdr:to>
      <xdr:col>76</xdr:col>
      <xdr:colOff>114300</xdr:colOff>
      <xdr:row>95</xdr:row>
      <xdr:rowOff>56795</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3703300" y="16321551"/>
          <a:ext cx="889000" cy="2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30702</xdr:rowOff>
    </xdr:from>
    <xdr:to>
      <xdr:col>76</xdr:col>
      <xdr:colOff>165100</xdr:colOff>
      <xdr:row>95</xdr:row>
      <xdr:rowOff>132302</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31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123429</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41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56795</xdr:rowOff>
    </xdr:from>
    <xdr:to>
      <xdr:col>71</xdr:col>
      <xdr:colOff>177800</xdr:colOff>
      <xdr:row>95</xdr:row>
      <xdr:rowOff>68301</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2814300" y="16344545"/>
          <a:ext cx="889000" cy="1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84710</xdr:rowOff>
    </xdr:from>
    <xdr:to>
      <xdr:col>72</xdr:col>
      <xdr:colOff>38100</xdr:colOff>
      <xdr:row>96</xdr:row>
      <xdr:rowOff>14860</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37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5987</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46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13329</xdr:rowOff>
    </xdr:from>
    <xdr:to>
      <xdr:col>67</xdr:col>
      <xdr:colOff>101600</xdr:colOff>
      <xdr:row>95</xdr:row>
      <xdr:rowOff>114929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30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131456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07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158223</xdr:rowOff>
    </xdr:from>
    <xdr:to>
      <xdr:col>85</xdr:col>
      <xdr:colOff>177800</xdr:colOff>
      <xdr:row>95</xdr:row>
      <xdr:rowOff>88373</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27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9650</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612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137325</xdr:rowOff>
    </xdr:from>
    <xdr:to>
      <xdr:col>81</xdr:col>
      <xdr:colOff>101600</xdr:colOff>
      <xdr:row>95</xdr:row>
      <xdr:rowOff>67475</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25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84002</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6028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154451</xdr:rowOff>
    </xdr:from>
    <xdr:to>
      <xdr:col>76</xdr:col>
      <xdr:colOff>165100</xdr:colOff>
      <xdr:row>95</xdr:row>
      <xdr:rowOff>84601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27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101128</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604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5995</xdr:rowOff>
    </xdr:from>
    <xdr:to>
      <xdr:col>72</xdr:col>
      <xdr:colOff>38100</xdr:colOff>
      <xdr:row>95</xdr:row>
      <xdr:rowOff>107595</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29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124122</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606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17501</xdr:rowOff>
    </xdr:from>
    <xdr:to>
      <xdr:col>67</xdr:col>
      <xdr:colOff>101600</xdr:colOff>
      <xdr:row>95</xdr:row>
      <xdr:rowOff>119101</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305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110228</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6397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36</xdr:row>
      <xdr:rowOff>35577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6207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31</xdr:row>
      <xdr:rowOff>130827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544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92727</xdr:rowOff>
    </xdr:from>
    <xdr:ext cx="31290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75094" y="506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34</xdr:row>
      <xdr:rowOff>101600</xdr:rowOff>
    </xdr:from>
    <xdr:to>
      <xdr:col>116</xdr:col>
      <xdr:colOff>62864</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930900"/>
          <a:ext cx="1269" cy="800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60977</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747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33</xdr:row>
      <xdr:rowOff>48277</xdr:rowOff>
    </xdr:from>
    <xdr:ext cx="313932"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57061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34</xdr:row>
      <xdr:rowOff>101600</xdr:rowOff>
    </xdr:from>
    <xdr:to>
      <xdr:col>116</xdr:col>
      <xdr:colOff>152400</xdr:colOff>
      <xdr:row>34</xdr:row>
      <xdr:rowOff>101600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9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149877</xdr:rowOff>
    </xdr:from>
    <xdr:ext cx="249299"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4935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127000</xdr:rowOff>
    </xdr:from>
    <xdr:to>
      <xdr:col>116</xdr:col>
      <xdr:colOff>114300</xdr:colOff>
      <xdr:row>39</xdr:row>
      <xdr:rowOff>57150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30</xdr:row>
      <xdr:rowOff>127000</xdr:rowOff>
    </xdr:from>
    <xdr:to>
      <xdr:col>112</xdr:col>
      <xdr:colOff>38100</xdr:colOff>
      <xdr:row>31</xdr:row>
      <xdr:rowOff>57150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52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29</xdr:row>
      <xdr:rowOff>73677</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66333" y="50457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165100</xdr:rowOff>
    </xdr:from>
    <xdr:to>
      <xdr:col>102</xdr:col>
      <xdr:colOff>165100</xdr:colOff>
      <xdr:row>39</xdr:row>
      <xdr:rowOff>95250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30</xdr:row>
      <xdr:rowOff>50800</xdr:rowOff>
    </xdr:from>
    <xdr:to>
      <xdr:col>98</xdr:col>
      <xdr:colOff>38100</xdr:colOff>
      <xdr:row>30</xdr:row>
      <xdr:rowOff>152400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51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28</xdr:row>
      <xdr:rowOff>168927</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99333" y="4969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105427</xdr:rowOff>
    </xdr:from>
    <xdr:ext cx="249299"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6620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111777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420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コストは、議会費、民生費、労働費、農林水産業費、土木費、教育費、公債費で類似団体平均を上回っている。民生費は、障害者総合支援事業におけるサービス給付の充実や低所得世帯等への給付金事業、学童保育所への支援等により、類似団体よりも高い水準となっている。農林水産業費においては、燃料価格高騰による農業支援等の実施や指定管理施設の維持管理等が要因と考えられる。土木費については、社会資本整備総合交付金を活用した町道の道路改良（整備）等が類似団体を上回る要因となっている。教育費では類似団体平均を大きく上回っている。これは、町立図書館空調更新工事や教育費全般における会計年度任用職員人件費の増、教育施設整備にかかる基金への積立の増等があるほか、当町の特徴として、各地区に小学校や公民館が所在すること等からこれらの施設に係る人件費や施設管理費等が類似団体と比較し大きいことが影響していると考えられる。</a:t>
          </a:r>
        </a:p>
        <a:p>
          <a:r>
            <a:rPr kumimoji="1" lang="ja-JP" altLang="en-US" sz="1300">
              <a:latin typeface="ＭＳ Ｐゴシック" panose="020B0600070205080204" pitchFamily="50" charset="-128"/>
              <a:ea typeface="ＭＳ Ｐゴシック" panose="020B0600070205080204" pitchFamily="50" charset="-128"/>
            </a:rPr>
            <a:t>　今後についても、各性質別歳出額の増加が見込まれるが、人口減少等に伴い行政サービスのあり方も変化すると考えられることから、住民のニーズ等を的確に把握し、適正な資源配分に努める。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は、適切な財源の確保と歳出の精査により決算時点における取崩しを回避しており、前年度とほぼ同額を維持している。しかしながら、標準財政規模に対する基金残高比率は、標準財政規模が増加したことに伴い減少した。</a:t>
          </a:r>
        </a:p>
        <a:p>
          <a:r>
            <a:rPr kumimoji="1" lang="ja-JP" altLang="en-US" sz="1200">
              <a:latin typeface="ＭＳ ゴシック" pitchFamily="49" charset="-128"/>
              <a:ea typeface="ＭＳ ゴシック" pitchFamily="49" charset="-128"/>
            </a:rPr>
            <a:t>　また、実質収支額における標準財政規模に対する比率も減少している。これは、各事業の執行状況の精査により、予算の不執行額が減少したことが要因である。</a:t>
          </a:r>
        </a:p>
        <a:p>
          <a:r>
            <a:rPr kumimoji="1" lang="ja-JP" altLang="en-US" sz="1200">
              <a:latin typeface="ＭＳ ゴシック" pitchFamily="49" charset="-128"/>
              <a:ea typeface="ＭＳ ゴシック" pitchFamily="49" charset="-128"/>
            </a:rPr>
            <a:t>　今後も、行政の効率化に努めることにより、健全な行財政運営に努めていく。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連結実質赤字比率に係る赤字・黒字の構成では、赤字となった会計は存在せず、全ての会計で黒字となった。</a:t>
          </a:r>
        </a:p>
        <a:p>
          <a:r>
            <a:rPr kumimoji="1" lang="ja-JP" altLang="en-US" sz="1400">
              <a:latin typeface="ＭＳ ゴシック" pitchFamily="49" charset="-128"/>
              <a:ea typeface="ＭＳ ゴシック" pitchFamily="49" charset="-128"/>
            </a:rPr>
            <a:t>　また、黒字の大部分は、水道事業会計と一般会計が占めており、特に水道事業会計に係る黒字部分が大きい。水道事業会計においては、余剰額の大部分が現金預金であり、これが黒字の要因となっている。ただし、水道事業は施設の長寿命化に伴う施設改修が控えており、その財源として引き続き黒字の確保が必要である。</a:t>
          </a:r>
        </a:p>
        <a:p>
          <a:r>
            <a:rPr kumimoji="1" lang="ja-JP" altLang="en-US" sz="1400">
              <a:latin typeface="ＭＳ ゴシック" pitchFamily="49" charset="-128"/>
              <a:ea typeface="ＭＳ ゴシック" pitchFamily="49" charset="-128"/>
            </a:rPr>
            <a:t>　今後については、各会計とも引き続き、積極的な財源の確保に努めるとともに、事務事業の見直し等による経費支出の効率化に取り組むことにより、黒字の確保を図りたい。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Normal="10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5" t="s">
        <v>76</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x14ac:dyDescent="0.2">
      <c r="B2" s="182" t="s">
        <v>77</v>
      </c>
      <c r="C2" s="182"/>
      <c r="D2" s="183"/>
    </row>
    <row r="3" spans="1:119" ht="18.75" customHeight="1" thickBot="1" x14ac:dyDescent="0.2">
      <c r="A3" s="181"/>
      <c r="B3" s="416" t="s">
        <v>78</v>
      </c>
      <c r="C3" s="417"/>
      <c r="D3" s="417"/>
      <c r="E3" s="418"/>
      <c r="F3" s="418"/>
      <c r="G3" s="418"/>
      <c r="H3" s="418"/>
      <c r="I3" s="418"/>
      <c r="J3" s="418"/>
      <c r="K3" s="418"/>
      <c r="L3" s="418" t="s">
        <v>79</v>
      </c>
      <c r="M3" s="418"/>
      <c r="N3" s="418"/>
      <c r="O3" s="418"/>
      <c r="P3" s="418"/>
      <c r="Q3" s="418"/>
      <c r="R3" s="425"/>
      <c r="S3" s="425"/>
      <c r="T3" s="425"/>
      <c r="U3" s="425"/>
      <c r="V3" s="426"/>
      <c r="W3" s="400" t="s">
        <v>80</v>
      </c>
      <c r="X3" s="401"/>
      <c r="Y3" s="401"/>
      <c r="Z3" s="401"/>
      <c r="AA3" s="401"/>
      <c r="AB3" s="417"/>
      <c r="AC3" s="425" t="s">
        <v>81</v>
      </c>
      <c r="AD3" s="401"/>
      <c r="AE3" s="401"/>
      <c r="AF3" s="401"/>
      <c r="AG3" s="401"/>
      <c r="AH3" s="401"/>
      <c r="AI3" s="401"/>
      <c r="AJ3" s="401"/>
      <c r="AK3" s="401"/>
      <c r="AL3" s="402"/>
      <c r="AM3" s="400" t="s">
        <v>82</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83</v>
      </c>
      <c r="BO3" s="401"/>
      <c r="BP3" s="401"/>
      <c r="BQ3" s="401"/>
      <c r="BR3" s="401"/>
      <c r="BS3" s="401"/>
      <c r="BT3" s="401"/>
      <c r="BU3" s="402"/>
      <c r="BV3" s="400" t="s">
        <v>84</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85</v>
      </c>
      <c r="CU3" s="401"/>
      <c r="CV3" s="401"/>
      <c r="CW3" s="401"/>
      <c r="CX3" s="401"/>
      <c r="CY3" s="401"/>
      <c r="CZ3" s="401"/>
      <c r="DA3" s="402"/>
      <c r="DB3" s="400" t="s">
        <v>86</v>
      </c>
      <c r="DC3" s="401"/>
      <c r="DD3" s="401"/>
      <c r="DE3" s="401"/>
      <c r="DF3" s="401"/>
      <c r="DG3" s="401"/>
      <c r="DH3" s="401"/>
      <c r="DI3" s="402"/>
    </row>
    <row r="4" spans="1:119" ht="18.75" customHeight="1" x14ac:dyDescent="0.15">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87</v>
      </c>
      <c r="AZ4" s="404"/>
      <c r="BA4" s="404"/>
      <c r="BB4" s="404"/>
      <c r="BC4" s="404"/>
      <c r="BD4" s="404"/>
      <c r="BE4" s="404"/>
      <c r="BF4" s="404"/>
      <c r="BG4" s="404"/>
      <c r="BH4" s="404"/>
      <c r="BI4" s="404"/>
      <c r="BJ4" s="404"/>
      <c r="BK4" s="404"/>
      <c r="BL4" s="404"/>
      <c r="BM4" s="405"/>
      <c r="BN4" s="406">
        <v>10740079</v>
      </c>
      <c r="BO4" s="407"/>
      <c r="BP4" s="407"/>
      <c r="BQ4" s="407"/>
      <c r="BR4" s="407"/>
      <c r="BS4" s="407"/>
      <c r="BT4" s="407"/>
      <c r="BU4" s="408"/>
      <c r="BV4" s="406">
        <v>10718475</v>
      </c>
      <c r="BW4" s="407"/>
      <c r="BX4" s="407"/>
      <c r="BY4" s="407"/>
      <c r="BZ4" s="407"/>
      <c r="CA4" s="407"/>
      <c r="CB4" s="407"/>
      <c r="CC4" s="408"/>
      <c r="CD4" s="409" t="s">
        <v>88</v>
      </c>
      <c r="CE4" s="410"/>
      <c r="CF4" s="410"/>
      <c r="CG4" s="410"/>
      <c r="CH4" s="410"/>
      <c r="CI4" s="410"/>
      <c r="CJ4" s="410"/>
      <c r="CK4" s="410"/>
      <c r="CL4" s="410"/>
      <c r="CM4" s="410"/>
      <c r="CN4" s="410"/>
      <c r="CO4" s="410"/>
      <c r="CP4" s="410"/>
      <c r="CQ4" s="410"/>
      <c r="CR4" s="410"/>
      <c r="CS4" s="411"/>
      <c r="CT4" s="412">
        <v>9.9</v>
      </c>
      <c r="CU4" s="413"/>
      <c r="CV4" s="413"/>
      <c r="CW4" s="413"/>
      <c r="CX4" s="413"/>
      <c r="CY4" s="413"/>
      <c r="CZ4" s="413"/>
      <c r="DA4" s="414"/>
      <c r="DB4" s="412">
        <v>13.1</v>
      </c>
      <c r="DC4" s="413"/>
      <c r="DD4" s="413"/>
      <c r="DE4" s="413"/>
      <c r="DF4" s="413"/>
      <c r="DG4" s="413"/>
      <c r="DH4" s="413"/>
      <c r="DI4" s="414"/>
    </row>
    <row r="5" spans="1:119" ht="18.75" customHeight="1" x14ac:dyDescent="0.15">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89</v>
      </c>
      <c r="AN5" s="473"/>
      <c r="AO5" s="473"/>
      <c r="AP5" s="473"/>
      <c r="AQ5" s="473"/>
      <c r="AR5" s="473"/>
      <c r="AS5" s="473"/>
      <c r="AT5" s="474"/>
      <c r="AU5" s="475" t="s">
        <v>90</v>
      </c>
      <c r="AV5" s="476"/>
      <c r="AW5" s="476"/>
      <c r="AX5" s="476"/>
      <c r="AY5" s="477" t="s">
        <v>91</v>
      </c>
      <c r="AZ5" s="478"/>
      <c r="BA5" s="478"/>
      <c r="BB5" s="478"/>
      <c r="BC5" s="478"/>
      <c r="BD5" s="478"/>
      <c r="BE5" s="478"/>
      <c r="BF5" s="478"/>
      <c r="BG5" s="478"/>
      <c r="BH5" s="478"/>
      <c r="BI5" s="478"/>
      <c r="BJ5" s="478"/>
      <c r="BK5" s="478"/>
      <c r="BL5" s="478"/>
      <c r="BM5" s="479"/>
      <c r="BN5" s="443">
        <v>10088358</v>
      </c>
      <c r="BO5" s="444"/>
      <c r="BP5" s="444"/>
      <c r="BQ5" s="444"/>
      <c r="BR5" s="444"/>
      <c r="BS5" s="444"/>
      <c r="BT5" s="444"/>
      <c r="BU5" s="445"/>
      <c r="BV5" s="443">
        <v>9792835</v>
      </c>
      <c r="BW5" s="444"/>
      <c r="BX5" s="444"/>
      <c r="BY5" s="444"/>
      <c r="BZ5" s="444"/>
      <c r="CA5" s="444"/>
      <c r="CB5" s="444"/>
      <c r="CC5" s="445"/>
      <c r="CD5" s="446" t="s">
        <v>92</v>
      </c>
      <c r="CE5" s="447"/>
      <c r="CF5" s="447"/>
      <c r="CG5" s="447"/>
      <c r="CH5" s="447"/>
      <c r="CI5" s="447"/>
      <c r="CJ5" s="447"/>
      <c r="CK5" s="447"/>
      <c r="CL5" s="447"/>
      <c r="CM5" s="447"/>
      <c r="CN5" s="447"/>
      <c r="CO5" s="447"/>
      <c r="CP5" s="447"/>
      <c r="CQ5" s="447"/>
      <c r="CR5" s="447"/>
      <c r="CS5" s="448"/>
      <c r="CT5" s="440">
        <v>94.2</v>
      </c>
      <c r="CU5" s="441"/>
      <c r="CV5" s="441"/>
      <c r="CW5" s="441"/>
      <c r="CX5" s="441"/>
      <c r="CY5" s="441"/>
      <c r="CZ5" s="441"/>
      <c r="DA5" s="442"/>
      <c r="DB5" s="440">
        <v>90.8</v>
      </c>
      <c r="DC5" s="441"/>
      <c r="DD5" s="441"/>
      <c r="DE5" s="441"/>
      <c r="DF5" s="441"/>
      <c r="DG5" s="441"/>
      <c r="DH5" s="441"/>
      <c r="DI5" s="442"/>
    </row>
    <row r="6" spans="1:119" ht="18.75" customHeight="1" x14ac:dyDescent="0.15">
      <c r="A6" s="181"/>
      <c r="B6" s="449" t="s">
        <v>93</v>
      </c>
      <c r="C6" s="450"/>
      <c r="D6" s="450"/>
      <c r="E6" s="451"/>
      <c r="F6" s="451"/>
      <c r="G6" s="451"/>
      <c r="H6" s="451"/>
      <c r="I6" s="451"/>
      <c r="J6" s="451"/>
      <c r="K6" s="451"/>
      <c r="L6" s="451" t="s">
        <v>94</v>
      </c>
      <c r="M6" s="451"/>
      <c r="N6" s="451"/>
      <c r="O6" s="451"/>
      <c r="P6" s="451"/>
      <c r="Q6" s="451"/>
      <c r="R6" s="455"/>
      <c r="S6" s="455"/>
      <c r="T6" s="455"/>
      <c r="U6" s="455"/>
      <c r="V6" s="456"/>
      <c r="W6" s="459" t="s">
        <v>95</v>
      </c>
      <c r="X6" s="460"/>
      <c r="Y6" s="460"/>
      <c r="Z6" s="460"/>
      <c r="AA6" s="460"/>
      <c r="AB6" s="450"/>
      <c r="AC6" s="463" t="s">
        <v>96</v>
      </c>
      <c r="AD6" s="464"/>
      <c r="AE6" s="464"/>
      <c r="AF6" s="464"/>
      <c r="AG6" s="464"/>
      <c r="AH6" s="464"/>
      <c r="AI6" s="464"/>
      <c r="AJ6" s="464"/>
      <c r="AK6" s="464"/>
      <c r="AL6" s="465"/>
      <c r="AM6" s="472" t="s">
        <v>97</v>
      </c>
      <c r="AN6" s="473"/>
      <c r="AO6" s="473"/>
      <c r="AP6" s="473"/>
      <c r="AQ6" s="473"/>
      <c r="AR6" s="473"/>
      <c r="AS6" s="473"/>
      <c r="AT6" s="474"/>
      <c r="AU6" s="475" t="s">
        <v>90</v>
      </c>
      <c r="AV6" s="476"/>
      <c r="AW6" s="476"/>
      <c r="AX6" s="476"/>
      <c r="AY6" s="477" t="s">
        <v>98</v>
      </c>
      <c r="AZ6" s="478"/>
      <c r="BA6" s="478"/>
      <c r="BB6" s="478"/>
      <c r="BC6" s="478"/>
      <c r="BD6" s="478"/>
      <c r="BE6" s="478"/>
      <c r="BF6" s="478"/>
      <c r="BG6" s="478"/>
      <c r="BH6" s="478"/>
      <c r="BI6" s="478"/>
      <c r="BJ6" s="478"/>
      <c r="BK6" s="478"/>
      <c r="BL6" s="478"/>
      <c r="BM6" s="479"/>
      <c r="BN6" s="443">
        <v>651721</v>
      </c>
      <c r="BO6" s="444"/>
      <c r="BP6" s="444"/>
      <c r="BQ6" s="444"/>
      <c r="BR6" s="444"/>
      <c r="BS6" s="444"/>
      <c r="BT6" s="444"/>
      <c r="BU6" s="445"/>
      <c r="BV6" s="443">
        <v>925640</v>
      </c>
      <c r="BW6" s="444"/>
      <c r="BX6" s="444"/>
      <c r="BY6" s="444"/>
      <c r="BZ6" s="444"/>
      <c r="CA6" s="444"/>
      <c r="CB6" s="444"/>
      <c r="CC6" s="445"/>
      <c r="CD6" s="446" t="s">
        <v>99</v>
      </c>
      <c r="CE6" s="447"/>
      <c r="CF6" s="447"/>
      <c r="CG6" s="447"/>
      <c r="CH6" s="447"/>
      <c r="CI6" s="447"/>
      <c r="CJ6" s="447"/>
      <c r="CK6" s="447"/>
      <c r="CL6" s="447"/>
      <c r="CM6" s="447"/>
      <c r="CN6" s="447"/>
      <c r="CO6" s="447"/>
      <c r="CP6" s="447"/>
      <c r="CQ6" s="447"/>
      <c r="CR6" s="447"/>
      <c r="CS6" s="448"/>
      <c r="CT6" s="480">
        <v>94.8</v>
      </c>
      <c r="CU6" s="481"/>
      <c r="CV6" s="481"/>
      <c r="CW6" s="481"/>
      <c r="CX6" s="481"/>
      <c r="CY6" s="481"/>
      <c r="CZ6" s="481"/>
      <c r="DA6" s="482"/>
      <c r="DB6" s="480">
        <v>92.9</v>
      </c>
      <c r="DC6" s="481"/>
      <c r="DD6" s="481"/>
      <c r="DE6" s="481"/>
      <c r="DF6" s="481"/>
      <c r="DG6" s="481"/>
      <c r="DH6" s="481"/>
      <c r="DI6" s="482"/>
    </row>
    <row r="7" spans="1:119" ht="18.75" customHeight="1" x14ac:dyDescent="0.15">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100</v>
      </c>
      <c r="AN7" s="473"/>
      <c r="AO7" s="473"/>
      <c r="AP7" s="473"/>
      <c r="AQ7" s="473"/>
      <c r="AR7" s="473"/>
      <c r="AS7" s="473"/>
      <c r="AT7" s="474"/>
      <c r="AU7" s="475" t="s">
        <v>90</v>
      </c>
      <c r="AV7" s="476"/>
      <c r="AW7" s="476"/>
      <c r="AX7" s="476"/>
      <c r="AY7" s="477" t="s">
        <v>101</v>
      </c>
      <c r="AZ7" s="478"/>
      <c r="BA7" s="478"/>
      <c r="BB7" s="478"/>
      <c r="BC7" s="478"/>
      <c r="BD7" s="478"/>
      <c r="BE7" s="478"/>
      <c r="BF7" s="478"/>
      <c r="BG7" s="478"/>
      <c r="BH7" s="478"/>
      <c r="BI7" s="478"/>
      <c r="BJ7" s="478"/>
      <c r="BK7" s="478"/>
      <c r="BL7" s="478"/>
      <c r="BM7" s="479"/>
      <c r="BN7" s="443">
        <v>27397</v>
      </c>
      <c r="BO7" s="444"/>
      <c r="BP7" s="444"/>
      <c r="BQ7" s="444"/>
      <c r="BR7" s="444"/>
      <c r="BS7" s="444"/>
      <c r="BT7" s="444"/>
      <c r="BU7" s="445"/>
      <c r="BV7" s="443">
        <v>103907</v>
      </c>
      <c r="BW7" s="444"/>
      <c r="BX7" s="444"/>
      <c r="BY7" s="444"/>
      <c r="BZ7" s="444"/>
      <c r="CA7" s="444"/>
      <c r="CB7" s="444"/>
      <c r="CC7" s="445"/>
      <c r="CD7" s="446" t="s">
        <v>102</v>
      </c>
      <c r="CE7" s="447"/>
      <c r="CF7" s="447"/>
      <c r="CG7" s="447"/>
      <c r="CH7" s="447"/>
      <c r="CI7" s="447"/>
      <c r="CJ7" s="447"/>
      <c r="CK7" s="447"/>
      <c r="CL7" s="447"/>
      <c r="CM7" s="447"/>
      <c r="CN7" s="447"/>
      <c r="CO7" s="447"/>
      <c r="CP7" s="447"/>
      <c r="CQ7" s="447"/>
      <c r="CR7" s="447"/>
      <c r="CS7" s="448"/>
      <c r="CT7" s="443">
        <v>6317163</v>
      </c>
      <c r="CU7" s="444"/>
      <c r="CV7" s="444"/>
      <c r="CW7" s="444"/>
      <c r="CX7" s="444"/>
      <c r="CY7" s="444"/>
      <c r="CZ7" s="444"/>
      <c r="DA7" s="445"/>
      <c r="DB7" s="443">
        <v>6289437</v>
      </c>
      <c r="DC7" s="444"/>
      <c r="DD7" s="444"/>
      <c r="DE7" s="444"/>
      <c r="DF7" s="444"/>
      <c r="DG7" s="444"/>
      <c r="DH7" s="444"/>
      <c r="DI7" s="445"/>
    </row>
    <row r="8" spans="1:119" ht="18.75" customHeight="1" thickBot="1" x14ac:dyDescent="0.2">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103</v>
      </c>
      <c r="AN8" s="473"/>
      <c r="AO8" s="473"/>
      <c r="AP8" s="473"/>
      <c r="AQ8" s="473"/>
      <c r="AR8" s="473"/>
      <c r="AS8" s="473"/>
      <c r="AT8" s="474"/>
      <c r="AU8" s="475" t="s">
        <v>104</v>
      </c>
      <c r="AV8" s="476"/>
      <c r="AW8" s="476"/>
      <c r="AX8" s="476"/>
      <c r="AY8" s="477" t="s">
        <v>105</v>
      </c>
      <c r="AZ8" s="478"/>
      <c r="BA8" s="478"/>
      <c r="BB8" s="478"/>
      <c r="BC8" s="478"/>
      <c r="BD8" s="478"/>
      <c r="BE8" s="478"/>
      <c r="BF8" s="478"/>
      <c r="BG8" s="478"/>
      <c r="BH8" s="478"/>
      <c r="BI8" s="478"/>
      <c r="BJ8" s="478"/>
      <c r="BK8" s="478"/>
      <c r="BL8" s="478"/>
      <c r="BM8" s="479"/>
      <c r="BN8" s="443">
        <v>624324</v>
      </c>
      <c r="BO8" s="444"/>
      <c r="BP8" s="444"/>
      <c r="BQ8" s="444"/>
      <c r="BR8" s="444"/>
      <c r="BS8" s="444"/>
      <c r="BT8" s="444"/>
      <c r="BU8" s="445"/>
      <c r="BV8" s="443">
        <v>821733</v>
      </c>
      <c r="BW8" s="444"/>
      <c r="BX8" s="444"/>
      <c r="BY8" s="444"/>
      <c r="BZ8" s="444"/>
      <c r="CA8" s="444"/>
      <c r="CB8" s="444"/>
      <c r="CC8" s="445"/>
      <c r="CD8" s="446" t="s">
        <v>106</v>
      </c>
      <c r="CE8" s="447"/>
      <c r="CF8" s="447"/>
      <c r="CG8" s="447"/>
      <c r="CH8" s="447"/>
      <c r="CI8" s="447"/>
      <c r="CJ8" s="447"/>
      <c r="CK8" s="447"/>
      <c r="CL8" s="447"/>
      <c r="CM8" s="447"/>
      <c r="CN8" s="447"/>
      <c r="CO8" s="447"/>
      <c r="CP8" s="447"/>
      <c r="CQ8" s="447"/>
      <c r="CR8" s="447"/>
      <c r="CS8" s="448"/>
      <c r="CT8" s="483">
        <v>0.65</v>
      </c>
      <c r="CU8" s="484"/>
      <c r="CV8" s="484"/>
      <c r="CW8" s="484"/>
      <c r="CX8" s="484"/>
      <c r="CY8" s="484"/>
      <c r="CZ8" s="484"/>
      <c r="DA8" s="485"/>
      <c r="DB8" s="483">
        <v>0.69</v>
      </c>
      <c r="DC8" s="484"/>
      <c r="DD8" s="484"/>
      <c r="DE8" s="484"/>
      <c r="DF8" s="484"/>
      <c r="DG8" s="484"/>
      <c r="DH8" s="484"/>
      <c r="DI8" s="485"/>
    </row>
    <row r="9" spans="1:119" ht="18.75" customHeight="1" thickBot="1" x14ac:dyDescent="0.2">
      <c r="A9" s="181"/>
      <c r="B9" s="437" t="s">
        <v>107</v>
      </c>
      <c r="C9" s="438"/>
      <c r="D9" s="438"/>
      <c r="E9" s="438"/>
      <c r="F9" s="438"/>
      <c r="G9" s="438"/>
      <c r="H9" s="438"/>
      <c r="I9" s="438"/>
      <c r="J9" s="438"/>
      <c r="K9" s="486"/>
      <c r="L9" s="487" t="s">
        <v>108</v>
      </c>
      <c r="M9" s="488"/>
      <c r="N9" s="488"/>
      <c r="O9" s="488"/>
      <c r="P9" s="488"/>
      <c r="Q9" s="489"/>
      <c r="R9" s="490">
        <v>20964</v>
      </c>
      <c r="S9" s="491"/>
      <c r="T9" s="491"/>
      <c r="U9" s="491"/>
      <c r="V9" s="492"/>
      <c r="W9" s="400" t="s">
        <v>109</v>
      </c>
      <c r="X9" s="401"/>
      <c r="Y9" s="401"/>
      <c r="Z9" s="401"/>
      <c r="AA9" s="401"/>
      <c r="AB9" s="401"/>
      <c r="AC9" s="401"/>
      <c r="AD9" s="401"/>
      <c r="AE9" s="401"/>
      <c r="AF9" s="401"/>
      <c r="AG9" s="401"/>
      <c r="AH9" s="401"/>
      <c r="AI9" s="401"/>
      <c r="AJ9" s="401"/>
      <c r="AK9" s="401"/>
      <c r="AL9" s="402"/>
      <c r="AM9" s="472" t="s">
        <v>110</v>
      </c>
      <c r="AN9" s="473"/>
      <c r="AO9" s="473"/>
      <c r="AP9" s="473"/>
      <c r="AQ9" s="473"/>
      <c r="AR9" s="473"/>
      <c r="AS9" s="473"/>
      <c r="AT9" s="474"/>
      <c r="AU9" s="475" t="s">
        <v>104</v>
      </c>
      <c r="AV9" s="476"/>
      <c r="AW9" s="476"/>
      <c r="AX9" s="476"/>
      <c r="AY9" s="477" t="s">
        <v>111</v>
      </c>
      <c r="AZ9" s="478"/>
      <c r="BA9" s="478"/>
      <c r="BB9" s="478"/>
      <c r="BC9" s="478"/>
      <c r="BD9" s="478"/>
      <c r="BE9" s="478"/>
      <c r="BF9" s="478"/>
      <c r="BG9" s="478"/>
      <c r="BH9" s="478"/>
      <c r="BI9" s="478"/>
      <c r="BJ9" s="478"/>
      <c r="BK9" s="478"/>
      <c r="BL9" s="478"/>
      <c r="BM9" s="479"/>
      <c r="BN9" s="443">
        <v>-197409</v>
      </c>
      <c r="BO9" s="444"/>
      <c r="BP9" s="444"/>
      <c r="BQ9" s="444"/>
      <c r="BR9" s="444"/>
      <c r="BS9" s="444"/>
      <c r="BT9" s="444"/>
      <c r="BU9" s="445"/>
      <c r="BV9" s="443">
        <v>107972</v>
      </c>
      <c r="BW9" s="444"/>
      <c r="BX9" s="444"/>
      <c r="BY9" s="444"/>
      <c r="BZ9" s="444"/>
      <c r="CA9" s="444"/>
      <c r="CB9" s="444"/>
      <c r="CC9" s="445"/>
      <c r="CD9" s="446" t="s">
        <v>112</v>
      </c>
      <c r="CE9" s="447"/>
      <c r="CF9" s="447"/>
      <c r="CG9" s="447"/>
      <c r="CH9" s="447"/>
      <c r="CI9" s="447"/>
      <c r="CJ9" s="447"/>
      <c r="CK9" s="447"/>
      <c r="CL9" s="447"/>
      <c r="CM9" s="447"/>
      <c r="CN9" s="447"/>
      <c r="CO9" s="447"/>
      <c r="CP9" s="447"/>
      <c r="CQ9" s="447"/>
      <c r="CR9" s="447"/>
      <c r="CS9" s="448"/>
      <c r="CT9" s="440">
        <v>9.6</v>
      </c>
      <c r="CU9" s="441"/>
      <c r="CV9" s="441"/>
      <c r="CW9" s="441"/>
      <c r="CX9" s="441"/>
      <c r="CY9" s="441"/>
      <c r="CZ9" s="441"/>
      <c r="DA9" s="442"/>
      <c r="DB9" s="440">
        <v>9.9</v>
      </c>
      <c r="DC9" s="441"/>
      <c r="DD9" s="441"/>
      <c r="DE9" s="441"/>
      <c r="DF9" s="441"/>
      <c r="DG9" s="441"/>
      <c r="DH9" s="441"/>
      <c r="DI9" s="442"/>
    </row>
    <row r="10" spans="1:119" ht="18.75" customHeight="1" thickBot="1" x14ac:dyDescent="0.2">
      <c r="A10" s="181"/>
      <c r="B10" s="437"/>
      <c r="C10" s="438"/>
      <c r="D10" s="438"/>
      <c r="E10" s="438"/>
      <c r="F10" s="438"/>
      <c r="G10" s="438"/>
      <c r="H10" s="438"/>
      <c r="I10" s="438"/>
      <c r="J10" s="438"/>
      <c r="K10" s="486"/>
      <c r="L10" s="493" t="s">
        <v>113</v>
      </c>
      <c r="M10" s="473"/>
      <c r="N10" s="473"/>
      <c r="O10" s="473"/>
      <c r="P10" s="473"/>
      <c r="Q10" s="474"/>
      <c r="R10" s="494">
        <v>21873</v>
      </c>
      <c r="S10" s="495"/>
      <c r="T10" s="495"/>
      <c r="U10" s="495"/>
      <c r="V10" s="496"/>
      <c r="W10" s="431"/>
      <c r="X10" s="432"/>
      <c r="Y10" s="432"/>
      <c r="Z10" s="432"/>
      <c r="AA10" s="432"/>
      <c r="AB10" s="432"/>
      <c r="AC10" s="432"/>
      <c r="AD10" s="432"/>
      <c r="AE10" s="432"/>
      <c r="AF10" s="432"/>
      <c r="AG10" s="432"/>
      <c r="AH10" s="432"/>
      <c r="AI10" s="432"/>
      <c r="AJ10" s="432"/>
      <c r="AK10" s="432"/>
      <c r="AL10" s="435"/>
      <c r="AM10" s="472" t="s">
        <v>114</v>
      </c>
      <c r="AN10" s="473"/>
      <c r="AO10" s="473"/>
      <c r="AP10" s="473"/>
      <c r="AQ10" s="473"/>
      <c r="AR10" s="473"/>
      <c r="AS10" s="473"/>
      <c r="AT10" s="474"/>
      <c r="AU10" s="475" t="s">
        <v>90</v>
      </c>
      <c r="AV10" s="476"/>
      <c r="AW10" s="476"/>
      <c r="AX10" s="476"/>
      <c r="AY10" s="477" t="s">
        <v>115</v>
      </c>
      <c r="AZ10" s="478"/>
      <c r="BA10" s="478"/>
      <c r="BB10" s="478"/>
      <c r="BC10" s="478"/>
      <c r="BD10" s="478"/>
      <c r="BE10" s="478"/>
      <c r="BF10" s="478"/>
      <c r="BG10" s="478"/>
      <c r="BH10" s="478"/>
      <c r="BI10" s="478"/>
      <c r="BJ10" s="478"/>
      <c r="BK10" s="478"/>
      <c r="BL10" s="478"/>
      <c r="BM10" s="479"/>
      <c r="BN10" s="443">
        <v>87</v>
      </c>
      <c r="BO10" s="444"/>
      <c r="BP10" s="444"/>
      <c r="BQ10" s="444"/>
      <c r="BR10" s="444"/>
      <c r="BS10" s="444"/>
      <c r="BT10" s="444"/>
      <c r="BU10" s="445"/>
      <c r="BV10" s="443">
        <v>97</v>
      </c>
      <c r="BW10" s="444"/>
      <c r="BX10" s="444"/>
      <c r="BY10" s="444"/>
      <c r="BZ10" s="444"/>
      <c r="CA10" s="444"/>
      <c r="CB10" s="444"/>
      <c r="CC10" s="445"/>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7"/>
      <c r="C11" s="438"/>
      <c r="D11" s="438"/>
      <c r="E11" s="438"/>
      <c r="F11" s="438"/>
      <c r="G11" s="438"/>
      <c r="H11" s="438"/>
      <c r="I11" s="438"/>
      <c r="J11" s="438"/>
      <c r="K11" s="486"/>
      <c r="L11" s="497" t="s">
        <v>117</v>
      </c>
      <c r="M11" s="498"/>
      <c r="N11" s="498"/>
      <c r="O11" s="498"/>
      <c r="P11" s="498"/>
      <c r="Q11" s="499"/>
      <c r="R11" s="500" t="s">
        <v>118</v>
      </c>
      <c r="S11" s="501"/>
      <c r="T11" s="501"/>
      <c r="U11" s="501"/>
      <c r="V11" s="502"/>
      <c r="W11" s="431"/>
      <c r="X11" s="432"/>
      <c r="Y11" s="432"/>
      <c r="Z11" s="432"/>
      <c r="AA11" s="432"/>
      <c r="AB11" s="432"/>
      <c r="AC11" s="432"/>
      <c r="AD11" s="432"/>
      <c r="AE11" s="432"/>
      <c r="AF11" s="432"/>
      <c r="AG11" s="432"/>
      <c r="AH11" s="432"/>
      <c r="AI11" s="432"/>
      <c r="AJ11" s="432"/>
      <c r="AK11" s="432"/>
      <c r="AL11" s="435"/>
      <c r="AM11" s="472" t="s">
        <v>119</v>
      </c>
      <c r="AN11" s="473"/>
      <c r="AO11" s="473"/>
      <c r="AP11" s="473"/>
      <c r="AQ11" s="473"/>
      <c r="AR11" s="473"/>
      <c r="AS11" s="473"/>
      <c r="AT11" s="474"/>
      <c r="AU11" s="475" t="s">
        <v>90</v>
      </c>
      <c r="AV11" s="476"/>
      <c r="AW11" s="476"/>
      <c r="AX11" s="476"/>
      <c r="AY11" s="477" t="s">
        <v>120</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121</v>
      </c>
      <c r="CE11" s="447"/>
      <c r="CF11" s="447"/>
      <c r="CG11" s="447"/>
      <c r="CH11" s="447"/>
      <c r="CI11" s="447"/>
      <c r="CJ11" s="447"/>
      <c r="CK11" s="447"/>
      <c r="CL11" s="447"/>
      <c r="CM11" s="447"/>
      <c r="CN11" s="447"/>
      <c r="CO11" s="447"/>
      <c r="CP11" s="447"/>
      <c r="CQ11" s="447"/>
      <c r="CR11" s="447"/>
      <c r="CS11" s="448"/>
      <c r="CT11" s="483" t="s">
        <v>122</v>
      </c>
      <c r="CU11" s="484"/>
      <c r="CV11" s="484"/>
      <c r="CW11" s="484"/>
      <c r="CX11" s="484"/>
      <c r="CY11" s="484"/>
      <c r="CZ11" s="484"/>
      <c r="DA11" s="485"/>
      <c r="DB11" s="483" t="s">
        <v>122</v>
      </c>
      <c r="DC11" s="484"/>
      <c r="DD11" s="484"/>
      <c r="DE11" s="484"/>
      <c r="DF11" s="484"/>
      <c r="DG11" s="484"/>
      <c r="DH11" s="484"/>
      <c r="DI11" s="485"/>
    </row>
    <row r="12" spans="1:119" ht="18.75" customHeight="1" x14ac:dyDescent="0.15">
      <c r="A12" s="181"/>
      <c r="B12" s="503" t="s">
        <v>123</v>
      </c>
      <c r="C12" s="504"/>
      <c r="D12" s="504"/>
      <c r="E12" s="504"/>
      <c r="F12" s="504"/>
      <c r="G12" s="504"/>
      <c r="H12" s="504"/>
      <c r="I12" s="504"/>
      <c r="J12" s="504"/>
      <c r="K12" s="505"/>
      <c r="L12" s="512" t="s">
        <v>124</v>
      </c>
      <c r="M12" s="513"/>
      <c r="N12" s="513"/>
      <c r="O12" s="513"/>
      <c r="P12" s="513"/>
      <c r="Q12" s="514"/>
      <c r="R12" s="515">
        <v>20861</v>
      </c>
      <c r="S12" s="516"/>
      <c r="T12" s="516"/>
      <c r="U12" s="516"/>
      <c r="V12" s="517"/>
      <c r="W12" s="518" t="s">
        <v>1</v>
      </c>
      <c r="X12" s="476"/>
      <c r="Y12" s="476"/>
      <c r="Z12" s="476"/>
      <c r="AA12" s="476"/>
      <c r="AB12" s="519"/>
      <c r="AC12" s="520" t="s">
        <v>125</v>
      </c>
      <c r="AD12" s="521"/>
      <c r="AE12" s="521"/>
      <c r="AF12" s="521"/>
      <c r="AG12" s="522"/>
      <c r="AH12" s="520" t="s">
        <v>126</v>
      </c>
      <c r="AI12" s="521"/>
      <c r="AJ12" s="521"/>
      <c r="AK12" s="521"/>
      <c r="AL12" s="523"/>
      <c r="AM12" s="472" t="s">
        <v>127</v>
      </c>
      <c r="AN12" s="473"/>
      <c r="AO12" s="473"/>
      <c r="AP12" s="473"/>
      <c r="AQ12" s="473"/>
      <c r="AR12" s="473"/>
      <c r="AS12" s="473"/>
      <c r="AT12" s="474"/>
      <c r="AU12" s="475" t="s">
        <v>90</v>
      </c>
      <c r="AV12" s="476"/>
      <c r="AW12" s="476"/>
      <c r="AX12" s="476"/>
      <c r="AY12" s="477" t="s">
        <v>128</v>
      </c>
      <c r="AZ12" s="478"/>
      <c r="BA12" s="478"/>
      <c r="BB12" s="478"/>
      <c r="BC12" s="478"/>
      <c r="BD12" s="478"/>
      <c r="BE12" s="478"/>
      <c r="BF12" s="478"/>
      <c r="BG12" s="478"/>
      <c r="BH12" s="478"/>
      <c r="BI12" s="478"/>
      <c r="BJ12" s="478"/>
      <c r="BK12" s="478"/>
      <c r="BL12" s="478"/>
      <c r="BM12" s="479"/>
      <c r="BN12" s="443">
        <v>0</v>
      </c>
      <c r="BO12" s="444"/>
      <c r="BP12" s="444"/>
      <c r="BQ12" s="444"/>
      <c r="BR12" s="444"/>
      <c r="BS12" s="444"/>
      <c r="BT12" s="444"/>
      <c r="BU12" s="445"/>
      <c r="BV12" s="443">
        <v>0</v>
      </c>
      <c r="BW12" s="444"/>
      <c r="BX12" s="444"/>
      <c r="BY12" s="444"/>
      <c r="BZ12" s="444"/>
      <c r="CA12" s="444"/>
      <c r="CB12" s="444"/>
      <c r="CC12" s="445"/>
      <c r="CD12" s="446" t="s">
        <v>129</v>
      </c>
      <c r="CE12" s="447"/>
      <c r="CF12" s="447"/>
      <c r="CG12" s="447"/>
      <c r="CH12" s="447"/>
      <c r="CI12" s="447"/>
      <c r="CJ12" s="447"/>
      <c r="CK12" s="447"/>
      <c r="CL12" s="447"/>
      <c r="CM12" s="447"/>
      <c r="CN12" s="447"/>
      <c r="CO12" s="447"/>
      <c r="CP12" s="447"/>
      <c r="CQ12" s="447"/>
      <c r="CR12" s="447"/>
      <c r="CS12" s="448"/>
      <c r="CT12" s="483" t="s">
        <v>122</v>
      </c>
      <c r="CU12" s="484"/>
      <c r="CV12" s="484"/>
      <c r="CW12" s="484"/>
      <c r="CX12" s="484"/>
      <c r="CY12" s="484"/>
      <c r="CZ12" s="484"/>
      <c r="DA12" s="485"/>
      <c r="DB12" s="483" t="s">
        <v>122</v>
      </c>
      <c r="DC12" s="484"/>
      <c r="DD12" s="484"/>
      <c r="DE12" s="484"/>
      <c r="DF12" s="484"/>
      <c r="DG12" s="484"/>
      <c r="DH12" s="484"/>
      <c r="DI12" s="485"/>
    </row>
    <row r="13" spans="1:119" ht="18.75" customHeight="1" x14ac:dyDescent="0.15">
      <c r="A13" s="181"/>
      <c r="B13" s="506"/>
      <c r="C13" s="507"/>
      <c r="D13" s="507"/>
      <c r="E13" s="507"/>
      <c r="F13" s="507"/>
      <c r="G13" s="507"/>
      <c r="H13" s="507"/>
      <c r="I13" s="507"/>
      <c r="J13" s="507"/>
      <c r="K13" s="508"/>
      <c r="L13" s="190"/>
      <c r="M13" s="534" t="s">
        <v>130</v>
      </c>
      <c r="N13" s="535"/>
      <c r="O13" s="535"/>
      <c r="P13" s="535"/>
      <c r="Q13" s="536"/>
      <c r="R13" s="527">
        <v>19961</v>
      </c>
      <c r="S13" s="528"/>
      <c r="T13" s="528"/>
      <c r="U13" s="528"/>
      <c r="V13" s="529"/>
      <c r="W13" s="459" t="s">
        <v>131</v>
      </c>
      <c r="X13" s="460"/>
      <c r="Y13" s="460"/>
      <c r="Z13" s="460"/>
      <c r="AA13" s="460"/>
      <c r="AB13" s="450"/>
      <c r="AC13" s="494">
        <v>531</v>
      </c>
      <c r="AD13" s="495"/>
      <c r="AE13" s="495"/>
      <c r="AF13" s="495"/>
      <c r="AG13" s="537"/>
      <c r="AH13" s="494">
        <v>555</v>
      </c>
      <c r="AI13" s="495"/>
      <c r="AJ13" s="495"/>
      <c r="AK13" s="495"/>
      <c r="AL13" s="496"/>
      <c r="AM13" s="472" t="s">
        <v>132</v>
      </c>
      <c r="AN13" s="473"/>
      <c r="AO13" s="473"/>
      <c r="AP13" s="473"/>
      <c r="AQ13" s="473"/>
      <c r="AR13" s="473"/>
      <c r="AS13" s="473"/>
      <c r="AT13" s="474"/>
      <c r="AU13" s="475" t="s">
        <v>104</v>
      </c>
      <c r="AV13" s="476"/>
      <c r="AW13" s="476"/>
      <c r="AX13" s="476"/>
      <c r="AY13" s="477" t="s">
        <v>133</v>
      </c>
      <c r="AZ13" s="478"/>
      <c r="BA13" s="478"/>
      <c r="BB13" s="478"/>
      <c r="BC13" s="478"/>
      <c r="BD13" s="478"/>
      <c r="BE13" s="478"/>
      <c r="BF13" s="478"/>
      <c r="BG13" s="478"/>
      <c r="BH13" s="478"/>
      <c r="BI13" s="478"/>
      <c r="BJ13" s="478"/>
      <c r="BK13" s="478"/>
      <c r="BL13" s="478"/>
      <c r="BM13" s="479"/>
      <c r="BN13" s="443">
        <v>-197322</v>
      </c>
      <c r="BO13" s="444"/>
      <c r="BP13" s="444"/>
      <c r="BQ13" s="444"/>
      <c r="BR13" s="444"/>
      <c r="BS13" s="444"/>
      <c r="BT13" s="444"/>
      <c r="BU13" s="445"/>
      <c r="BV13" s="443">
        <v>108069</v>
      </c>
      <c r="BW13" s="444"/>
      <c r="BX13" s="444"/>
      <c r="BY13" s="444"/>
      <c r="BZ13" s="444"/>
      <c r="CA13" s="444"/>
      <c r="CB13" s="444"/>
      <c r="CC13" s="445"/>
      <c r="CD13" s="446" t="s">
        <v>134</v>
      </c>
      <c r="CE13" s="447"/>
      <c r="CF13" s="447"/>
      <c r="CG13" s="447"/>
      <c r="CH13" s="447"/>
      <c r="CI13" s="447"/>
      <c r="CJ13" s="447"/>
      <c r="CK13" s="447"/>
      <c r="CL13" s="447"/>
      <c r="CM13" s="447"/>
      <c r="CN13" s="447"/>
      <c r="CO13" s="447"/>
      <c r="CP13" s="447"/>
      <c r="CQ13" s="447"/>
      <c r="CR13" s="447"/>
      <c r="CS13" s="448"/>
      <c r="CT13" s="440">
        <v>6.5</v>
      </c>
      <c r="CU13" s="441"/>
      <c r="CV13" s="441"/>
      <c r="CW13" s="441"/>
      <c r="CX13" s="441"/>
      <c r="CY13" s="441"/>
      <c r="CZ13" s="441"/>
      <c r="DA13" s="442"/>
      <c r="DB13" s="440">
        <v>6.3</v>
      </c>
      <c r="DC13" s="441"/>
      <c r="DD13" s="441"/>
      <c r="DE13" s="441"/>
      <c r="DF13" s="441"/>
      <c r="DG13" s="441"/>
      <c r="DH13" s="441"/>
      <c r="DI13" s="442"/>
    </row>
    <row r="14" spans="1:119" ht="18.75" customHeight="1" thickBot="1" x14ac:dyDescent="0.2">
      <c r="A14" s="181"/>
      <c r="B14" s="506"/>
      <c r="C14" s="507"/>
      <c r="D14" s="507"/>
      <c r="E14" s="507"/>
      <c r="F14" s="507"/>
      <c r="G14" s="507"/>
      <c r="H14" s="507"/>
      <c r="I14" s="507"/>
      <c r="J14" s="507"/>
      <c r="K14" s="508"/>
      <c r="L14" s="524" t="s">
        <v>135</v>
      </c>
      <c r="M14" s="525"/>
      <c r="N14" s="525"/>
      <c r="O14" s="525"/>
      <c r="P14" s="525"/>
      <c r="Q14" s="526"/>
      <c r="R14" s="527">
        <v>20987</v>
      </c>
      <c r="S14" s="528"/>
      <c r="T14" s="528"/>
      <c r="U14" s="528"/>
      <c r="V14" s="529"/>
      <c r="W14" s="433"/>
      <c r="X14" s="434"/>
      <c r="Y14" s="434"/>
      <c r="Z14" s="434"/>
      <c r="AA14" s="434"/>
      <c r="AB14" s="423"/>
      <c r="AC14" s="530">
        <v>5.3</v>
      </c>
      <c r="AD14" s="531"/>
      <c r="AE14" s="531"/>
      <c r="AF14" s="531"/>
      <c r="AG14" s="532"/>
      <c r="AH14" s="530">
        <v>5.0999999999999996</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136</v>
      </c>
      <c r="CE14" s="539"/>
      <c r="CF14" s="539"/>
      <c r="CG14" s="539"/>
      <c r="CH14" s="539"/>
      <c r="CI14" s="539"/>
      <c r="CJ14" s="539"/>
      <c r="CK14" s="539"/>
      <c r="CL14" s="539"/>
      <c r="CM14" s="539"/>
      <c r="CN14" s="539"/>
      <c r="CO14" s="539"/>
      <c r="CP14" s="539"/>
      <c r="CQ14" s="539"/>
      <c r="CR14" s="539"/>
      <c r="CS14" s="540"/>
      <c r="CT14" s="541">
        <v>22.8</v>
      </c>
      <c r="CU14" s="542"/>
      <c r="CV14" s="542"/>
      <c r="CW14" s="542"/>
      <c r="CX14" s="542"/>
      <c r="CY14" s="542"/>
      <c r="CZ14" s="542"/>
      <c r="DA14" s="543"/>
      <c r="DB14" s="541">
        <v>30.2</v>
      </c>
      <c r="DC14" s="542"/>
      <c r="DD14" s="542"/>
      <c r="DE14" s="542"/>
      <c r="DF14" s="542"/>
      <c r="DG14" s="542"/>
      <c r="DH14" s="542"/>
      <c r="DI14" s="543"/>
    </row>
    <row r="15" spans="1:119" ht="18.75" customHeight="1" x14ac:dyDescent="0.15">
      <c r="A15" s="181"/>
      <c r="B15" s="506"/>
      <c r="C15" s="507"/>
      <c r="D15" s="507"/>
      <c r="E15" s="507"/>
      <c r="F15" s="507"/>
      <c r="G15" s="507"/>
      <c r="H15" s="507"/>
      <c r="I15" s="507"/>
      <c r="J15" s="507"/>
      <c r="K15" s="508"/>
      <c r="L15" s="190"/>
      <c r="M15" s="534" t="s">
        <v>130</v>
      </c>
      <c r="N15" s="535"/>
      <c r="O15" s="535"/>
      <c r="P15" s="535"/>
      <c r="Q15" s="536"/>
      <c r="R15" s="527">
        <v>20161</v>
      </c>
      <c r="S15" s="528"/>
      <c r="T15" s="528"/>
      <c r="U15" s="528"/>
      <c r="V15" s="529"/>
      <c r="W15" s="459" t="s">
        <v>137</v>
      </c>
      <c r="X15" s="460"/>
      <c r="Y15" s="460"/>
      <c r="Z15" s="460"/>
      <c r="AA15" s="460"/>
      <c r="AB15" s="450"/>
      <c r="AC15" s="494">
        <v>4229</v>
      </c>
      <c r="AD15" s="495"/>
      <c r="AE15" s="495"/>
      <c r="AF15" s="495"/>
      <c r="AG15" s="537"/>
      <c r="AH15" s="494">
        <v>4606</v>
      </c>
      <c r="AI15" s="495"/>
      <c r="AJ15" s="495"/>
      <c r="AK15" s="495"/>
      <c r="AL15" s="496"/>
      <c r="AM15" s="472"/>
      <c r="AN15" s="473"/>
      <c r="AO15" s="473"/>
      <c r="AP15" s="473"/>
      <c r="AQ15" s="473"/>
      <c r="AR15" s="473"/>
      <c r="AS15" s="473"/>
      <c r="AT15" s="474"/>
      <c r="AU15" s="475"/>
      <c r="AV15" s="476"/>
      <c r="AW15" s="476"/>
      <c r="AX15" s="476"/>
      <c r="AY15" s="403" t="s">
        <v>138</v>
      </c>
      <c r="AZ15" s="404"/>
      <c r="BA15" s="404"/>
      <c r="BB15" s="404"/>
      <c r="BC15" s="404"/>
      <c r="BD15" s="404"/>
      <c r="BE15" s="404"/>
      <c r="BF15" s="404"/>
      <c r="BG15" s="404"/>
      <c r="BH15" s="404"/>
      <c r="BI15" s="404"/>
      <c r="BJ15" s="404"/>
      <c r="BK15" s="404"/>
      <c r="BL15" s="404"/>
      <c r="BM15" s="405"/>
      <c r="BN15" s="406">
        <v>3448173</v>
      </c>
      <c r="BO15" s="407"/>
      <c r="BP15" s="407"/>
      <c r="BQ15" s="407"/>
      <c r="BR15" s="407"/>
      <c r="BS15" s="407"/>
      <c r="BT15" s="407"/>
      <c r="BU15" s="408"/>
      <c r="BV15" s="406">
        <v>3470907</v>
      </c>
      <c r="BW15" s="407"/>
      <c r="BX15" s="407"/>
      <c r="BY15" s="407"/>
      <c r="BZ15" s="407"/>
      <c r="CA15" s="407"/>
      <c r="CB15" s="407"/>
      <c r="CC15" s="408"/>
      <c r="CD15" s="544" t="s">
        <v>139</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6"/>
      <c r="C16" s="507"/>
      <c r="D16" s="507"/>
      <c r="E16" s="507"/>
      <c r="F16" s="507"/>
      <c r="G16" s="507"/>
      <c r="H16" s="507"/>
      <c r="I16" s="507"/>
      <c r="J16" s="507"/>
      <c r="K16" s="508"/>
      <c r="L16" s="524" t="s">
        <v>140</v>
      </c>
      <c r="M16" s="547"/>
      <c r="N16" s="547"/>
      <c r="O16" s="547"/>
      <c r="P16" s="547"/>
      <c r="Q16" s="548"/>
      <c r="R16" s="549" t="s">
        <v>141</v>
      </c>
      <c r="S16" s="550"/>
      <c r="T16" s="550"/>
      <c r="U16" s="550"/>
      <c r="V16" s="551"/>
      <c r="W16" s="433"/>
      <c r="X16" s="434"/>
      <c r="Y16" s="434"/>
      <c r="Z16" s="434"/>
      <c r="AA16" s="434"/>
      <c r="AB16" s="423"/>
      <c r="AC16" s="530">
        <v>42.3</v>
      </c>
      <c r="AD16" s="531"/>
      <c r="AE16" s="531"/>
      <c r="AF16" s="531"/>
      <c r="AG16" s="532"/>
      <c r="AH16" s="530">
        <v>42.5</v>
      </c>
      <c r="AI16" s="531"/>
      <c r="AJ16" s="531"/>
      <c r="AK16" s="531"/>
      <c r="AL16" s="533"/>
      <c r="AM16" s="472"/>
      <c r="AN16" s="473"/>
      <c r="AO16" s="473"/>
      <c r="AP16" s="473"/>
      <c r="AQ16" s="473"/>
      <c r="AR16" s="473"/>
      <c r="AS16" s="473"/>
      <c r="AT16" s="474"/>
      <c r="AU16" s="475"/>
      <c r="AV16" s="476"/>
      <c r="AW16" s="476"/>
      <c r="AX16" s="476"/>
      <c r="AY16" s="477" t="s">
        <v>142</v>
      </c>
      <c r="AZ16" s="478"/>
      <c r="BA16" s="478"/>
      <c r="BB16" s="478"/>
      <c r="BC16" s="478"/>
      <c r="BD16" s="478"/>
      <c r="BE16" s="478"/>
      <c r="BF16" s="478"/>
      <c r="BG16" s="478"/>
      <c r="BH16" s="478"/>
      <c r="BI16" s="478"/>
      <c r="BJ16" s="478"/>
      <c r="BK16" s="478"/>
      <c r="BL16" s="478"/>
      <c r="BM16" s="479"/>
      <c r="BN16" s="443">
        <v>5306622</v>
      </c>
      <c r="BO16" s="444"/>
      <c r="BP16" s="444"/>
      <c r="BQ16" s="444"/>
      <c r="BR16" s="444"/>
      <c r="BS16" s="444"/>
      <c r="BT16" s="444"/>
      <c r="BU16" s="445"/>
      <c r="BV16" s="443">
        <v>5175469</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81"/>
      <c r="B17" s="509"/>
      <c r="C17" s="510"/>
      <c r="D17" s="510"/>
      <c r="E17" s="510"/>
      <c r="F17" s="510"/>
      <c r="G17" s="510"/>
      <c r="H17" s="510"/>
      <c r="I17" s="510"/>
      <c r="J17" s="510"/>
      <c r="K17" s="511"/>
      <c r="L17" s="195"/>
      <c r="M17" s="554" t="s">
        <v>143</v>
      </c>
      <c r="N17" s="555"/>
      <c r="O17" s="555"/>
      <c r="P17" s="555"/>
      <c r="Q17" s="556"/>
      <c r="R17" s="549" t="s">
        <v>144</v>
      </c>
      <c r="S17" s="550"/>
      <c r="T17" s="550"/>
      <c r="U17" s="550"/>
      <c r="V17" s="551"/>
      <c r="W17" s="459" t="s">
        <v>145</v>
      </c>
      <c r="X17" s="460"/>
      <c r="Y17" s="460"/>
      <c r="Z17" s="460"/>
      <c r="AA17" s="460"/>
      <c r="AB17" s="450"/>
      <c r="AC17" s="494">
        <v>5243</v>
      </c>
      <c r="AD17" s="495"/>
      <c r="AE17" s="495"/>
      <c r="AF17" s="495"/>
      <c r="AG17" s="537"/>
      <c r="AH17" s="494">
        <v>5677</v>
      </c>
      <c r="AI17" s="495"/>
      <c r="AJ17" s="495"/>
      <c r="AK17" s="495"/>
      <c r="AL17" s="496"/>
      <c r="AM17" s="472"/>
      <c r="AN17" s="473"/>
      <c r="AO17" s="473"/>
      <c r="AP17" s="473"/>
      <c r="AQ17" s="473"/>
      <c r="AR17" s="473"/>
      <c r="AS17" s="473"/>
      <c r="AT17" s="474"/>
      <c r="AU17" s="475"/>
      <c r="AV17" s="476"/>
      <c r="AW17" s="476"/>
      <c r="AX17" s="476"/>
      <c r="AY17" s="477" t="s">
        <v>146</v>
      </c>
      <c r="AZ17" s="478"/>
      <c r="BA17" s="478"/>
      <c r="BB17" s="478"/>
      <c r="BC17" s="478"/>
      <c r="BD17" s="478"/>
      <c r="BE17" s="478"/>
      <c r="BF17" s="478"/>
      <c r="BG17" s="478"/>
      <c r="BH17" s="478"/>
      <c r="BI17" s="478"/>
      <c r="BJ17" s="478"/>
      <c r="BK17" s="478"/>
      <c r="BL17" s="478"/>
      <c r="BM17" s="479"/>
      <c r="BN17" s="443">
        <v>4394853</v>
      </c>
      <c r="BO17" s="444"/>
      <c r="BP17" s="444"/>
      <c r="BQ17" s="444"/>
      <c r="BR17" s="444"/>
      <c r="BS17" s="444"/>
      <c r="BT17" s="444"/>
      <c r="BU17" s="445"/>
      <c r="BV17" s="443">
        <v>4436862</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81"/>
      <c r="B18" s="565" t="s">
        <v>147</v>
      </c>
      <c r="C18" s="486"/>
      <c r="D18" s="486"/>
      <c r="E18" s="566"/>
      <c r="F18" s="566"/>
      <c r="G18" s="566"/>
      <c r="H18" s="566"/>
      <c r="I18" s="566"/>
      <c r="J18" s="566"/>
      <c r="K18" s="566"/>
      <c r="L18" s="567">
        <v>117.6</v>
      </c>
      <c r="M18" s="567"/>
      <c r="N18" s="567"/>
      <c r="O18" s="567"/>
      <c r="P18" s="567"/>
      <c r="Q18" s="567"/>
      <c r="R18" s="568"/>
      <c r="S18" s="568"/>
      <c r="T18" s="568"/>
      <c r="U18" s="568"/>
      <c r="V18" s="569"/>
      <c r="W18" s="461"/>
      <c r="X18" s="462"/>
      <c r="Y18" s="462"/>
      <c r="Z18" s="462"/>
      <c r="AA18" s="462"/>
      <c r="AB18" s="453"/>
      <c r="AC18" s="570">
        <v>52.4</v>
      </c>
      <c r="AD18" s="571"/>
      <c r="AE18" s="571"/>
      <c r="AF18" s="571"/>
      <c r="AG18" s="572"/>
      <c r="AH18" s="570">
        <v>52.4</v>
      </c>
      <c r="AI18" s="571"/>
      <c r="AJ18" s="571"/>
      <c r="AK18" s="571"/>
      <c r="AL18" s="573"/>
      <c r="AM18" s="472"/>
      <c r="AN18" s="473"/>
      <c r="AO18" s="473"/>
      <c r="AP18" s="473"/>
      <c r="AQ18" s="473"/>
      <c r="AR18" s="473"/>
      <c r="AS18" s="473"/>
      <c r="AT18" s="474"/>
      <c r="AU18" s="475"/>
      <c r="AV18" s="476"/>
      <c r="AW18" s="476"/>
      <c r="AX18" s="476"/>
      <c r="AY18" s="477" t="s">
        <v>148</v>
      </c>
      <c r="AZ18" s="478"/>
      <c r="BA18" s="478"/>
      <c r="BB18" s="478"/>
      <c r="BC18" s="478"/>
      <c r="BD18" s="478"/>
      <c r="BE18" s="478"/>
      <c r="BF18" s="478"/>
      <c r="BG18" s="478"/>
      <c r="BH18" s="478"/>
      <c r="BI18" s="478"/>
      <c r="BJ18" s="478"/>
      <c r="BK18" s="478"/>
      <c r="BL18" s="478"/>
      <c r="BM18" s="479"/>
      <c r="BN18" s="443">
        <v>6082969</v>
      </c>
      <c r="BO18" s="444"/>
      <c r="BP18" s="444"/>
      <c r="BQ18" s="444"/>
      <c r="BR18" s="444"/>
      <c r="BS18" s="444"/>
      <c r="BT18" s="444"/>
      <c r="BU18" s="445"/>
      <c r="BV18" s="443">
        <v>5875355</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81"/>
      <c r="B19" s="565" t="s">
        <v>149</v>
      </c>
      <c r="C19" s="486"/>
      <c r="D19" s="486"/>
      <c r="E19" s="566"/>
      <c r="F19" s="566"/>
      <c r="G19" s="566"/>
      <c r="H19" s="566"/>
      <c r="I19" s="566"/>
      <c r="J19" s="566"/>
      <c r="K19" s="566"/>
      <c r="L19" s="574">
        <v>178</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150</v>
      </c>
      <c r="AZ19" s="478"/>
      <c r="BA19" s="478"/>
      <c r="BB19" s="478"/>
      <c r="BC19" s="478"/>
      <c r="BD19" s="478"/>
      <c r="BE19" s="478"/>
      <c r="BF19" s="478"/>
      <c r="BG19" s="478"/>
      <c r="BH19" s="478"/>
      <c r="BI19" s="478"/>
      <c r="BJ19" s="478"/>
      <c r="BK19" s="478"/>
      <c r="BL19" s="478"/>
      <c r="BM19" s="479"/>
      <c r="BN19" s="443">
        <v>7887172</v>
      </c>
      <c r="BO19" s="444"/>
      <c r="BP19" s="444"/>
      <c r="BQ19" s="444"/>
      <c r="BR19" s="444"/>
      <c r="BS19" s="444"/>
      <c r="BT19" s="444"/>
      <c r="BU19" s="445"/>
      <c r="BV19" s="443">
        <v>7867532</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81"/>
      <c r="B20" s="565" t="s">
        <v>151</v>
      </c>
      <c r="C20" s="486"/>
      <c r="D20" s="486"/>
      <c r="E20" s="566"/>
      <c r="F20" s="566"/>
      <c r="G20" s="566"/>
      <c r="H20" s="566"/>
      <c r="I20" s="566"/>
      <c r="J20" s="566"/>
      <c r="K20" s="566"/>
      <c r="L20" s="574">
        <v>7932</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81"/>
      <c r="B21" s="583" t="s">
        <v>152</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81"/>
      <c r="B22" s="613" t="s">
        <v>153</v>
      </c>
      <c r="C22" s="587"/>
      <c r="D22" s="588"/>
      <c r="E22" s="455" t="s">
        <v>1</v>
      </c>
      <c r="F22" s="460"/>
      <c r="G22" s="460"/>
      <c r="H22" s="460"/>
      <c r="I22" s="460"/>
      <c r="J22" s="460"/>
      <c r="K22" s="450"/>
      <c r="L22" s="455" t="s">
        <v>154</v>
      </c>
      <c r="M22" s="460"/>
      <c r="N22" s="460"/>
      <c r="O22" s="460"/>
      <c r="P22" s="450"/>
      <c r="Q22" s="618" t="s">
        <v>155</v>
      </c>
      <c r="R22" s="619"/>
      <c r="S22" s="619"/>
      <c r="T22" s="619"/>
      <c r="U22" s="619"/>
      <c r="V22" s="620"/>
      <c r="W22" s="586" t="s">
        <v>156</v>
      </c>
      <c r="X22" s="587"/>
      <c r="Y22" s="588"/>
      <c r="Z22" s="455" t="s">
        <v>1</v>
      </c>
      <c r="AA22" s="460"/>
      <c r="AB22" s="460"/>
      <c r="AC22" s="460"/>
      <c r="AD22" s="460"/>
      <c r="AE22" s="460"/>
      <c r="AF22" s="460"/>
      <c r="AG22" s="450"/>
      <c r="AH22" s="624" t="s">
        <v>157</v>
      </c>
      <c r="AI22" s="460"/>
      <c r="AJ22" s="460"/>
      <c r="AK22" s="460"/>
      <c r="AL22" s="450"/>
      <c r="AM22" s="624" t="s">
        <v>158</v>
      </c>
      <c r="AN22" s="625"/>
      <c r="AO22" s="625"/>
      <c r="AP22" s="625"/>
      <c r="AQ22" s="625"/>
      <c r="AR22" s="626"/>
      <c r="AS22" s="618" t="s">
        <v>155</v>
      </c>
      <c r="AT22" s="619"/>
      <c r="AU22" s="619"/>
      <c r="AV22" s="619"/>
      <c r="AW22" s="619"/>
      <c r="AX22" s="630"/>
      <c r="AY22" s="403" t="s">
        <v>159</v>
      </c>
      <c r="AZ22" s="404"/>
      <c r="BA22" s="404"/>
      <c r="BB22" s="404"/>
      <c r="BC22" s="404"/>
      <c r="BD22" s="404"/>
      <c r="BE22" s="404"/>
      <c r="BF22" s="404"/>
      <c r="BG22" s="404"/>
      <c r="BH22" s="404"/>
      <c r="BI22" s="404"/>
      <c r="BJ22" s="404"/>
      <c r="BK22" s="404"/>
      <c r="BL22" s="404"/>
      <c r="BM22" s="405"/>
      <c r="BN22" s="406">
        <v>7739522</v>
      </c>
      <c r="BO22" s="407"/>
      <c r="BP22" s="407"/>
      <c r="BQ22" s="407"/>
      <c r="BR22" s="407"/>
      <c r="BS22" s="407"/>
      <c r="BT22" s="407"/>
      <c r="BU22" s="408"/>
      <c r="BV22" s="406">
        <v>8211085</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160</v>
      </c>
      <c r="AZ23" s="478"/>
      <c r="BA23" s="478"/>
      <c r="BB23" s="478"/>
      <c r="BC23" s="478"/>
      <c r="BD23" s="478"/>
      <c r="BE23" s="478"/>
      <c r="BF23" s="478"/>
      <c r="BG23" s="478"/>
      <c r="BH23" s="478"/>
      <c r="BI23" s="478"/>
      <c r="BJ23" s="478"/>
      <c r="BK23" s="478"/>
      <c r="BL23" s="478"/>
      <c r="BM23" s="479"/>
      <c r="BN23" s="443">
        <v>7203077</v>
      </c>
      <c r="BO23" s="444"/>
      <c r="BP23" s="444"/>
      <c r="BQ23" s="444"/>
      <c r="BR23" s="444"/>
      <c r="BS23" s="444"/>
      <c r="BT23" s="444"/>
      <c r="BU23" s="445"/>
      <c r="BV23" s="443">
        <v>7583072</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81"/>
      <c r="B24" s="614"/>
      <c r="C24" s="590"/>
      <c r="D24" s="591"/>
      <c r="E24" s="493" t="s">
        <v>161</v>
      </c>
      <c r="F24" s="473"/>
      <c r="G24" s="473"/>
      <c r="H24" s="473"/>
      <c r="I24" s="473"/>
      <c r="J24" s="473"/>
      <c r="K24" s="474"/>
      <c r="L24" s="494">
        <v>1</v>
      </c>
      <c r="M24" s="495"/>
      <c r="N24" s="495"/>
      <c r="O24" s="495"/>
      <c r="P24" s="537"/>
      <c r="Q24" s="494">
        <v>7400</v>
      </c>
      <c r="R24" s="495"/>
      <c r="S24" s="495"/>
      <c r="T24" s="495"/>
      <c r="U24" s="495"/>
      <c r="V24" s="537"/>
      <c r="W24" s="589"/>
      <c r="X24" s="590"/>
      <c r="Y24" s="591"/>
      <c r="Z24" s="493" t="s">
        <v>162</v>
      </c>
      <c r="AA24" s="473"/>
      <c r="AB24" s="473"/>
      <c r="AC24" s="473"/>
      <c r="AD24" s="473"/>
      <c r="AE24" s="473"/>
      <c r="AF24" s="473"/>
      <c r="AG24" s="474"/>
      <c r="AH24" s="494">
        <v>180</v>
      </c>
      <c r="AI24" s="495"/>
      <c r="AJ24" s="495"/>
      <c r="AK24" s="495"/>
      <c r="AL24" s="537"/>
      <c r="AM24" s="494">
        <v>522360</v>
      </c>
      <c r="AN24" s="495"/>
      <c r="AO24" s="495"/>
      <c r="AP24" s="495"/>
      <c r="AQ24" s="495"/>
      <c r="AR24" s="537"/>
      <c r="AS24" s="494">
        <v>2902</v>
      </c>
      <c r="AT24" s="495"/>
      <c r="AU24" s="495"/>
      <c r="AV24" s="495"/>
      <c r="AW24" s="495"/>
      <c r="AX24" s="496"/>
      <c r="AY24" s="559" t="s">
        <v>163</v>
      </c>
      <c r="AZ24" s="560"/>
      <c r="BA24" s="560"/>
      <c r="BB24" s="560"/>
      <c r="BC24" s="560"/>
      <c r="BD24" s="560"/>
      <c r="BE24" s="560"/>
      <c r="BF24" s="560"/>
      <c r="BG24" s="560"/>
      <c r="BH24" s="560"/>
      <c r="BI24" s="560"/>
      <c r="BJ24" s="560"/>
      <c r="BK24" s="560"/>
      <c r="BL24" s="560"/>
      <c r="BM24" s="561"/>
      <c r="BN24" s="443">
        <v>3480566</v>
      </c>
      <c r="BO24" s="444"/>
      <c r="BP24" s="444"/>
      <c r="BQ24" s="444"/>
      <c r="BR24" s="444"/>
      <c r="BS24" s="444"/>
      <c r="BT24" s="444"/>
      <c r="BU24" s="445"/>
      <c r="BV24" s="443">
        <v>3580397</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81"/>
      <c r="B25" s="614"/>
      <c r="C25" s="590"/>
      <c r="D25" s="591"/>
      <c r="E25" s="493" t="s">
        <v>164</v>
      </c>
      <c r="F25" s="473"/>
      <c r="G25" s="473"/>
      <c r="H25" s="473"/>
      <c r="I25" s="473"/>
      <c r="J25" s="473"/>
      <c r="K25" s="474"/>
      <c r="L25" s="494">
        <v>1</v>
      </c>
      <c r="M25" s="495"/>
      <c r="N25" s="495"/>
      <c r="O25" s="495"/>
      <c r="P25" s="537"/>
      <c r="Q25" s="494">
        <v>6150</v>
      </c>
      <c r="R25" s="495"/>
      <c r="S25" s="495"/>
      <c r="T25" s="495"/>
      <c r="U25" s="495"/>
      <c r="V25" s="537"/>
      <c r="W25" s="589"/>
      <c r="X25" s="590"/>
      <c r="Y25" s="591"/>
      <c r="Z25" s="493" t="s">
        <v>165</v>
      </c>
      <c r="AA25" s="473"/>
      <c r="AB25" s="473"/>
      <c r="AC25" s="473"/>
      <c r="AD25" s="473"/>
      <c r="AE25" s="473"/>
      <c r="AF25" s="473"/>
      <c r="AG25" s="474"/>
      <c r="AH25" s="494" t="s">
        <v>122</v>
      </c>
      <c r="AI25" s="495"/>
      <c r="AJ25" s="495"/>
      <c r="AK25" s="495"/>
      <c r="AL25" s="537"/>
      <c r="AM25" s="494" t="s">
        <v>122</v>
      </c>
      <c r="AN25" s="495"/>
      <c r="AO25" s="495"/>
      <c r="AP25" s="495"/>
      <c r="AQ25" s="495"/>
      <c r="AR25" s="537"/>
      <c r="AS25" s="494" t="s">
        <v>122</v>
      </c>
      <c r="AT25" s="495"/>
      <c r="AU25" s="495"/>
      <c r="AV25" s="495"/>
      <c r="AW25" s="495"/>
      <c r="AX25" s="496"/>
      <c r="AY25" s="403" t="s">
        <v>166</v>
      </c>
      <c r="AZ25" s="404"/>
      <c r="BA25" s="404"/>
      <c r="BB25" s="404"/>
      <c r="BC25" s="404"/>
      <c r="BD25" s="404"/>
      <c r="BE25" s="404"/>
      <c r="BF25" s="404"/>
      <c r="BG25" s="404"/>
      <c r="BH25" s="404"/>
      <c r="BI25" s="404"/>
      <c r="BJ25" s="404"/>
      <c r="BK25" s="404"/>
      <c r="BL25" s="404"/>
      <c r="BM25" s="405"/>
      <c r="BN25" s="406">
        <v>856051</v>
      </c>
      <c r="BO25" s="407"/>
      <c r="BP25" s="407"/>
      <c r="BQ25" s="407"/>
      <c r="BR25" s="407"/>
      <c r="BS25" s="407"/>
      <c r="BT25" s="407"/>
      <c r="BU25" s="408"/>
      <c r="BV25" s="406">
        <v>1149334</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81"/>
      <c r="B26" s="614"/>
      <c r="C26" s="590"/>
      <c r="D26" s="591"/>
      <c r="E26" s="493" t="s">
        <v>167</v>
      </c>
      <c r="F26" s="473"/>
      <c r="G26" s="473"/>
      <c r="H26" s="473"/>
      <c r="I26" s="473"/>
      <c r="J26" s="473"/>
      <c r="K26" s="474"/>
      <c r="L26" s="494">
        <v>1</v>
      </c>
      <c r="M26" s="495"/>
      <c r="N26" s="495"/>
      <c r="O26" s="495"/>
      <c r="P26" s="537"/>
      <c r="Q26" s="494">
        <v>5850</v>
      </c>
      <c r="R26" s="495"/>
      <c r="S26" s="495"/>
      <c r="T26" s="495"/>
      <c r="U26" s="495"/>
      <c r="V26" s="537"/>
      <c r="W26" s="589"/>
      <c r="X26" s="590"/>
      <c r="Y26" s="591"/>
      <c r="Z26" s="493" t="s">
        <v>168</v>
      </c>
      <c r="AA26" s="595"/>
      <c r="AB26" s="595"/>
      <c r="AC26" s="595"/>
      <c r="AD26" s="595"/>
      <c r="AE26" s="595"/>
      <c r="AF26" s="595"/>
      <c r="AG26" s="596"/>
      <c r="AH26" s="494">
        <v>14</v>
      </c>
      <c r="AI26" s="495"/>
      <c r="AJ26" s="495"/>
      <c r="AK26" s="495"/>
      <c r="AL26" s="537"/>
      <c r="AM26" s="494">
        <v>34440</v>
      </c>
      <c r="AN26" s="495"/>
      <c r="AO26" s="495"/>
      <c r="AP26" s="495"/>
      <c r="AQ26" s="495"/>
      <c r="AR26" s="537"/>
      <c r="AS26" s="494">
        <v>2460</v>
      </c>
      <c r="AT26" s="495"/>
      <c r="AU26" s="495"/>
      <c r="AV26" s="495"/>
      <c r="AW26" s="495"/>
      <c r="AX26" s="496"/>
      <c r="AY26" s="446" t="s">
        <v>169</v>
      </c>
      <c r="AZ26" s="447"/>
      <c r="BA26" s="447"/>
      <c r="BB26" s="447"/>
      <c r="BC26" s="447"/>
      <c r="BD26" s="447"/>
      <c r="BE26" s="447"/>
      <c r="BF26" s="447"/>
      <c r="BG26" s="447"/>
      <c r="BH26" s="447"/>
      <c r="BI26" s="447"/>
      <c r="BJ26" s="447"/>
      <c r="BK26" s="447"/>
      <c r="BL26" s="447"/>
      <c r="BM26" s="448"/>
      <c r="BN26" s="443" t="s">
        <v>122</v>
      </c>
      <c r="BO26" s="444"/>
      <c r="BP26" s="444"/>
      <c r="BQ26" s="444"/>
      <c r="BR26" s="444"/>
      <c r="BS26" s="444"/>
      <c r="BT26" s="444"/>
      <c r="BU26" s="445"/>
      <c r="BV26" s="443" t="s">
        <v>122</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81"/>
      <c r="B27" s="614"/>
      <c r="C27" s="590"/>
      <c r="D27" s="591"/>
      <c r="E27" s="493" t="s">
        <v>170</v>
      </c>
      <c r="F27" s="473"/>
      <c r="G27" s="473"/>
      <c r="H27" s="473"/>
      <c r="I27" s="473"/>
      <c r="J27" s="473"/>
      <c r="K27" s="474"/>
      <c r="L27" s="494">
        <v>1</v>
      </c>
      <c r="M27" s="495"/>
      <c r="N27" s="495"/>
      <c r="O27" s="495"/>
      <c r="P27" s="537"/>
      <c r="Q27" s="494">
        <v>3200</v>
      </c>
      <c r="R27" s="495"/>
      <c r="S27" s="495"/>
      <c r="T27" s="495"/>
      <c r="U27" s="495"/>
      <c r="V27" s="537"/>
      <c r="W27" s="589"/>
      <c r="X27" s="590"/>
      <c r="Y27" s="591"/>
      <c r="Z27" s="493" t="s">
        <v>171</v>
      </c>
      <c r="AA27" s="473"/>
      <c r="AB27" s="473"/>
      <c r="AC27" s="473"/>
      <c r="AD27" s="473"/>
      <c r="AE27" s="473"/>
      <c r="AF27" s="473"/>
      <c r="AG27" s="474"/>
      <c r="AH27" s="494">
        <v>24</v>
      </c>
      <c r="AI27" s="495"/>
      <c r="AJ27" s="495"/>
      <c r="AK27" s="495"/>
      <c r="AL27" s="537"/>
      <c r="AM27" s="494">
        <v>71529</v>
      </c>
      <c r="AN27" s="495"/>
      <c r="AO27" s="495"/>
      <c r="AP27" s="495"/>
      <c r="AQ27" s="495"/>
      <c r="AR27" s="537"/>
      <c r="AS27" s="494">
        <v>2980</v>
      </c>
      <c r="AT27" s="495"/>
      <c r="AU27" s="495"/>
      <c r="AV27" s="495"/>
      <c r="AW27" s="495"/>
      <c r="AX27" s="496"/>
      <c r="AY27" s="538" t="s">
        <v>172</v>
      </c>
      <c r="AZ27" s="539"/>
      <c r="BA27" s="539"/>
      <c r="BB27" s="539"/>
      <c r="BC27" s="539"/>
      <c r="BD27" s="539"/>
      <c r="BE27" s="539"/>
      <c r="BF27" s="539"/>
      <c r="BG27" s="539"/>
      <c r="BH27" s="539"/>
      <c r="BI27" s="539"/>
      <c r="BJ27" s="539"/>
      <c r="BK27" s="539"/>
      <c r="BL27" s="539"/>
      <c r="BM27" s="540"/>
      <c r="BN27" s="562">
        <v>347631</v>
      </c>
      <c r="BO27" s="563"/>
      <c r="BP27" s="563"/>
      <c r="BQ27" s="563"/>
      <c r="BR27" s="563"/>
      <c r="BS27" s="563"/>
      <c r="BT27" s="563"/>
      <c r="BU27" s="564"/>
      <c r="BV27" s="562">
        <v>347631</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81"/>
      <c r="B28" s="614"/>
      <c r="C28" s="590"/>
      <c r="D28" s="591"/>
      <c r="E28" s="493" t="s">
        <v>173</v>
      </c>
      <c r="F28" s="473"/>
      <c r="G28" s="473"/>
      <c r="H28" s="473"/>
      <c r="I28" s="473"/>
      <c r="J28" s="473"/>
      <c r="K28" s="474"/>
      <c r="L28" s="494">
        <v>1</v>
      </c>
      <c r="M28" s="495"/>
      <c r="N28" s="495"/>
      <c r="O28" s="495"/>
      <c r="P28" s="537"/>
      <c r="Q28" s="494">
        <v>2500</v>
      </c>
      <c r="R28" s="495"/>
      <c r="S28" s="495"/>
      <c r="T28" s="495"/>
      <c r="U28" s="495"/>
      <c r="V28" s="537"/>
      <c r="W28" s="589"/>
      <c r="X28" s="590"/>
      <c r="Y28" s="591"/>
      <c r="Z28" s="493" t="s">
        <v>174</v>
      </c>
      <c r="AA28" s="473"/>
      <c r="AB28" s="473"/>
      <c r="AC28" s="473"/>
      <c r="AD28" s="473"/>
      <c r="AE28" s="473"/>
      <c r="AF28" s="473"/>
      <c r="AG28" s="474"/>
      <c r="AH28" s="494" t="s">
        <v>122</v>
      </c>
      <c r="AI28" s="495"/>
      <c r="AJ28" s="495"/>
      <c r="AK28" s="495"/>
      <c r="AL28" s="537"/>
      <c r="AM28" s="494" t="s">
        <v>122</v>
      </c>
      <c r="AN28" s="495"/>
      <c r="AO28" s="495"/>
      <c r="AP28" s="495"/>
      <c r="AQ28" s="495"/>
      <c r="AR28" s="537"/>
      <c r="AS28" s="494" t="s">
        <v>122</v>
      </c>
      <c r="AT28" s="495"/>
      <c r="AU28" s="495"/>
      <c r="AV28" s="495"/>
      <c r="AW28" s="495"/>
      <c r="AX28" s="496"/>
      <c r="AY28" s="597" t="s">
        <v>175</v>
      </c>
      <c r="AZ28" s="598"/>
      <c r="BA28" s="598"/>
      <c r="BB28" s="599"/>
      <c r="BC28" s="403" t="s">
        <v>46</v>
      </c>
      <c r="BD28" s="404"/>
      <c r="BE28" s="404"/>
      <c r="BF28" s="404"/>
      <c r="BG28" s="404"/>
      <c r="BH28" s="404"/>
      <c r="BI28" s="404"/>
      <c r="BJ28" s="404"/>
      <c r="BK28" s="404"/>
      <c r="BL28" s="404"/>
      <c r="BM28" s="405"/>
      <c r="BN28" s="406">
        <v>1214310</v>
      </c>
      <c r="BO28" s="407"/>
      <c r="BP28" s="407"/>
      <c r="BQ28" s="407"/>
      <c r="BR28" s="407"/>
      <c r="BS28" s="407"/>
      <c r="BT28" s="407"/>
      <c r="BU28" s="408"/>
      <c r="BV28" s="406">
        <v>1214223</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81"/>
      <c r="B29" s="614"/>
      <c r="C29" s="590"/>
      <c r="D29" s="591"/>
      <c r="E29" s="493" t="s">
        <v>176</v>
      </c>
      <c r="F29" s="473"/>
      <c r="G29" s="473"/>
      <c r="H29" s="473"/>
      <c r="I29" s="473"/>
      <c r="J29" s="473"/>
      <c r="K29" s="474"/>
      <c r="L29" s="494">
        <v>12</v>
      </c>
      <c r="M29" s="495"/>
      <c r="N29" s="495"/>
      <c r="O29" s="495"/>
      <c r="P29" s="537"/>
      <c r="Q29" s="494">
        <v>2300</v>
      </c>
      <c r="R29" s="495"/>
      <c r="S29" s="495"/>
      <c r="T29" s="495"/>
      <c r="U29" s="495"/>
      <c r="V29" s="537"/>
      <c r="W29" s="592"/>
      <c r="X29" s="593"/>
      <c r="Y29" s="594"/>
      <c r="Z29" s="493" t="s">
        <v>177</v>
      </c>
      <c r="AA29" s="473"/>
      <c r="AB29" s="473"/>
      <c r="AC29" s="473"/>
      <c r="AD29" s="473"/>
      <c r="AE29" s="473"/>
      <c r="AF29" s="473"/>
      <c r="AG29" s="474"/>
      <c r="AH29" s="494">
        <v>204</v>
      </c>
      <c r="AI29" s="495"/>
      <c r="AJ29" s="495"/>
      <c r="AK29" s="495"/>
      <c r="AL29" s="537"/>
      <c r="AM29" s="494">
        <v>593889</v>
      </c>
      <c r="AN29" s="495"/>
      <c r="AO29" s="495"/>
      <c r="AP29" s="495"/>
      <c r="AQ29" s="495"/>
      <c r="AR29" s="537"/>
      <c r="AS29" s="494">
        <v>2911</v>
      </c>
      <c r="AT29" s="495"/>
      <c r="AU29" s="495"/>
      <c r="AV29" s="495"/>
      <c r="AW29" s="495"/>
      <c r="AX29" s="496"/>
      <c r="AY29" s="600"/>
      <c r="AZ29" s="601"/>
      <c r="BA29" s="601"/>
      <c r="BB29" s="602"/>
      <c r="BC29" s="477" t="s">
        <v>178</v>
      </c>
      <c r="BD29" s="478"/>
      <c r="BE29" s="478"/>
      <c r="BF29" s="478"/>
      <c r="BG29" s="478"/>
      <c r="BH29" s="478"/>
      <c r="BI29" s="478"/>
      <c r="BJ29" s="478"/>
      <c r="BK29" s="478"/>
      <c r="BL29" s="478"/>
      <c r="BM29" s="479"/>
      <c r="BN29" s="443">
        <v>473562</v>
      </c>
      <c r="BO29" s="444"/>
      <c r="BP29" s="444"/>
      <c r="BQ29" s="444"/>
      <c r="BR29" s="444"/>
      <c r="BS29" s="444"/>
      <c r="BT29" s="444"/>
      <c r="BU29" s="445"/>
      <c r="BV29" s="443">
        <v>473552</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179</v>
      </c>
      <c r="X30" s="611"/>
      <c r="Y30" s="611"/>
      <c r="Z30" s="611"/>
      <c r="AA30" s="611"/>
      <c r="AB30" s="611"/>
      <c r="AC30" s="611"/>
      <c r="AD30" s="611"/>
      <c r="AE30" s="611"/>
      <c r="AF30" s="611"/>
      <c r="AG30" s="612"/>
      <c r="AH30" s="570">
        <v>97.3</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48</v>
      </c>
      <c r="BD30" s="560"/>
      <c r="BE30" s="560"/>
      <c r="BF30" s="560"/>
      <c r="BG30" s="560"/>
      <c r="BH30" s="560"/>
      <c r="BI30" s="560"/>
      <c r="BJ30" s="560"/>
      <c r="BK30" s="560"/>
      <c r="BL30" s="560"/>
      <c r="BM30" s="561"/>
      <c r="BN30" s="562">
        <v>1421616</v>
      </c>
      <c r="BO30" s="563"/>
      <c r="BP30" s="563"/>
      <c r="BQ30" s="563"/>
      <c r="BR30" s="563"/>
      <c r="BS30" s="563"/>
      <c r="BT30" s="563"/>
      <c r="BU30" s="564"/>
      <c r="BV30" s="562">
        <v>1174832</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6" t="s">
        <v>180</v>
      </c>
      <c r="D32" s="606"/>
      <c r="E32" s="606"/>
      <c r="F32" s="606"/>
      <c r="G32" s="606"/>
      <c r="H32" s="606"/>
      <c r="I32" s="606"/>
      <c r="J32" s="606"/>
      <c r="K32" s="606"/>
      <c r="L32" s="606"/>
      <c r="M32" s="606"/>
      <c r="N32" s="606"/>
      <c r="O32" s="606"/>
      <c r="P32" s="606"/>
      <c r="Q32" s="606"/>
      <c r="R32" s="606"/>
      <c r="S32" s="606"/>
      <c r="U32" s="447" t="s">
        <v>181</v>
      </c>
      <c r="V32" s="447"/>
      <c r="W32" s="447"/>
      <c r="X32" s="447"/>
      <c r="Y32" s="447"/>
      <c r="Z32" s="447"/>
      <c r="AA32" s="447"/>
      <c r="AB32" s="447"/>
      <c r="AC32" s="447"/>
      <c r="AD32" s="447"/>
      <c r="AE32" s="447"/>
      <c r="AF32" s="447"/>
      <c r="AG32" s="447"/>
      <c r="AH32" s="447"/>
      <c r="AI32" s="447"/>
      <c r="AJ32" s="447"/>
      <c r="AK32" s="447"/>
      <c r="AM32" s="447" t="s">
        <v>182</v>
      </c>
      <c r="AN32" s="447"/>
      <c r="AO32" s="447"/>
      <c r="AP32" s="447"/>
      <c r="AQ32" s="447"/>
      <c r="AR32" s="447"/>
      <c r="AS32" s="447"/>
      <c r="AT32" s="447"/>
      <c r="AU32" s="447"/>
      <c r="AV32" s="447"/>
      <c r="AW32" s="447"/>
      <c r="AX32" s="447"/>
      <c r="AY32" s="447"/>
      <c r="AZ32" s="447"/>
      <c r="BA32" s="447"/>
      <c r="BB32" s="447"/>
      <c r="BC32" s="447"/>
      <c r="BE32" s="447" t="s">
        <v>183</v>
      </c>
      <c r="BF32" s="447"/>
      <c r="BG32" s="447"/>
      <c r="BH32" s="447"/>
      <c r="BI32" s="447"/>
      <c r="BJ32" s="447"/>
      <c r="BK32" s="447"/>
      <c r="BL32" s="447"/>
      <c r="BM32" s="447"/>
      <c r="BN32" s="447"/>
      <c r="BO32" s="447"/>
      <c r="BP32" s="447"/>
      <c r="BQ32" s="447"/>
      <c r="BR32" s="447"/>
      <c r="BS32" s="447"/>
      <c r="BT32" s="447"/>
      <c r="BU32" s="447"/>
      <c r="BW32" s="447" t="s">
        <v>184</v>
      </c>
      <c r="BX32" s="447"/>
      <c r="BY32" s="447"/>
      <c r="BZ32" s="447"/>
      <c r="CA32" s="447"/>
      <c r="CB32" s="447"/>
      <c r="CC32" s="447"/>
      <c r="CD32" s="447"/>
      <c r="CE32" s="447"/>
      <c r="CF32" s="447"/>
      <c r="CG32" s="447"/>
      <c r="CH32" s="447"/>
      <c r="CI32" s="447"/>
      <c r="CJ32" s="447"/>
      <c r="CK32" s="447"/>
      <c r="CL32" s="447"/>
      <c r="CM32" s="447"/>
      <c r="CO32" s="447" t="s">
        <v>185</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15">
      <c r="A33" s="181"/>
      <c r="B33" s="205"/>
      <c r="C33" s="467" t="s">
        <v>186</v>
      </c>
      <c r="D33" s="467"/>
      <c r="E33" s="432" t="s">
        <v>187</v>
      </c>
      <c r="F33" s="432"/>
      <c r="G33" s="432"/>
      <c r="H33" s="432"/>
      <c r="I33" s="432"/>
      <c r="J33" s="432"/>
      <c r="K33" s="432"/>
      <c r="L33" s="432"/>
      <c r="M33" s="432"/>
      <c r="N33" s="432"/>
      <c r="O33" s="432"/>
      <c r="P33" s="432"/>
      <c r="Q33" s="432"/>
      <c r="R33" s="432"/>
      <c r="S33" s="432"/>
      <c r="T33" s="206"/>
      <c r="U33" s="467" t="s">
        <v>186</v>
      </c>
      <c r="V33" s="467"/>
      <c r="W33" s="432" t="s">
        <v>187</v>
      </c>
      <c r="X33" s="432"/>
      <c r="Y33" s="432"/>
      <c r="Z33" s="432"/>
      <c r="AA33" s="432"/>
      <c r="AB33" s="432"/>
      <c r="AC33" s="432"/>
      <c r="AD33" s="432"/>
      <c r="AE33" s="432"/>
      <c r="AF33" s="432"/>
      <c r="AG33" s="432"/>
      <c r="AH33" s="432"/>
      <c r="AI33" s="432"/>
      <c r="AJ33" s="432"/>
      <c r="AK33" s="432"/>
      <c r="AL33" s="206"/>
      <c r="AM33" s="467" t="s">
        <v>186</v>
      </c>
      <c r="AN33" s="467"/>
      <c r="AO33" s="432" t="s">
        <v>187</v>
      </c>
      <c r="AP33" s="432"/>
      <c r="AQ33" s="432"/>
      <c r="AR33" s="432"/>
      <c r="AS33" s="432"/>
      <c r="AT33" s="432"/>
      <c r="AU33" s="432"/>
      <c r="AV33" s="432"/>
      <c r="AW33" s="432"/>
      <c r="AX33" s="432"/>
      <c r="AY33" s="432"/>
      <c r="AZ33" s="432"/>
      <c r="BA33" s="432"/>
      <c r="BB33" s="432"/>
      <c r="BC33" s="432"/>
      <c r="BD33" s="207"/>
      <c r="BE33" s="432" t="s">
        <v>188</v>
      </c>
      <c r="BF33" s="432"/>
      <c r="BG33" s="432" t="s">
        <v>189</v>
      </c>
      <c r="BH33" s="432"/>
      <c r="BI33" s="432"/>
      <c r="BJ33" s="432"/>
      <c r="BK33" s="432"/>
      <c r="BL33" s="432"/>
      <c r="BM33" s="432"/>
      <c r="BN33" s="432"/>
      <c r="BO33" s="432"/>
      <c r="BP33" s="432"/>
      <c r="BQ33" s="432"/>
      <c r="BR33" s="432"/>
      <c r="BS33" s="432"/>
      <c r="BT33" s="432"/>
      <c r="BU33" s="432"/>
      <c r="BV33" s="207"/>
      <c r="BW33" s="467" t="s">
        <v>188</v>
      </c>
      <c r="BX33" s="467"/>
      <c r="BY33" s="432" t="s">
        <v>190</v>
      </c>
      <c r="BZ33" s="432"/>
      <c r="CA33" s="432"/>
      <c r="CB33" s="432"/>
      <c r="CC33" s="432"/>
      <c r="CD33" s="432"/>
      <c r="CE33" s="432"/>
      <c r="CF33" s="432"/>
      <c r="CG33" s="432"/>
      <c r="CH33" s="432"/>
      <c r="CI33" s="432"/>
      <c r="CJ33" s="432"/>
      <c r="CK33" s="432"/>
      <c r="CL33" s="432"/>
      <c r="CM33" s="432"/>
      <c r="CN33" s="206"/>
      <c r="CO33" s="467" t="s">
        <v>186</v>
      </c>
      <c r="CP33" s="467"/>
      <c r="CQ33" s="432" t="s">
        <v>191</v>
      </c>
      <c r="CR33" s="432"/>
      <c r="CS33" s="432"/>
      <c r="CT33" s="432"/>
      <c r="CU33" s="432"/>
      <c r="CV33" s="432"/>
      <c r="CW33" s="432"/>
      <c r="CX33" s="432"/>
      <c r="CY33" s="432"/>
      <c r="CZ33" s="432"/>
      <c r="DA33" s="432"/>
      <c r="DB33" s="432"/>
      <c r="DC33" s="432"/>
      <c r="DD33" s="432"/>
      <c r="DE33" s="432"/>
      <c r="DF33" s="206"/>
      <c r="DG33" s="632" t="s">
        <v>192</v>
      </c>
      <c r="DH33" s="632"/>
      <c r="DI33" s="208"/>
    </row>
    <row r="34" spans="1:113" ht="32.25" customHeight="1" x14ac:dyDescent="0.15">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2</v>
      </c>
      <c r="V34" s="633"/>
      <c r="W34" s="634" t="str">
        <f>IF('各会計、関係団体の財政状況及び健全化判断比率'!B28="","",'各会計、関係団体の財政状況及び健全化判断比率'!B28)</f>
        <v>国民健康保険特別会計</v>
      </c>
      <c r="X34" s="634"/>
      <c r="Y34" s="634"/>
      <c r="Z34" s="634"/>
      <c r="AA34" s="634"/>
      <c r="AB34" s="634"/>
      <c r="AC34" s="634"/>
      <c r="AD34" s="634"/>
      <c r="AE34" s="634"/>
      <c r="AF34" s="634"/>
      <c r="AG34" s="634"/>
      <c r="AH34" s="634"/>
      <c r="AI34" s="634"/>
      <c r="AJ34" s="634"/>
      <c r="AK34" s="634"/>
      <c r="AL34" s="181"/>
      <c r="AM34" s="633">
        <f>IF(AO34="","",MAX(C34:D43,U34:V43)+1)</f>
        <v>5</v>
      </c>
      <c r="AN34" s="633"/>
      <c r="AO34" s="634" t="str">
        <f>IF('各会計、関係団体の財政状況及び健全化判断比率'!B31="","",'各会計、関係団体の財政状況及び健全化判断比率'!B31)</f>
        <v>水道事業会計</v>
      </c>
      <c r="AP34" s="634"/>
      <c r="AQ34" s="634"/>
      <c r="AR34" s="634"/>
      <c r="AS34" s="634"/>
      <c r="AT34" s="634"/>
      <c r="AU34" s="634"/>
      <c r="AV34" s="634"/>
      <c r="AW34" s="634"/>
      <c r="AX34" s="634"/>
      <c r="AY34" s="634"/>
      <c r="AZ34" s="634"/>
      <c r="BA34" s="634"/>
      <c r="BB34" s="634"/>
      <c r="BC34" s="634"/>
      <c r="BD34" s="181"/>
      <c r="BE34" s="633" t="str">
        <f>IF(BG34="","",MAX(C34:D43,U34:V43,AM34:AN43)+1)</f>
        <v/>
      </c>
      <c r="BF34" s="633"/>
      <c r="BG34" s="634"/>
      <c r="BH34" s="634"/>
      <c r="BI34" s="634"/>
      <c r="BJ34" s="634"/>
      <c r="BK34" s="634"/>
      <c r="BL34" s="634"/>
      <c r="BM34" s="634"/>
      <c r="BN34" s="634"/>
      <c r="BO34" s="634"/>
      <c r="BP34" s="634"/>
      <c r="BQ34" s="634"/>
      <c r="BR34" s="634"/>
      <c r="BS34" s="634"/>
      <c r="BT34" s="634"/>
      <c r="BU34" s="634"/>
      <c r="BV34" s="181"/>
      <c r="BW34" s="633">
        <f>IF(BY34="","",MAX(C34:D43,U34:V43,AM34:AN43,BE34:BF43)+1)</f>
        <v>7</v>
      </c>
      <c r="BX34" s="633"/>
      <c r="BY34" s="634" t="str">
        <f>IF('各会計、関係団体の財政状況及び健全化判断比率'!B68="","",'各会計、関係団体の財政状況及び健全化判断比率'!B68)</f>
        <v>中部清掃組合</v>
      </c>
      <c r="BZ34" s="634"/>
      <c r="CA34" s="634"/>
      <c r="CB34" s="634"/>
      <c r="CC34" s="634"/>
      <c r="CD34" s="634"/>
      <c r="CE34" s="634"/>
      <c r="CF34" s="634"/>
      <c r="CG34" s="634"/>
      <c r="CH34" s="634"/>
      <c r="CI34" s="634"/>
      <c r="CJ34" s="634"/>
      <c r="CK34" s="634"/>
      <c r="CL34" s="634"/>
      <c r="CM34" s="634"/>
      <c r="CN34" s="181"/>
      <c r="CO34" s="633">
        <f>IF(CQ34="","",MAX(C34:D43,U34:V43,AM34:AN43,BE34:BF43,BW34:BX43)+1)</f>
        <v>16</v>
      </c>
      <c r="CP34" s="633"/>
      <c r="CQ34" s="634" t="str">
        <f>IF('各会計、関係団体の財政状況及び健全化判断比率'!BS7="","",'各会計、関係団体の財政状況及び健全化判断比率'!BS7)</f>
        <v>公益財団法人日野町文化振興事業団</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15">
      <c r="A35" s="181"/>
      <c r="B35" s="205"/>
      <c r="C35" s="633" t="str">
        <f>IF(E35="","",C34+1)</f>
        <v/>
      </c>
      <c r="D35" s="633"/>
      <c r="E35" s="634" t="str">
        <f>IF('各会計、関係団体の財政状況及び健全化判断比率'!B8="","",'各会計、関係団体の財政状況及び健全化判断比率'!B8)</f>
        <v/>
      </c>
      <c r="F35" s="634"/>
      <c r="G35" s="634"/>
      <c r="H35" s="634"/>
      <c r="I35" s="634"/>
      <c r="J35" s="634"/>
      <c r="K35" s="634"/>
      <c r="L35" s="634"/>
      <c r="M35" s="634"/>
      <c r="N35" s="634"/>
      <c r="O35" s="634"/>
      <c r="P35" s="634"/>
      <c r="Q35" s="634"/>
      <c r="R35" s="634"/>
      <c r="S35" s="634"/>
      <c r="T35" s="181"/>
      <c r="U35" s="633">
        <f>IF(W35="","",U34+1)</f>
        <v>3</v>
      </c>
      <c r="V35" s="633"/>
      <c r="W35" s="634" t="str">
        <f>IF('各会計、関係団体の財政状況及び健全化判断比率'!B29="","",'各会計、関係団体の財政状況及び健全化判断比率'!B29)</f>
        <v>介護保険特別会計</v>
      </c>
      <c r="X35" s="634"/>
      <c r="Y35" s="634"/>
      <c r="Z35" s="634"/>
      <c r="AA35" s="634"/>
      <c r="AB35" s="634"/>
      <c r="AC35" s="634"/>
      <c r="AD35" s="634"/>
      <c r="AE35" s="634"/>
      <c r="AF35" s="634"/>
      <c r="AG35" s="634"/>
      <c r="AH35" s="634"/>
      <c r="AI35" s="634"/>
      <c r="AJ35" s="634"/>
      <c r="AK35" s="634"/>
      <c r="AL35" s="181"/>
      <c r="AM35" s="633">
        <f t="shared" ref="AM35:AM43" si="0">IF(AO35="","",AM34+1)</f>
        <v>6</v>
      </c>
      <c r="AN35" s="633"/>
      <c r="AO35" s="634" t="str">
        <f>IF('各会計、関係団体の財政状況及び健全化判断比率'!B32="","",'各会計、関係団体の財政状況及び健全化判断比率'!B32)</f>
        <v>下水道事業会計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8</v>
      </c>
      <c r="BX35" s="633"/>
      <c r="BY35" s="634" t="str">
        <f>IF('各会計、関係団体の財政状況及び健全化判断比率'!B69="","",'各会計、関係団体の財政状況及び健全化判断比率'!B69)</f>
        <v>東近江行政組合（一般会計）</v>
      </c>
      <c r="BZ35" s="634"/>
      <c r="CA35" s="634"/>
      <c r="CB35" s="634"/>
      <c r="CC35" s="634"/>
      <c r="CD35" s="634"/>
      <c r="CE35" s="634"/>
      <c r="CF35" s="634"/>
      <c r="CG35" s="634"/>
      <c r="CH35" s="634"/>
      <c r="CI35" s="634"/>
      <c r="CJ35" s="634"/>
      <c r="CK35" s="634"/>
      <c r="CL35" s="634"/>
      <c r="CM35" s="634"/>
      <c r="CN35" s="181"/>
      <c r="CO35" s="633" t="str">
        <f t="shared" ref="CO35:CO43" si="3">IF(CQ35="","",CO34+1)</f>
        <v/>
      </c>
      <c r="CP35" s="633"/>
      <c r="CQ35" s="634" t="str">
        <f>IF('各会計、関係団体の財政状況及び健全化判断比率'!BS8="","",'各会計、関係団体の財政状況及び健全化判断比率'!BS8)</f>
        <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15">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4</v>
      </c>
      <c r="V36" s="633"/>
      <c r="W36" s="634" t="str">
        <f>IF('各会計、関係団体の財政状況及び健全化判断比率'!B30="","",'各会計、関係団体の財政状況及び健全化判断比率'!B30)</f>
        <v>後期高齢者医療特別会計</v>
      </c>
      <c r="X36" s="634"/>
      <c r="Y36" s="634"/>
      <c r="Z36" s="634"/>
      <c r="AA36" s="634"/>
      <c r="AB36" s="634"/>
      <c r="AC36" s="634"/>
      <c r="AD36" s="634"/>
      <c r="AE36" s="634"/>
      <c r="AF36" s="634"/>
      <c r="AG36" s="634"/>
      <c r="AH36" s="634"/>
      <c r="AI36" s="634"/>
      <c r="AJ36" s="634"/>
      <c r="AK36" s="634"/>
      <c r="AL36" s="181"/>
      <c r="AM36" s="633" t="str">
        <f t="shared" si="0"/>
        <v/>
      </c>
      <c r="AN36" s="633"/>
      <c r="AO36" s="634"/>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9</v>
      </c>
      <c r="BX36" s="633"/>
      <c r="BY36" s="634" t="str">
        <f>IF('各会計、関係団体の財政状況及び健全化判断比率'!B70="","",'各会計、関係団体の財政状況及び健全化判断比率'!B70)</f>
        <v>東近江行政組合（救急医療特別会計）</v>
      </c>
      <c r="BZ36" s="634"/>
      <c r="CA36" s="634"/>
      <c r="CB36" s="634"/>
      <c r="CC36" s="634"/>
      <c r="CD36" s="634"/>
      <c r="CE36" s="634"/>
      <c r="CF36" s="634"/>
      <c r="CG36" s="634"/>
      <c r="CH36" s="634"/>
      <c r="CI36" s="634"/>
      <c r="CJ36" s="634"/>
      <c r="CK36" s="634"/>
      <c r="CL36" s="634"/>
      <c r="CM36" s="634"/>
      <c r="CN36" s="181"/>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15">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t="str">
        <f t="shared" si="4"/>
        <v/>
      </c>
      <c r="V37" s="633"/>
      <c r="W37" s="634"/>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10</v>
      </c>
      <c r="BX37" s="633"/>
      <c r="BY37" s="634" t="str">
        <f>IF('各会計、関係団体の財政状況及び健全化判断比率'!B71="","",'各会計、関係団体の財政状況及び健全化判断比率'!B71)</f>
        <v>八日市布引ライフ組合</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15">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11</v>
      </c>
      <c r="BX38" s="633"/>
      <c r="BY38" s="634" t="str">
        <f>IF('各会計、関係団体の財政状況及び健全化判断比率'!B72="","",'各会計、関係団体の財政状況及び健全化判断比率'!B72)</f>
        <v>滋賀県市町村職員研修センター</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15">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f t="shared" si="2"/>
        <v>12</v>
      </c>
      <c r="BX39" s="633"/>
      <c r="BY39" s="634" t="str">
        <f>IF('各会計、関係団体の財政状況及び健全化判断比率'!B73="","",'各会計、関係団体の財政状況及び健全化判断比率'!B73)</f>
        <v>滋賀県市町村職員退職手当組合</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15">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f t="shared" si="2"/>
        <v>13</v>
      </c>
      <c r="BX40" s="633"/>
      <c r="BY40" s="634" t="str">
        <f>IF('各会計、関係団体の財政状況及び健全化判断比率'!B74="","",'各会計、関係団体の財政状況及び健全化判断比率'!B74)</f>
        <v>滋賀県市町村議会議員公務災害補償等組合</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15">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f t="shared" si="2"/>
        <v>14</v>
      </c>
      <c r="BX41" s="633"/>
      <c r="BY41" s="634" t="str">
        <f>IF('各会計、関係団体の財政状況及び健全化判断比率'!B75="","",'各会計、関係団体の財政状況及び健全化判断比率'!B75)</f>
        <v>滋賀県後期高齢者医療広域連合（一般会計）</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15">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f t="shared" si="2"/>
        <v>15</v>
      </c>
      <c r="BX42" s="633"/>
      <c r="BY42" s="634" t="str">
        <f>IF('各会計、関係団体の財政状況及び健全化判断比率'!B76="","",'各会計、関係団体の財政状況及び健全化判断比率'!B76)</f>
        <v>滋賀県後期高齢者医療広域連合（後期高齢者医療特別会計）</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15">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636" t="s">
        <v>194</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195</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196</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197</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198</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199</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200</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201</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t/TZ13AhUlrc5KGDlnrLNJUib7fomj3VFzjjqOpyWVNah5yxc0bBj44uK+1ooApbAUKk0INw658dMq4sNCO42g==" saltValue="lybY65/4g2Mw/0mtTHh+H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87" t="s">
        <v>531</v>
      </c>
      <c r="D34" s="1187"/>
      <c r="E34" s="1188"/>
      <c r="F34" s="32">
        <v>19.3</v>
      </c>
      <c r="G34" s="33">
        <v>15.56</v>
      </c>
      <c r="H34" s="33">
        <v>16.25</v>
      </c>
      <c r="I34" s="33">
        <v>17.02</v>
      </c>
      <c r="J34" s="34">
        <v>18.25</v>
      </c>
      <c r="K34" s="22"/>
      <c r="L34" s="22"/>
      <c r="M34" s="22"/>
      <c r="N34" s="22"/>
      <c r="O34" s="22"/>
      <c r="P34" s="22"/>
    </row>
    <row r="35" spans="1:16" ht="39" customHeight="1" x14ac:dyDescent="0.15">
      <c r="A35" s="22"/>
      <c r="B35" s="35"/>
      <c r="C35" s="1181" t="s">
        <v>532</v>
      </c>
      <c r="D35" s="1182"/>
      <c r="E35" s="1183"/>
      <c r="F35" s="36">
        <v>8.1199999999999992</v>
      </c>
      <c r="G35" s="37">
        <v>7.07</v>
      </c>
      <c r="H35" s="37">
        <v>11.08</v>
      </c>
      <c r="I35" s="37">
        <v>13.06</v>
      </c>
      <c r="J35" s="38">
        <v>9.8800000000000008</v>
      </c>
      <c r="K35" s="22"/>
      <c r="L35" s="22"/>
      <c r="M35" s="22"/>
      <c r="N35" s="22"/>
      <c r="O35" s="22"/>
      <c r="P35" s="22"/>
    </row>
    <row r="36" spans="1:16" ht="39" customHeight="1" x14ac:dyDescent="0.15">
      <c r="A36" s="22"/>
      <c r="B36" s="35"/>
      <c r="C36" s="1181" t="s">
        <v>533</v>
      </c>
      <c r="D36" s="1182"/>
      <c r="E36" s="1183"/>
      <c r="F36" s="36" t="s">
        <v>485</v>
      </c>
      <c r="G36" s="37">
        <v>1.0900000000000001</v>
      </c>
      <c r="H36" s="37">
        <v>1.84</v>
      </c>
      <c r="I36" s="37">
        <v>1.2</v>
      </c>
      <c r="J36" s="38">
        <v>2.77</v>
      </c>
      <c r="K36" s="22"/>
      <c r="L36" s="22"/>
      <c r="M36" s="22"/>
      <c r="N36" s="22"/>
      <c r="O36" s="22"/>
      <c r="P36" s="22"/>
    </row>
    <row r="37" spans="1:16" ht="39" customHeight="1" x14ac:dyDescent="0.15">
      <c r="A37" s="22"/>
      <c r="B37" s="35"/>
      <c r="C37" s="1181" t="s">
        <v>534</v>
      </c>
      <c r="D37" s="1182"/>
      <c r="E37" s="1183"/>
      <c r="F37" s="36">
        <v>1.95</v>
      </c>
      <c r="G37" s="37">
        <v>1.6</v>
      </c>
      <c r="H37" s="37">
        <v>1.93</v>
      </c>
      <c r="I37" s="37">
        <v>2.97</v>
      </c>
      <c r="J37" s="38">
        <v>2.37</v>
      </c>
      <c r="K37" s="22"/>
      <c r="L37" s="22"/>
      <c r="M37" s="22"/>
      <c r="N37" s="22"/>
      <c r="O37" s="22"/>
      <c r="P37" s="22"/>
    </row>
    <row r="38" spans="1:16" ht="39" customHeight="1" x14ac:dyDescent="0.15">
      <c r="A38" s="22"/>
      <c r="B38" s="35"/>
      <c r="C38" s="1181" t="s">
        <v>535</v>
      </c>
      <c r="D38" s="1182"/>
      <c r="E38" s="1183"/>
      <c r="F38" s="36">
        <v>0.14000000000000001</v>
      </c>
      <c r="G38" s="37">
        <v>0.3</v>
      </c>
      <c r="H38" s="37">
        <v>0.53</v>
      </c>
      <c r="I38" s="37">
        <v>0.15</v>
      </c>
      <c r="J38" s="38">
        <v>0.17</v>
      </c>
      <c r="K38" s="22"/>
      <c r="L38" s="22"/>
      <c r="M38" s="22"/>
      <c r="N38" s="22"/>
      <c r="O38" s="22"/>
      <c r="P38" s="22"/>
    </row>
    <row r="39" spans="1:16" ht="39" customHeight="1" x14ac:dyDescent="0.15">
      <c r="A39" s="22"/>
      <c r="B39" s="35"/>
      <c r="C39" s="1181" t="s">
        <v>536</v>
      </c>
      <c r="D39" s="1182"/>
      <c r="E39" s="1183"/>
      <c r="F39" s="36">
        <v>0.06</v>
      </c>
      <c r="G39" s="37">
        <v>0.05</v>
      </c>
      <c r="H39" s="37">
        <v>0.06</v>
      </c>
      <c r="I39" s="37">
        <v>0.06</v>
      </c>
      <c r="J39" s="38">
        <v>7.0000000000000007E-2</v>
      </c>
      <c r="K39" s="22"/>
      <c r="L39" s="22"/>
      <c r="M39" s="22"/>
      <c r="N39" s="22"/>
      <c r="O39" s="22"/>
      <c r="P39" s="22"/>
    </row>
    <row r="40" spans="1:16" ht="39" customHeight="1" x14ac:dyDescent="0.15">
      <c r="A40" s="22"/>
      <c r="B40" s="35"/>
      <c r="C40" s="1181"/>
      <c r="D40" s="1182"/>
      <c r="E40" s="1183"/>
      <c r="F40" s="36"/>
      <c r="G40" s="37"/>
      <c r="H40" s="37"/>
      <c r="I40" s="37"/>
      <c r="J40" s="38"/>
      <c r="K40" s="22"/>
      <c r="L40" s="22"/>
      <c r="M40" s="22"/>
      <c r="N40" s="22"/>
      <c r="O40" s="22"/>
      <c r="P40" s="22"/>
    </row>
    <row r="41" spans="1:16" ht="39" customHeight="1" x14ac:dyDescent="0.15">
      <c r="A41" s="22"/>
      <c r="B41" s="35"/>
      <c r="C41" s="1181"/>
      <c r="D41" s="1182"/>
      <c r="E41" s="1183"/>
      <c r="F41" s="36"/>
      <c r="G41" s="37"/>
      <c r="H41" s="37"/>
      <c r="I41" s="37"/>
      <c r="J41" s="38"/>
      <c r="K41" s="22"/>
      <c r="L41" s="22"/>
      <c r="M41" s="22"/>
      <c r="N41" s="22"/>
      <c r="O41" s="22"/>
      <c r="P41" s="22"/>
    </row>
    <row r="42" spans="1:16" ht="39" customHeight="1" x14ac:dyDescent="0.15">
      <c r="A42" s="22"/>
      <c r="B42" s="39"/>
      <c r="C42" s="1181" t="s">
        <v>537</v>
      </c>
      <c r="D42" s="1182"/>
      <c r="E42" s="1183"/>
      <c r="F42" s="36" t="s">
        <v>485</v>
      </c>
      <c r="G42" s="37" t="s">
        <v>485</v>
      </c>
      <c r="H42" s="37" t="s">
        <v>485</v>
      </c>
      <c r="I42" s="37" t="s">
        <v>485</v>
      </c>
      <c r="J42" s="38" t="s">
        <v>485</v>
      </c>
      <c r="K42" s="22"/>
      <c r="L42" s="22"/>
      <c r="M42" s="22"/>
      <c r="N42" s="22"/>
      <c r="O42" s="22"/>
      <c r="P42" s="22"/>
    </row>
    <row r="43" spans="1:16" ht="39" customHeight="1" thickBot="1" x14ac:dyDescent="0.2">
      <c r="A43" s="22"/>
      <c r="B43" s="40"/>
      <c r="C43" s="1184" t="s">
        <v>538</v>
      </c>
      <c r="D43" s="1185"/>
      <c r="E43" s="1186"/>
      <c r="F43" s="41">
        <v>1.1100000000000001</v>
      </c>
      <c r="G43" s="42">
        <v>7.0000000000000007E-2</v>
      </c>
      <c r="H43" s="42">
        <v>0.16</v>
      </c>
      <c r="I43" s="42">
        <v>0.36</v>
      </c>
      <c r="J43" s="43" t="s">
        <v>485</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r1gWgFjvsnLhwotZ2pKPLnMLdlVYxr5//5BqOhFuTzJOqNMRlKTuCvOHb9tIe1iulykU/7q8Xlr9SX7Q8SpWIg==" saltValue="okAHJYCzm616047I3DmBj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15">
      <c r="A45" s="48"/>
      <c r="B45" s="1189" t="s">
        <v>9</v>
      </c>
      <c r="C45" s="1190"/>
      <c r="D45" s="58"/>
      <c r="E45" s="1195" t="s">
        <v>10</v>
      </c>
      <c r="F45" s="1195"/>
      <c r="G45" s="1195"/>
      <c r="H45" s="1195"/>
      <c r="I45" s="1195"/>
      <c r="J45" s="1196"/>
      <c r="K45" s="59">
        <v>747</v>
      </c>
      <c r="L45" s="60">
        <v>753</v>
      </c>
      <c r="M45" s="60">
        <v>774</v>
      </c>
      <c r="N45" s="60">
        <v>786</v>
      </c>
      <c r="O45" s="61">
        <v>759</v>
      </c>
      <c r="P45" s="48"/>
      <c r="Q45" s="48"/>
      <c r="R45" s="48"/>
      <c r="S45" s="48"/>
      <c r="T45" s="48"/>
      <c r="U45" s="48"/>
    </row>
    <row r="46" spans="1:21" ht="30.75" customHeight="1" x14ac:dyDescent="0.15">
      <c r="A46" s="48"/>
      <c r="B46" s="1191"/>
      <c r="C46" s="1192"/>
      <c r="D46" s="62"/>
      <c r="E46" s="1197" t="s">
        <v>11</v>
      </c>
      <c r="F46" s="1197"/>
      <c r="G46" s="1197"/>
      <c r="H46" s="1197"/>
      <c r="I46" s="1197"/>
      <c r="J46" s="1198"/>
      <c r="K46" s="63" t="s">
        <v>485</v>
      </c>
      <c r="L46" s="64" t="s">
        <v>485</v>
      </c>
      <c r="M46" s="64" t="s">
        <v>485</v>
      </c>
      <c r="N46" s="64" t="s">
        <v>485</v>
      </c>
      <c r="O46" s="65" t="s">
        <v>485</v>
      </c>
      <c r="P46" s="48"/>
      <c r="Q46" s="48"/>
      <c r="R46" s="48"/>
      <c r="S46" s="48"/>
      <c r="T46" s="48"/>
      <c r="U46" s="48"/>
    </row>
    <row r="47" spans="1:21" ht="30.75" customHeight="1" x14ac:dyDescent="0.15">
      <c r="A47" s="48"/>
      <c r="B47" s="1191"/>
      <c r="C47" s="1192"/>
      <c r="D47" s="62"/>
      <c r="E47" s="1197" t="s">
        <v>12</v>
      </c>
      <c r="F47" s="1197"/>
      <c r="G47" s="1197"/>
      <c r="H47" s="1197"/>
      <c r="I47" s="1197"/>
      <c r="J47" s="1198"/>
      <c r="K47" s="63" t="s">
        <v>485</v>
      </c>
      <c r="L47" s="64" t="s">
        <v>485</v>
      </c>
      <c r="M47" s="64" t="s">
        <v>485</v>
      </c>
      <c r="N47" s="64" t="s">
        <v>485</v>
      </c>
      <c r="O47" s="65" t="s">
        <v>485</v>
      </c>
      <c r="P47" s="48"/>
      <c r="Q47" s="48"/>
      <c r="R47" s="48"/>
      <c r="S47" s="48"/>
      <c r="T47" s="48"/>
      <c r="U47" s="48"/>
    </row>
    <row r="48" spans="1:21" ht="30.75" customHeight="1" x14ac:dyDescent="0.15">
      <c r="A48" s="48"/>
      <c r="B48" s="1191"/>
      <c r="C48" s="1192"/>
      <c r="D48" s="62"/>
      <c r="E48" s="1197" t="s">
        <v>13</v>
      </c>
      <c r="F48" s="1197"/>
      <c r="G48" s="1197"/>
      <c r="H48" s="1197"/>
      <c r="I48" s="1197"/>
      <c r="J48" s="1198"/>
      <c r="K48" s="63">
        <v>404</v>
      </c>
      <c r="L48" s="64">
        <v>350</v>
      </c>
      <c r="M48" s="64">
        <v>341</v>
      </c>
      <c r="N48" s="64">
        <v>345</v>
      </c>
      <c r="O48" s="65">
        <v>371</v>
      </c>
      <c r="P48" s="48"/>
      <c r="Q48" s="48"/>
      <c r="R48" s="48"/>
      <c r="S48" s="48"/>
      <c r="T48" s="48"/>
      <c r="U48" s="48"/>
    </row>
    <row r="49" spans="1:21" ht="30.75" customHeight="1" x14ac:dyDescent="0.15">
      <c r="A49" s="48"/>
      <c r="B49" s="1191"/>
      <c r="C49" s="1192"/>
      <c r="D49" s="62"/>
      <c r="E49" s="1197" t="s">
        <v>14</v>
      </c>
      <c r="F49" s="1197"/>
      <c r="G49" s="1197"/>
      <c r="H49" s="1197"/>
      <c r="I49" s="1197"/>
      <c r="J49" s="1198"/>
      <c r="K49" s="63">
        <v>109</v>
      </c>
      <c r="L49" s="64">
        <v>108</v>
      </c>
      <c r="M49" s="64">
        <v>71</v>
      </c>
      <c r="N49" s="64">
        <v>19</v>
      </c>
      <c r="O49" s="65">
        <v>19</v>
      </c>
      <c r="P49" s="48"/>
      <c r="Q49" s="48"/>
      <c r="R49" s="48"/>
      <c r="S49" s="48"/>
      <c r="T49" s="48"/>
      <c r="U49" s="48"/>
    </row>
    <row r="50" spans="1:21" ht="30.75" customHeight="1" x14ac:dyDescent="0.15">
      <c r="A50" s="48"/>
      <c r="B50" s="1191"/>
      <c r="C50" s="1192"/>
      <c r="D50" s="62"/>
      <c r="E50" s="1197" t="s">
        <v>15</v>
      </c>
      <c r="F50" s="1197"/>
      <c r="G50" s="1197"/>
      <c r="H50" s="1197"/>
      <c r="I50" s="1197"/>
      <c r="J50" s="1198"/>
      <c r="K50" s="63" t="s">
        <v>485</v>
      </c>
      <c r="L50" s="64" t="s">
        <v>485</v>
      </c>
      <c r="M50" s="64" t="s">
        <v>485</v>
      </c>
      <c r="N50" s="64">
        <v>61</v>
      </c>
      <c r="O50" s="65">
        <v>9</v>
      </c>
      <c r="P50" s="48"/>
      <c r="Q50" s="48"/>
      <c r="R50" s="48"/>
      <c r="S50" s="48"/>
      <c r="T50" s="48"/>
      <c r="U50" s="48"/>
    </row>
    <row r="51" spans="1:21" ht="30.75" customHeight="1" x14ac:dyDescent="0.15">
      <c r="A51" s="48"/>
      <c r="B51" s="1193"/>
      <c r="C51" s="1194"/>
      <c r="D51" s="66"/>
      <c r="E51" s="1197" t="s">
        <v>16</v>
      </c>
      <c r="F51" s="1197"/>
      <c r="G51" s="1197"/>
      <c r="H51" s="1197"/>
      <c r="I51" s="1197"/>
      <c r="J51" s="1198"/>
      <c r="K51" s="63" t="s">
        <v>485</v>
      </c>
      <c r="L51" s="64" t="s">
        <v>485</v>
      </c>
      <c r="M51" s="64" t="s">
        <v>485</v>
      </c>
      <c r="N51" s="64" t="s">
        <v>485</v>
      </c>
      <c r="O51" s="65" t="s">
        <v>485</v>
      </c>
      <c r="P51" s="48"/>
      <c r="Q51" s="48"/>
      <c r="R51" s="48"/>
      <c r="S51" s="48"/>
      <c r="T51" s="48"/>
      <c r="U51" s="48"/>
    </row>
    <row r="52" spans="1:21" ht="30.75" customHeight="1" x14ac:dyDescent="0.15">
      <c r="A52" s="48"/>
      <c r="B52" s="1199" t="s">
        <v>17</v>
      </c>
      <c r="C52" s="1200"/>
      <c r="D52" s="66"/>
      <c r="E52" s="1197" t="s">
        <v>18</v>
      </c>
      <c r="F52" s="1197"/>
      <c r="G52" s="1197"/>
      <c r="H52" s="1197"/>
      <c r="I52" s="1197"/>
      <c r="J52" s="1198"/>
      <c r="K52" s="63">
        <v>873</v>
      </c>
      <c r="L52" s="64">
        <v>887</v>
      </c>
      <c r="M52" s="64">
        <v>838</v>
      </c>
      <c r="N52" s="64">
        <v>834</v>
      </c>
      <c r="O52" s="65">
        <v>799</v>
      </c>
      <c r="P52" s="48"/>
      <c r="Q52" s="48"/>
      <c r="R52" s="48"/>
      <c r="S52" s="48"/>
      <c r="T52" s="48"/>
      <c r="U52" s="48"/>
    </row>
    <row r="53" spans="1:21" ht="30.75" customHeight="1" thickBot="1" x14ac:dyDescent="0.2">
      <c r="A53" s="48"/>
      <c r="B53" s="1201" t="s">
        <v>19</v>
      </c>
      <c r="C53" s="1202"/>
      <c r="D53" s="67"/>
      <c r="E53" s="1203" t="s">
        <v>20</v>
      </c>
      <c r="F53" s="1203"/>
      <c r="G53" s="1203"/>
      <c r="H53" s="1203"/>
      <c r="I53" s="1203"/>
      <c r="J53" s="1204"/>
      <c r="K53" s="68">
        <v>387</v>
      </c>
      <c r="L53" s="69">
        <v>324</v>
      </c>
      <c r="M53" s="69">
        <v>348</v>
      </c>
      <c r="N53" s="69">
        <v>377</v>
      </c>
      <c r="O53" s="70">
        <v>359</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15">
      <c r="B58" s="1205" t="s">
        <v>24</v>
      </c>
      <c r="C58" s="1206"/>
      <c r="D58" s="1211" t="s">
        <v>25</v>
      </c>
      <c r="E58" s="1212"/>
      <c r="F58" s="1212"/>
      <c r="G58" s="1212"/>
      <c r="H58" s="1212"/>
      <c r="I58" s="1212"/>
      <c r="J58" s="1213"/>
      <c r="K58" s="83" t="s">
        <v>562</v>
      </c>
      <c r="L58" s="84" t="s">
        <v>562</v>
      </c>
      <c r="M58" s="84" t="s">
        <v>562</v>
      </c>
      <c r="N58" s="84" t="s">
        <v>562</v>
      </c>
      <c r="O58" s="85" t="s">
        <v>562</v>
      </c>
    </row>
    <row r="59" spans="1:21" ht="31.5" customHeight="1" x14ac:dyDescent="0.15">
      <c r="B59" s="1207"/>
      <c r="C59" s="1208"/>
      <c r="D59" s="1214" t="s">
        <v>26</v>
      </c>
      <c r="E59" s="1215"/>
      <c r="F59" s="1215"/>
      <c r="G59" s="1215"/>
      <c r="H59" s="1215"/>
      <c r="I59" s="1215"/>
      <c r="J59" s="1216"/>
      <c r="K59" s="86" t="s">
        <v>562</v>
      </c>
      <c r="L59" s="87" t="s">
        <v>562</v>
      </c>
      <c r="M59" s="87" t="s">
        <v>562</v>
      </c>
      <c r="N59" s="87" t="s">
        <v>562</v>
      </c>
      <c r="O59" s="88" t="s">
        <v>562</v>
      </c>
    </row>
    <row r="60" spans="1:21" ht="31.5" customHeight="1" thickBot="1" x14ac:dyDescent="0.2">
      <c r="B60" s="1209"/>
      <c r="C60" s="1210"/>
      <c r="D60" s="1217" t="s">
        <v>27</v>
      </c>
      <c r="E60" s="1218"/>
      <c r="F60" s="1218"/>
      <c r="G60" s="1218"/>
      <c r="H60" s="1218"/>
      <c r="I60" s="1218"/>
      <c r="J60" s="1219"/>
      <c r="K60" s="89" t="s">
        <v>562</v>
      </c>
      <c r="L60" s="90" t="s">
        <v>562</v>
      </c>
      <c r="M60" s="90" t="s">
        <v>562</v>
      </c>
      <c r="N60" s="90" t="s">
        <v>562</v>
      </c>
      <c r="O60" s="91" t="s">
        <v>562</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6Ug1I67m3HYYKHenFrw+VwMPePT+K3iPepfbBxTvor/++igGh77cGHI4jW0xP9yc3fn2420HM/LNEZvcKc2bDw==" saltValue="XWjBR9+wfoCprqfrntCDS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524</v>
      </c>
      <c r="J40" s="103" t="s">
        <v>525</v>
      </c>
      <c r="K40" s="103" t="s">
        <v>526</v>
      </c>
      <c r="L40" s="103" t="s">
        <v>527</v>
      </c>
      <c r="M40" s="104" t="s">
        <v>528</v>
      </c>
    </row>
    <row r="41" spans="2:13" ht="27.75" customHeight="1" x14ac:dyDescent="0.15">
      <c r="B41" s="1220" t="s">
        <v>30</v>
      </c>
      <c r="C41" s="1221"/>
      <c r="D41" s="105"/>
      <c r="E41" s="1226" t="s">
        <v>31</v>
      </c>
      <c r="F41" s="1226"/>
      <c r="G41" s="1226"/>
      <c r="H41" s="1227"/>
      <c r="I41" s="355">
        <v>8429</v>
      </c>
      <c r="J41" s="356">
        <v>8510</v>
      </c>
      <c r="K41" s="356">
        <v>8602</v>
      </c>
      <c r="L41" s="356">
        <v>8211</v>
      </c>
      <c r="M41" s="357">
        <v>7740</v>
      </c>
    </row>
    <row r="42" spans="2:13" ht="27.75" customHeight="1" x14ac:dyDescent="0.15">
      <c r="B42" s="1222"/>
      <c r="C42" s="1223"/>
      <c r="D42" s="106"/>
      <c r="E42" s="1228" t="s">
        <v>32</v>
      </c>
      <c r="F42" s="1228"/>
      <c r="G42" s="1228"/>
      <c r="H42" s="1229"/>
      <c r="I42" s="358">
        <v>268</v>
      </c>
      <c r="J42" s="359">
        <v>297</v>
      </c>
      <c r="K42" s="359">
        <v>297</v>
      </c>
      <c r="L42" s="359">
        <v>236</v>
      </c>
      <c r="M42" s="360">
        <v>108</v>
      </c>
    </row>
    <row r="43" spans="2:13" ht="27.75" customHeight="1" x14ac:dyDescent="0.15">
      <c r="B43" s="1222"/>
      <c r="C43" s="1223"/>
      <c r="D43" s="106"/>
      <c r="E43" s="1228" t="s">
        <v>33</v>
      </c>
      <c r="F43" s="1228"/>
      <c r="G43" s="1228"/>
      <c r="H43" s="1229"/>
      <c r="I43" s="358">
        <v>4953</v>
      </c>
      <c r="J43" s="359">
        <v>4762</v>
      </c>
      <c r="K43" s="359">
        <v>4435</v>
      </c>
      <c r="L43" s="359">
        <v>3989</v>
      </c>
      <c r="M43" s="360">
        <v>3918</v>
      </c>
    </row>
    <row r="44" spans="2:13" ht="27.75" customHeight="1" x14ac:dyDescent="0.15">
      <c r="B44" s="1222"/>
      <c r="C44" s="1223"/>
      <c r="D44" s="106"/>
      <c r="E44" s="1228" t="s">
        <v>34</v>
      </c>
      <c r="F44" s="1228"/>
      <c r="G44" s="1228"/>
      <c r="H44" s="1229"/>
      <c r="I44" s="358">
        <v>287</v>
      </c>
      <c r="J44" s="359">
        <v>190</v>
      </c>
      <c r="K44" s="359">
        <v>132</v>
      </c>
      <c r="L44" s="359">
        <v>112</v>
      </c>
      <c r="M44" s="360">
        <v>113</v>
      </c>
    </row>
    <row r="45" spans="2:13" ht="27.75" customHeight="1" x14ac:dyDescent="0.15">
      <c r="B45" s="1222"/>
      <c r="C45" s="1223"/>
      <c r="D45" s="106"/>
      <c r="E45" s="1228" t="s">
        <v>35</v>
      </c>
      <c r="F45" s="1228"/>
      <c r="G45" s="1228"/>
      <c r="H45" s="1229"/>
      <c r="I45" s="358">
        <v>1802</v>
      </c>
      <c r="J45" s="359">
        <v>1753</v>
      </c>
      <c r="K45" s="359">
        <v>1696</v>
      </c>
      <c r="L45" s="359">
        <v>1704</v>
      </c>
      <c r="M45" s="360">
        <v>1758</v>
      </c>
    </row>
    <row r="46" spans="2:13" ht="27.75" customHeight="1" x14ac:dyDescent="0.15">
      <c r="B46" s="1222"/>
      <c r="C46" s="1223"/>
      <c r="D46" s="107"/>
      <c r="E46" s="1228" t="s">
        <v>36</v>
      </c>
      <c r="F46" s="1228"/>
      <c r="G46" s="1228"/>
      <c r="H46" s="1229"/>
      <c r="I46" s="358">
        <v>0</v>
      </c>
      <c r="J46" s="359" t="s">
        <v>485</v>
      </c>
      <c r="K46" s="359" t="s">
        <v>485</v>
      </c>
      <c r="L46" s="359" t="s">
        <v>485</v>
      </c>
      <c r="M46" s="360" t="s">
        <v>485</v>
      </c>
    </row>
    <row r="47" spans="2:13" ht="27.75" customHeight="1" x14ac:dyDescent="0.15">
      <c r="B47" s="1222"/>
      <c r="C47" s="1223"/>
      <c r="D47" s="108"/>
      <c r="E47" s="1230" t="s">
        <v>37</v>
      </c>
      <c r="F47" s="1231"/>
      <c r="G47" s="1231"/>
      <c r="H47" s="1232"/>
      <c r="I47" s="358" t="s">
        <v>485</v>
      </c>
      <c r="J47" s="359" t="s">
        <v>485</v>
      </c>
      <c r="K47" s="359" t="s">
        <v>485</v>
      </c>
      <c r="L47" s="359" t="s">
        <v>485</v>
      </c>
      <c r="M47" s="360" t="s">
        <v>485</v>
      </c>
    </row>
    <row r="48" spans="2:13" ht="27.75" customHeight="1" x14ac:dyDescent="0.15">
      <c r="B48" s="1222"/>
      <c r="C48" s="1223"/>
      <c r="D48" s="106"/>
      <c r="E48" s="1228" t="s">
        <v>38</v>
      </c>
      <c r="F48" s="1228"/>
      <c r="G48" s="1228"/>
      <c r="H48" s="1229"/>
      <c r="I48" s="358" t="s">
        <v>485</v>
      </c>
      <c r="J48" s="359" t="s">
        <v>485</v>
      </c>
      <c r="K48" s="359" t="s">
        <v>485</v>
      </c>
      <c r="L48" s="359" t="s">
        <v>485</v>
      </c>
      <c r="M48" s="360" t="s">
        <v>485</v>
      </c>
    </row>
    <row r="49" spans="2:13" ht="27.75" customHeight="1" x14ac:dyDescent="0.15">
      <c r="B49" s="1224"/>
      <c r="C49" s="1225"/>
      <c r="D49" s="106"/>
      <c r="E49" s="1228" t="s">
        <v>39</v>
      </c>
      <c r="F49" s="1228"/>
      <c r="G49" s="1228"/>
      <c r="H49" s="1229"/>
      <c r="I49" s="358" t="s">
        <v>485</v>
      </c>
      <c r="J49" s="359" t="s">
        <v>485</v>
      </c>
      <c r="K49" s="359" t="s">
        <v>485</v>
      </c>
      <c r="L49" s="359" t="s">
        <v>485</v>
      </c>
      <c r="M49" s="360" t="s">
        <v>485</v>
      </c>
    </row>
    <row r="50" spans="2:13" ht="27.75" customHeight="1" x14ac:dyDescent="0.15">
      <c r="B50" s="1233" t="s">
        <v>40</v>
      </c>
      <c r="C50" s="1234"/>
      <c r="D50" s="109"/>
      <c r="E50" s="1228" t="s">
        <v>41</v>
      </c>
      <c r="F50" s="1228"/>
      <c r="G50" s="1228"/>
      <c r="H50" s="1229"/>
      <c r="I50" s="358">
        <v>2692</v>
      </c>
      <c r="J50" s="359">
        <v>2678</v>
      </c>
      <c r="K50" s="359">
        <v>3227</v>
      </c>
      <c r="L50" s="359">
        <v>3408</v>
      </c>
      <c r="M50" s="360">
        <v>3694</v>
      </c>
    </row>
    <row r="51" spans="2:13" ht="27.75" customHeight="1" x14ac:dyDescent="0.15">
      <c r="B51" s="1222"/>
      <c r="C51" s="1223"/>
      <c r="D51" s="106"/>
      <c r="E51" s="1228" t="s">
        <v>42</v>
      </c>
      <c r="F51" s="1228"/>
      <c r="G51" s="1228"/>
      <c r="H51" s="1229"/>
      <c r="I51" s="358" t="s">
        <v>485</v>
      </c>
      <c r="J51" s="359" t="s">
        <v>485</v>
      </c>
      <c r="K51" s="359" t="s">
        <v>485</v>
      </c>
      <c r="L51" s="359" t="s">
        <v>485</v>
      </c>
      <c r="M51" s="360" t="s">
        <v>485</v>
      </c>
    </row>
    <row r="52" spans="2:13" ht="27.75" customHeight="1" x14ac:dyDescent="0.15">
      <c r="B52" s="1224"/>
      <c r="C52" s="1225"/>
      <c r="D52" s="106"/>
      <c r="E52" s="1228" t="s">
        <v>43</v>
      </c>
      <c r="F52" s="1228"/>
      <c r="G52" s="1228"/>
      <c r="H52" s="1229"/>
      <c r="I52" s="358">
        <v>9866</v>
      </c>
      <c r="J52" s="359">
        <v>9789</v>
      </c>
      <c r="K52" s="359">
        <v>9663</v>
      </c>
      <c r="L52" s="359">
        <v>9195</v>
      </c>
      <c r="M52" s="360">
        <v>8685</v>
      </c>
    </row>
    <row r="53" spans="2:13" ht="27.75" customHeight="1" thickBot="1" x14ac:dyDescent="0.2">
      <c r="B53" s="1235" t="s">
        <v>19</v>
      </c>
      <c r="C53" s="1236"/>
      <c r="D53" s="110"/>
      <c r="E53" s="1237" t="s">
        <v>44</v>
      </c>
      <c r="F53" s="1237"/>
      <c r="G53" s="1237"/>
      <c r="H53" s="1238"/>
      <c r="I53" s="361">
        <v>3181</v>
      </c>
      <c r="J53" s="362">
        <v>3044</v>
      </c>
      <c r="K53" s="362">
        <v>2272</v>
      </c>
      <c r="L53" s="362">
        <v>1650</v>
      </c>
      <c r="M53" s="363">
        <v>1258</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K0Piita6cyUJmF7oyZQs5rfS09TV5cU+iiCRWPyGu15mZzNREdy6uFhzp1Q29KG2ednSl+KaG3jon5DVKHc6iw==" saltValue="wRnARv28R1bU7YSIdLgNr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526</v>
      </c>
      <c r="G54" s="119" t="s">
        <v>527</v>
      </c>
      <c r="H54" s="120" t="s">
        <v>528</v>
      </c>
    </row>
    <row r="55" spans="2:8" ht="52.5" customHeight="1" x14ac:dyDescent="0.15">
      <c r="B55" s="121"/>
      <c r="C55" s="1247" t="s">
        <v>46</v>
      </c>
      <c r="D55" s="1247"/>
      <c r="E55" s="1248"/>
      <c r="F55" s="122">
        <v>1214</v>
      </c>
      <c r="G55" s="122">
        <v>1214</v>
      </c>
      <c r="H55" s="123">
        <v>1214</v>
      </c>
    </row>
    <row r="56" spans="2:8" ht="52.5" customHeight="1" x14ac:dyDescent="0.15">
      <c r="B56" s="124"/>
      <c r="C56" s="1249" t="s">
        <v>47</v>
      </c>
      <c r="D56" s="1249"/>
      <c r="E56" s="1250"/>
      <c r="F56" s="125">
        <v>474</v>
      </c>
      <c r="G56" s="125">
        <v>474</v>
      </c>
      <c r="H56" s="126">
        <v>474</v>
      </c>
    </row>
    <row r="57" spans="2:8" ht="53.25" customHeight="1" x14ac:dyDescent="0.15">
      <c r="B57" s="124"/>
      <c r="C57" s="1251" t="s">
        <v>48</v>
      </c>
      <c r="D57" s="1251"/>
      <c r="E57" s="1252"/>
      <c r="F57" s="127">
        <v>1080</v>
      </c>
      <c r="G57" s="127">
        <v>1175</v>
      </c>
      <c r="H57" s="128">
        <v>1422</v>
      </c>
    </row>
    <row r="58" spans="2:8" ht="45.75" customHeight="1" x14ac:dyDescent="0.15">
      <c r="B58" s="129"/>
      <c r="C58" s="1239" t="s">
        <v>555</v>
      </c>
      <c r="D58" s="1240"/>
      <c r="E58" s="1241"/>
      <c r="F58" s="130">
        <v>509</v>
      </c>
      <c r="G58" s="130">
        <v>510</v>
      </c>
      <c r="H58" s="131">
        <v>577</v>
      </c>
    </row>
    <row r="59" spans="2:8" ht="45.75" customHeight="1" x14ac:dyDescent="0.15">
      <c r="B59" s="129"/>
      <c r="C59" s="1239" t="s">
        <v>556</v>
      </c>
      <c r="D59" s="1240"/>
      <c r="E59" s="1241"/>
      <c r="F59" s="130">
        <v>251</v>
      </c>
      <c r="G59" s="130">
        <v>242</v>
      </c>
      <c r="H59" s="131">
        <v>311</v>
      </c>
    </row>
    <row r="60" spans="2:8" ht="45.75" customHeight="1" x14ac:dyDescent="0.15">
      <c r="B60" s="129"/>
      <c r="C60" s="1239" t="s">
        <v>557</v>
      </c>
      <c r="D60" s="1240"/>
      <c r="E60" s="1241"/>
      <c r="F60" s="130">
        <v>170</v>
      </c>
      <c r="G60" s="130">
        <v>206</v>
      </c>
      <c r="H60" s="131">
        <v>227</v>
      </c>
    </row>
    <row r="61" spans="2:8" ht="45.75" customHeight="1" x14ac:dyDescent="0.15">
      <c r="B61" s="129"/>
      <c r="C61" s="1239" t="s">
        <v>558</v>
      </c>
      <c r="D61" s="1240"/>
      <c r="E61" s="1241"/>
      <c r="F61" s="130">
        <v>60</v>
      </c>
      <c r="G61" s="130">
        <v>125</v>
      </c>
      <c r="H61" s="131">
        <v>186</v>
      </c>
    </row>
    <row r="62" spans="2:8" ht="45.75" customHeight="1" thickBot="1" x14ac:dyDescent="0.2">
      <c r="B62" s="132"/>
      <c r="C62" s="1242" t="s">
        <v>559</v>
      </c>
      <c r="D62" s="1243"/>
      <c r="E62" s="1244"/>
      <c r="F62" s="133">
        <v>45</v>
      </c>
      <c r="G62" s="133">
        <v>65</v>
      </c>
      <c r="H62" s="134">
        <v>93</v>
      </c>
    </row>
    <row r="63" spans="2:8" ht="52.5" customHeight="1" thickBot="1" x14ac:dyDescent="0.2">
      <c r="B63" s="135"/>
      <c r="C63" s="1245" t="s">
        <v>49</v>
      </c>
      <c r="D63" s="1245"/>
      <c r="E63" s="1246"/>
      <c r="F63" s="136">
        <v>2767</v>
      </c>
      <c r="G63" s="136">
        <v>2863</v>
      </c>
      <c r="H63" s="137">
        <v>3109</v>
      </c>
    </row>
    <row r="64" spans="2:8" x14ac:dyDescent="0.15"/>
  </sheetData>
  <sheetProtection algorithmName="SHA-512" hashValue="rpc3LL+d58f7IT/fyr3QZo9NVOb5WqEVJ58BIaqp9Ysm+qbyS28CQ+z0VOY2Sb08xk6Cxsu0FKRcHR0wVC+8zQ==" saltValue="6NpTzQ4n3VtjmeFTWl+3O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opLeftCell="S25" zoomScale="69" zoomScaleNormal="69" zoomScaleSheetLayoutView="55" workbookViewId="0">
      <selection activeCell="BH61" sqref="BH61"/>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563</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564</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53" t="s">
        <v>572</v>
      </c>
      <c r="AO43" s="1254"/>
      <c r="AP43" s="1254"/>
      <c r="AQ43" s="1254"/>
      <c r="AR43" s="1254"/>
      <c r="AS43" s="1254"/>
      <c r="AT43" s="1254"/>
      <c r="AU43" s="1254"/>
      <c r="AV43" s="1254"/>
      <c r="AW43" s="1254"/>
      <c r="AX43" s="1254"/>
      <c r="AY43" s="1254"/>
      <c r="AZ43" s="1254"/>
      <c r="BA43" s="1254"/>
      <c r="BB43" s="1254"/>
      <c r="BC43" s="1254"/>
      <c r="BD43" s="1254"/>
      <c r="BE43" s="1254"/>
      <c r="BF43" s="1254"/>
      <c r="BG43" s="1254"/>
      <c r="BH43" s="1254"/>
      <c r="BI43" s="1254"/>
      <c r="BJ43" s="1254"/>
      <c r="BK43" s="1254"/>
      <c r="BL43" s="1254"/>
      <c r="BM43" s="1254"/>
      <c r="BN43" s="1254"/>
      <c r="BO43" s="1254"/>
      <c r="BP43" s="1254"/>
      <c r="BQ43" s="1254"/>
      <c r="BR43" s="1254"/>
      <c r="BS43" s="1254"/>
      <c r="BT43" s="1254"/>
      <c r="BU43" s="1254"/>
      <c r="BV43" s="1254"/>
      <c r="BW43" s="1254"/>
      <c r="BX43" s="1254"/>
      <c r="BY43" s="1254"/>
      <c r="BZ43" s="1254"/>
      <c r="CA43" s="1254"/>
      <c r="CB43" s="1254"/>
      <c r="CC43" s="1254"/>
      <c r="CD43" s="1254"/>
      <c r="CE43" s="1254"/>
      <c r="CF43" s="1254"/>
      <c r="CG43" s="1254"/>
      <c r="CH43" s="1254"/>
      <c r="CI43" s="1254"/>
      <c r="CJ43" s="1254"/>
      <c r="CK43" s="1254"/>
      <c r="CL43" s="1254"/>
      <c r="CM43" s="1254"/>
      <c r="CN43" s="1254"/>
      <c r="CO43" s="1254"/>
      <c r="CP43" s="1254"/>
      <c r="CQ43" s="1254"/>
      <c r="CR43" s="1254"/>
      <c r="CS43" s="1254"/>
      <c r="CT43" s="1254"/>
      <c r="CU43" s="1254"/>
      <c r="CV43" s="1254"/>
      <c r="CW43" s="1254"/>
      <c r="CX43" s="1254"/>
      <c r="CY43" s="1254"/>
      <c r="CZ43" s="1254"/>
      <c r="DA43" s="1254"/>
      <c r="DB43" s="1254"/>
      <c r="DC43" s="1255"/>
    </row>
    <row r="44" spans="2:109" x14ac:dyDescent="0.15">
      <c r="B44" s="372"/>
      <c r="AN44" s="1256"/>
      <c r="AO44" s="1257"/>
      <c r="AP44" s="1257"/>
      <c r="AQ44" s="1257"/>
      <c r="AR44" s="1257"/>
      <c r="AS44" s="1257"/>
      <c r="AT44" s="1257"/>
      <c r="AU44" s="1257"/>
      <c r="AV44" s="1257"/>
      <c r="AW44" s="1257"/>
      <c r="AX44" s="1257"/>
      <c r="AY44" s="1257"/>
      <c r="AZ44" s="1257"/>
      <c r="BA44" s="1257"/>
      <c r="BB44" s="1257"/>
      <c r="BC44" s="1257"/>
      <c r="BD44" s="1257"/>
      <c r="BE44" s="1257"/>
      <c r="BF44" s="1257"/>
      <c r="BG44" s="1257"/>
      <c r="BH44" s="1257"/>
      <c r="BI44" s="1257"/>
      <c r="BJ44" s="1257"/>
      <c r="BK44" s="1257"/>
      <c r="BL44" s="1257"/>
      <c r="BM44" s="1257"/>
      <c r="BN44" s="1257"/>
      <c r="BO44" s="1257"/>
      <c r="BP44" s="1257"/>
      <c r="BQ44" s="1257"/>
      <c r="BR44" s="1257"/>
      <c r="BS44" s="1257"/>
      <c r="BT44" s="1257"/>
      <c r="BU44" s="1257"/>
      <c r="BV44" s="1257"/>
      <c r="BW44" s="1257"/>
      <c r="BX44" s="1257"/>
      <c r="BY44" s="1257"/>
      <c r="BZ44" s="1257"/>
      <c r="CA44" s="1257"/>
      <c r="CB44" s="1257"/>
      <c r="CC44" s="1257"/>
      <c r="CD44" s="1257"/>
      <c r="CE44" s="1257"/>
      <c r="CF44" s="1257"/>
      <c r="CG44" s="1257"/>
      <c r="CH44" s="1257"/>
      <c r="CI44" s="1257"/>
      <c r="CJ44" s="1257"/>
      <c r="CK44" s="1257"/>
      <c r="CL44" s="1257"/>
      <c r="CM44" s="1257"/>
      <c r="CN44" s="1257"/>
      <c r="CO44" s="1257"/>
      <c r="CP44" s="1257"/>
      <c r="CQ44" s="1257"/>
      <c r="CR44" s="1257"/>
      <c r="CS44" s="1257"/>
      <c r="CT44" s="1257"/>
      <c r="CU44" s="1257"/>
      <c r="CV44" s="1257"/>
      <c r="CW44" s="1257"/>
      <c r="CX44" s="1257"/>
      <c r="CY44" s="1257"/>
      <c r="CZ44" s="1257"/>
      <c r="DA44" s="1257"/>
      <c r="DB44" s="1257"/>
      <c r="DC44" s="1258"/>
    </row>
    <row r="45" spans="2:109" x14ac:dyDescent="0.15">
      <c r="B45" s="372"/>
      <c r="AN45" s="1256"/>
      <c r="AO45" s="1257"/>
      <c r="AP45" s="1257"/>
      <c r="AQ45" s="1257"/>
      <c r="AR45" s="1257"/>
      <c r="AS45" s="1257"/>
      <c r="AT45" s="1257"/>
      <c r="AU45" s="1257"/>
      <c r="AV45" s="1257"/>
      <c r="AW45" s="1257"/>
      <c r="AX45" s="1257"/>
      <c r="AY45" s="1257"/>
      <c r="AZ45" s="1257"/>
      <c r="BA45" s="1257"/>
      <c r="BB45" s="1257"/>
      <c r="BC45" s="1257"/>
      <c r="BD45" s="1257"/>
      <c r="BE45" s="1257"/>
      <c r="BF45" s="1257"/>
      <c r="BG45" s="1257"/>
      <c r="BH45" s="1257"/>
      <c r="BI45" s="1257"/>
      <c r="BJ45" s="1257"/>
      <c r="BK45" s="1257"/>
      <c r="BL45" s="1257"/>
      <c r="BM45" s="1257"/>
      <c r="BN45" s="1257"/>
      <c r="BO45" s="1257"/>
      <c r="BP45" s="1257"/>
      <c r="BQ45" s="1257"/>
      <c r="BR45" s="1257"/>
      <c r="BS45" s="1257"/>
      <c r="BT45" s="1257"/>
      <c r="BU45" s="1257"/>
      <c r="BV45" s="1257"/>
      <c r="BW45" s="1257"/>
      <c r="BX45" s="1257"/>
      <c r="BY45" s="1257"/>
      <c r="BZ45" s="1257"/>
      <c r="CA45" s="1257"/>
      <c r="CB45" s="1257"/>
      <c r="CC45" s="1257"/>
      <c r="CD45" s="1257"/>
      <c r="CE45" s="1257"/>
      <c r="CF45" s="1257"/>
      <c r="CG45" s="1257"/>
      <c r="CH45" s="1257"/>
      <c r="CI45" s="1257"/>
      <c r="CJ45" s="1257"/>
      <c r="CK45" s="1257"/>
      <c r="CL45" s="1257"/>
      <c r="CM45" s="1257"/>
      <c r="CN45" s="1257"/>
      <c r="CO45" s="1257"/>
      <c r="CP45" s="1257"/>
      <c r="CQ45" s="1257"/>
      <c r="CR45" s="1257"/>
      <c r="CS45" s="1257"/>
      <c r="CT45" s="1257"/>
      <c r="CU45" s="1257"/>
      <c r="CV45" s="1257"/>
      <c r="CW45" s="1257"/>
      <c r="CX45" s="1257"/>
      <c r="CY45" s="1257"/>
      <c r="CZ45" s="1257"/>
      <c r="DA45" s="1257"/>
      <c r="DB45" s="1257"/>
      <c r="DC45" s="1258"/>
    </row>
    <row r="46" spans="2:109" x14ac:dyDescent="0.15">
      <c r="B46" s="372"/>
      <c r="AN46" s="1256"/>
      <c r="AO46" s="1257"/>
      <c r="AP46" s="1257"/>
      <c r="AQ46" s="1257"/>
      <c r="AR46" s="1257"/>
      <c r="AS46" s="1257"/>
      <c r="AT46" s="1257"/>
      <c r="AU46" s="1257"/>
      <c r="AV46" s="1257"/>
      <c r="AW46" s="1257"/>
      <c r="AX46" s="1257"/>
      <c r="AY46" s="1257"/>
      <c r="AZ46" s="1257"/>
      <c r="BA46" s="1257"/>
      <c r="BB46" s="1257"/>
      <c r="BC46" s="1257"/>
      <c r="BD46" s="1257"/>
      <c r="BE46" s="1257"/>
      <c r="BF46" s="1257"/>
      <c r="BG46" s="1257"/>
      <c r="BH46" s="1257"/>
      <c r="BI46" s="1257"/>
      <c r="BJ46" s="1257"/>
      <c r="BK46" s="1257"/>
      <c r="BL46" s="1257"/>
      <c r="BM46" s="1257"/>
      <c r="BN46" s="1257"/>
      <c r="BO46" s="1257"/>
      <c r="BP46" s="1257"/>
      <c r="BQ46" s="1257"/>
      <c r="BR46" s="1257"/>
      <c r="BS46" s="1257"/>
      <c r="BT46" s="1257"/>
      <c r="BU46" s="1257"/>
      <c r="BV46" s="1257"/>
      <c r="BW46" s="1257"/>
      <c r="BX46" s="1257"/>
      <c r="BY46" s="1257"/>
      <c r="BZ46" s="1257"/>
      <c r="CA46" s="1257"/>
      <c r="CB46" s="1257"/>
      <c r="CC46" s="1257"/>
      <c r="CD46" s="1257"/>
      <c r="CE46" s="1257"/>
      <c r="CF46" s="1257"/>
      <c r="CG46" s="1257"/>
      <c r="CH46" s="1257"/>
      <c r="CI46" s="1257"/>
      <c r="CJ46" s="1257"/>
      <c r="CK46" s="1257"/>
      <c r="CL46" s="1257"/>
      <c r="CM46" s="1257"/>
      <c r="CN46" s="1257"/>
      <c r="CO46" s="1257"/>
      <c r="CP46" s="1257"/>
      <c r="CQ46" s="1257"/>
      <c r="CR46" s="1257"/>
      <c r="CS46" s="1257"/>
      <c r="CT46" s="1257"/>
      <c r="CU46" s="1257"/>
      <c r="CV46" s="1257"/>
      <c r="CW46" s="1257"/>
      <c r="CX46" s="1257"/>
      <c r="CY46" s="1257"/>
      <c r="CZ46" s="1257"/>
      <c r="DA46" s="1257"/>
      <c r="DB46" s="1257"/>
      <c r="DC46" s="1258"/>
    </row>
    <row r="47" spans="2:109" x14ac:dyDescent="0.15">
      <c r="B47" s="372"/>
      <c r="AN47" s="1259"/>
      <c r="AO47" s="1260"/>
      <c r="AP47" s="1260"/>
      <c r="AQ47" s="1260"/>
      <c r="AR47" s="1260"/>
      <c r="AS47" s="1260"/>
      <c r="AT47" s="1260"/>
      <c r="AU47" s="1260"/>
      <c r="AV47" s="1260"/>
      <c r="AW47" s="1260"/>
      <c r="AX47" s="1260"/>
      <c r="AY47" s="1260"/>
      <c r="AZ47" s="1260"/>
      <c r="BA47" s="1260"/>
      <c r="BB47" s="1260"/>
      <c r="BC47" s="1260"/>
      <c r="BD47" s="1260"/>
      <c r="BE47" s="1260"/>
      <c r="BF47" s="1260"/>
      <c r="BG47" s="1260"/>
      <c r="BH47" s="1260"/>
      <c r="BI47" s="1260"/>
      <c r="BJ47" s="1260"/>
      <c r="BK47" s="1260"/>
      <c r="BL47" s="1260"/>
      <c r="BM47" s="1260"/>
      <c r="BN47" s="1260"/>
      <c r="BO47" s="1260"/>
      <c r="BP47" s="1260"/>
      <c r="BQ47" s="1260"/>
      <c r="BR47" s="1260"/>
      <c r="BS47" s="1260"/>
      <c r="BT47" s="1260"/>
      <c r="BU47" s="1260"/>
      <c r="BV47" s="1260"/>
      <c r="BW47" s="1260"/>
      <c r="BX47" s="1260"/>
      <c r="BY47" s="1260"/>
      <c r="BZ47" s="1260"/>
      <c r="CA47" s="1260"/>
      <c r="CB47" s="1260"/>
      <c r="CC47" s="1260"/>
      <c r="CD47" s="1260"/>
      <c r="CE47" s="1260"/>
      <c r="CF47" s="1260"/>
      <c r="CG47" s="1260"/>
      <c r="CH47" s="1260"/>
      <c r="CI47" s="1260"/>
      <c r="CJ47" s="1260"/>
      <c r="CK47" s="1260"/>
      <c r="CL47" s="1260"/>
      <c r="CM47" s="1260"/>
      <c r="CN47" s="1260"/>
      <c r="CO47" s="1260"/>
      <c r="CP47" s="1260"/>
      <c r="CQ47" s="1260"/>
      <c r="CR47" s="1260"/>
      <c r="CS47" s="1260"/>
      <c r="CT47" s="1260"/>
      <c r="CU47" s="1260"/>
      <c r="CV47" s="1260"/>
      <c r="CW47" s="1260"/>
      <c r="CX47" s="1260"/>
      <c r="CY47" s="1260"/>
      <c r="CZ47" s="1260"/>
      <c r="DA47" s="1260"/>
      <c r="DB47" s="1260"/>
      <c r="DC47" s="1261"/>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565</v>
      </c>
    </row>
    <row r="50" spans="1:109" x14ac:dyDescent="0.15">
      <c r="B50" s="372"/>
      <c r="G50" s="1262"/>
      <c r="H50" s="1262"/>
      <c r="I50" s="1262"/>
      <c r="J50" s="1262"/>
      <c r="K50" s="382"/>
      <c r="L50" s="382"/>
      <c r="M50" s="383"/>
      <c r="N50" s="383"/>
      <c r="AN50" s="1263"/>
      <c r="AO50" s="1264"/>
      <c r="AP50" s="1264"/>
      <c r="AQ50" s="1264"/>
      <c r="AR50" s="1264"/>
      <c r="AS50" s="1264"/>
      <c r="AT50" s="1264"/>
      <c r="AU50" s="1264"/>
      <c r="AV50" s="1264"/>
      <c r="AW50" s="1264"/>
      <c r="AX50" s="1264"/>
      <c r="AY50" s="1264"/>
      <c r="AZ50" s="1264"/>
      <c r="BA50" s="1264"/>
      <c r="BB50" s="1264"/>
      <c r="BC50" s="1264"/>
      <c r="BD50" s="1264"/>
      <c r="BE50" s="1264"/>
      <c r="BF50" s="1264"/>
      <c r="BG50" s="1264"/>
      <c r="BH50" s="1264"/>
      <c r="BI50" s="1264"/>
      <c r="BJ50" s="1264"/>
      <c r="BK50" s="1264"/>
      <c r="BL50" s="1264"/>
      <c r="BM50" s="1264"/>
      <c r="BN50" s="1264"/>
      <c r="BO50" s="1265"/>
      <c r="BP50" s="1266" t="s">
        <v>524</v>
      </c>
      <c r="BQ50" s="1266"/>
      <c r="BR50" s="1266"/>
      <c r="BS50" s="1266"/>
      <c r="BT50" s="1266"/>
      <c r="BU50" s="1266"/>
      <c r="BV50" s="1266"/>
      <c r="BW50" s="1266"/>
      <c r="BX50" s="1266" t="s">
        <v>525</v>
      </c>
      <c r="BY50" s="1266"/>
      <c r="BZ50" s="1266"/>
      <c r="CA50" s="1266"/>
      <c r="CB50" s="1266"/>
      <c r="CC50" s="1266"/>
      <c r="CD50" s="1266"/>
      <c r="CE50" s="1266"/>
      <c r="CF50" s="1266" t="s">
        <v>526</v>
      </c>
      <c r="CG50" s="1266"/>
      <c r="CH50" s="1266"/>
      <c r="CI50" s="1266"/>
      <c r="CJ50" s="1266"/>
      <c r="CK50" s="1266"/>
      <c r="CL50" s="1266"/>
      <c r="CM50" s="1266"/>
      <c r="CN50" s="1266" t="s">
        <v>527</v>
      </c>
      <c r="CO50" s="1266"/>
      <c r="CP50" s="1266"/>
      <c r="CQ50" s="1266"/>
      <c r="CR50" s="1266"/>
      <c r="CS50" s="1266"/>
      <c r="CT50" s="1266"/>
      <c r="CU50" s="1266"/>
      <c r="CV50" s="1266" t="s">
        <v>528</v>
      </c>
      <c r="CW50" s="1266"/>
      <c r="CX50" s="1266"/>
      <c r="CY50" s="1266"/>
      <c r="CZ50" s="1266"/>
      <c r="DA50" s="1266"/>
      <c r="DB50" s="1266"/>
      <c r="DC50" s="1266"/>
    </row>
    <row r="51" spans="1:109" ht="13.5" customHeight="1" x14ac:dyDescent="0.15">
      <c r="B51" s="372"/>
      <c r="G51" s="1272"/>
      <c r="H51" s="1272"/>
      <c r="I51" s="1270"/>
      <c r="J51" s="1270"/>
      <c r="K51" s="1268"/>
      <c r="L51" s="1268"/>
      <c r="M51" s="1268"/>
      <c r="N51" s="1268"/>
      <c r="AM51" s="381"/>
      <c r="AN51" s="1269" t="s">
        <v>566</v>
      </c>
      <c r="AO51" s="1269"/>
      <c r="AP51" s="1269"/>
      <c r="AQ51" s="1269"/>
      <c r="AR51" s="1269"/>
      <c r="AS51" s="1269"/>
      <c r="AT51" s="1269"/>
      <c r="AU51" s="1269"/>
      <c r="AV51" s="1269"/>
      <c r="AW51" s="1269"/>
      <c r="AX51" s="1269"/>
      <c r="AY51" s="1269"/>
      <c r="AZ51" s="1269"/>
      <c r="BA51" s="1269"/>
      <c r="BB51" s="1269" t="s">
        <v>567</v>
      </c>
      <c r="BC51" s="1269"/>
      <c r="BD51" s="1269"/>
      <c r="BE51" s="1269"/>
      <c r="BF51" s="1269"/>
      <c r="BG51" s="1269"/>
      <c r="BH51" s="1269"/>
      <c r="BI51" s="1269"/>
      <c r="BJ51" s="1269"/>
      <c r="BK51" s="1269"/>
      <c r="BL51" s="1269"/>
      <c r="BM51" s="1269"/>
      <c r="BN51" s="1269"/>
      <c r="BO51" s="1269"/>
      <c r="BP51" s="1267">
        <v>62.6</v>
      </c>
      <c r="BQ51" s="1267"/>
      <c r="BR51" s="1267"/>
      <c r="BS51" s="1267"/>
      <c r="BT51" s="1267"/>
      <c r="BU51" s="1267"/>
      <c r="BV51" s="1267"/>
      <c r="BW51" s="1267"/>
      <c r="BX51" s="1267">
        <v>55.7</v>
      </c>
      <c r="BY51" s="1267"/>
      <c r="BZ51" s="1267"/>
      <c r="CA51" s="1267"/>
      <c r="CB51" s="1267"/>
      <c r="CC51" s="1267"/>
      <c r="CD51" s="1267"/>
      <c r="CE51" s="1267"/>
      <c r="CF51" s="1267">
        <v>40.5</v>
      </c>
      <c r="CG51" s="1267"/>
      <c r="CH51" s="1267"/>
      <c r="CI51" s="1267"/>
      <c r="CJ51" s="1267"/>
      <c r="CK51" s="1267"/>
      <c r="CL51" s="1267"/>
      <c r="CM51" s="1267"/>
      <c r="CN51" s="1267">
        <v>30.2</v>
      </c>
      <c r="CO51" s="1267"/>
      <c r="CP51" s="1267"/>
      <c r="CQ51" s="1267"/>
      <c r="CR51" s="1267"/>
      <c r="CS51" s="1267"/>
      <c r="CT51" s="1267"/>
      <c r="CU51" s="1267"/>
      <c r="CV51" s="1267">
        <v>22.8</v>
      </c>
      <c r="CW51" s="1267"/>
      <c r="CX51" s="1267"/>
      <c r="CY51" s="1267"/>
      <c r="CZ51" s="1267"/>
      <c r="DA51" s="1267"/>
      <c r="DB51" s="1267"/>
      <c r="DC51" s="1267"/>
    </row>
    <row r="52" spans="1:109" x14ac:dyDescent="0.15">
      <c r="B52" s="372"/>
      <c r="G52" s="1272"/>
      <c r="H52" s="1272"/>
      <c r="I52" s="1270"/>
      <c r="J52" s="1270"/>
      <c r="K52" s="1268"/>
      <c r="L52" s="1268"/>
      <c r="M52" s="1268"/>
      <c r="N52" s="1268"/>
      <c r="AM52" s="381"/>
      <c r="AN52" s="1269"/>
      <c r="AO52" s="1269"/>
      <c r="AP52" s="1269"/>
      <c r="AQ52" s="1269"/>
      <c r="AR52" s="1269"/>
      <c r="AS52" s="1269"/>
      <c r="AT52" s="1269"/>
      <c r="AU52" s="1269"/>
      <c r="AV52" s="1269"/>
      <c r="AW52" s="1269"/>
      <c r="AX52" s="1269"/>
      <c r="AY52" s="1269"/>
      <c r="AZ52" s="1269"/>
      <c r="BA52" s="1269"/>
      <c r="BB52" s="1269"/>
      <c r="BC52" s="1269"/>
      <c r="BD52" s="1269"/>
      <c r="BE52" s="1269"/>
      <c r="BF52" s="1269"/>
      <c r="BG52" s="1269"/>
      <c r="BH52" s="1269"/>
      <c r="BI52" s="1269"/>
      <c r="BJ52" s="1269"/>
      <c r="BK52" s="1269"/>
      <c r="BL52" s="1269"/>
      <c r="BM52" s="1269"/>
      <c r="BN52" s="1269"/>
      <c r="BO52" s="1269"/>
      <c r="BP52" s="1267"/>
      <c r="BQ52" s="1267"/>
      <c r="BR52" s="1267"/>
      <c r="BS52" s="1267"/>
      <c r="BT52" s="1267"/>
      <c r="BU52" s="1267"/>
      <c r="BV52" s="1267"/>
      <c r="BW52" s="1267"/>
      <c r="BX52" s="1267"/>
      <c r="BY52" s="1267"/>
      <c r="BZ52" s="1267"/>
      <c r="CA52" s="1267"/>
      <c r="CB52" s="1267"/>
      <c r="CC52" s="1267"/>
      <c r="CD52" s="1267"/>
      <c r="CE52" s="1267"/>
      <c r="CF52" s="1267"/>
      <c r="CG52" s="1267"/>
      <c r="CH52" s="1267"/>
      <c r="CI52" s="1267"/>
      <c r="CJ52" s="1267"/>
      <c r="CK52" s="1267"/>
      <c r="CL52" s="1267"/>
      <c r="CM52" s="1267"/>
      <c r="CN52" s="1267"/>
      <c r="CO52" s="1267"/>
      <c r="CP52" s="1267"/>
      <c r="CQ52" s="1267"/>
      <c r="CR52" s="1267"/>
      <c r="CS52" s="1267"/>
      <c r="CT52" s="1267"/>
      <c r="CU52" s="1267"/>
      <c r="CV52" s="1267"/>
      <c r="CW52" s="1267"/>
      <c r="CX52" s="1267"/>
      <c r="CY52" s="1267"/>
      <c r="CZ52" s="1267"/>
      <c r="DA52" s="1267"/>
      <c r="DB52" s="1267"/>
      <c r="DC52" s="1267"/>
    </row>
    <row r="53" spans="1:109" x14ac:dyDescent="0.15">
      <c r="A53" s="380"/>
      <c r="B53" s="372"/>
      <c r="G53" s="1272"/>
      <c r="H53" s="1272"/>
      <c r="I53" s="1262"/>
      <c r="J53" s="1262"/>
      <c r="K53" s="1268"/>
      <c r="L53" s="1268"/>
      <c r="M53" s="1268"/>
      <c r="N53" s="1268"/>
      <c r="AM53" s="381"/>
      <c r="AN53" s="1269"/>
      <c r="AO53" s="1269"/>
      <c r="AP53" s="1269"/>
      <c r="AQ53" s="1269"/>
      <c r="AR53" s="1269"/>
      <c r="AS53" s="1269"/>
      <c r="AT53" s="1269"/>
      <c r="AU53" s="1269"/>
      <c r="AV53" s="1269"/>
      <c r="AW53" s="1269"/>
      <c r="AX53" s="1269"/>
      <c r="AY53" s="1269"/>
      <c r="AZ53" s="1269"/>
      <c r="BA53" s="1269"/>
      <c r="BB53" s="1269" t="s">
        <v>568</v>
      </c>
      <c r="BC53" s="1269"/>
      <c r="BD53" s="1269"/>
      <c r="BE53" s="1269"/>
      <c r="BF53" s="1269"/>
      <c r="BG53" s="1269"/>
      <c r="BH53" s="1269"/>
      <c r="BI53" s="1269"/>
      <c r="BJ53" s="1269"/>
      <c r="BK53" s="1269"/>
      <c r="BL53" s="1269"/>
      <c r="BM53" s="1269"/>
      <c r="BN53" s="1269"/>
      <c r="BO53" s="1269"/>
      <c r="BP53" s="1267">
        <v>70.8</v>
      </c>
      <c r="BQ53" s="1267"/>
      <c r="BR53" s="1267"/>
      <c r="BS53" s="1267"/>
      <c r="BT53" s="1267"/>
      <c r="BU53" s="1267"/>
      <c r="BV53" s="1267"/>
      <c r="BW53" s="1267"/>
      <c r="BX53" s="1267">
        <v>72.3</v>
      </c>
      <c r="BY53" s="1267"/>
      <c r="BZ53" s="1267"/>
      <c r="CA53" s="1267"/>
      <c r="CB53" s="1267"/>
      <c r="CC53" s="1267"/>
      <c r="CD53" s="1267"/>
      <c r="CE53" s="1267"/>
      <c r="CF53" s="1267">
        <v>73.400000000000006</v>
      </c>
      <c r="CG53" s="1267"/>
      <c r="CH53" s="1267"/>
      <c r="CI53" s="1267"/>
      <c r="CJ53" s="1267"/>
      <c r="CK53" s="1267"/>
      <c r="CL53" s="1267"/>
      <c r="CM53" s="1267"/>
      <c r="CN53" s="1267">
        <v>74.8</v>
      </c>
      <c r="CO53" s="1267"/>
      <c r="CP53" s="1267"/>
      <c r="CQ53" s="1267"/>
      <c r="CR53" s="1267"/>
      <c r="CS53" s="1267"/>
      <c r="CT53" s="1267"/>
      <c r="CU53" s="1267"/>
      <c r="CV53" s="1267">
        <v>76.099999999999994</v>
      </c>
      <c r="CW53" s="1267"/>
      <c r="CX53" s="1267"/>
      <c r="CY53" s="1267"/>
      <c r="CZ53" s="1267"/>
      <c r="DA53" s="1267"/>
      <c r="DB53" s="1267"/>
      <c r="DC53" s="1267"/>
    </row>
    <row r="54" spans="1:109" x14ac:dyDescent="0.15">
      <c r="A54" s="380"/>
      <c r="B54" s="372"/>
      <c r="G54" s="1272"/>
      <c r="H54" s="1272"/>
      <c r="I54" s="1262"/>
      <c r="J54" s="1262"/>
      <c r="K54" s="1268"/>
      <c r="L54" s="1268"/>
      <c r="M54" s="1268"/>
      <c r="N54" s="1268"/>
      <c r="AM54" s="381"/>
      <c r="AN54" s="1269"/>
      <c r="AO54" s="1269"/>
      <c r="AP54" s="1269"/>
      <c r="AQ54" s="1269"/>
      <c r="AR54" s="1269"/>
      <c r="AS54" s="1269"/>
      <c r="AT54" s="1269"/>
      <c r="AU54" s="1269"/>
      <c r="AV54" s="1269"/>
      <c r="AW54" s="1269"/>
      <c r="AX54" s="1269"/>
      <c r="AY54" s="1269"/>
      <c r="AZ54" s="1269"/>
      <c r="BA54" s="1269"/>
      <c r="BB54" s="1269"/>
      <c r="BC54" s="1269"/>
      <c r="BD54" s="1269"/>
      <c r="BE54" s="1269"/>
      <c r="BF54" s="1269"/>
      <c r="BG54" s="1269"/>
      <c r="BH54" s="1269"/>
      <c r="BI54" s="1269"/>
      <c r="BJ54" s="1269"/>
      <c r="BK54" s="1269"/>
      <c r="BL54" s="1269"/>
      <c r="BM54" s="1269"/>
      <c r="BN54" s="1269"/>
      <c r="BO54" s="1269"/>
      <c r="BP54" s="1267"/>
      <c r="BQ54" s="1267"/>
      <c r="BR54" s="1267"/>
      <c r="BS54" s="1267"/>
      <c r="BT54" s="1267"/>
      <c r="BU54" s="1267"/>
      <c r="BV54" s="1267"/>
      <c r="BW54" s="1267"/>
      <c r="BX54" s="1267"/>
      <c r="BY54" s="1267"/>
      <c r="BZ54" s="1267"/>
      <c r="CA54" s="1267"/>
      <c r="CB54" s="1267"/>
      <c r="CC54" s="1267"/>
      <c r="CD54" s="1267"/>
      <c r="CE54" s="1267"/>
      <c r="CF54" s="1267"/>
      <c r="CG54" s="1267"/>
      <c r="CH54" s="1267"/>
      <c r="CI54" s="1267"/>
      <c r="CJ54" s="1267"/>
      <c r="CK54" s="1267"/>
      <c r="CL54" s="1267"/>
      <c r="CM54" s="1267"/>
      <c r="CN54" s="1267"/>
      <c r="CO54" s="1267"/>
      <c r="CP54" s="1267"/>
      <c r="CQ54" s="1267"/>
      <c r="CR54" s="1267"/>
      <c r="CS54" s="1267"/>
      <c r="CT54" s="1267"/>
      <c r="CU54" s="1267"/>
      <c r="CV54" s="1267"/>
      <c r="CW54" s="1267"/>
      <c r="CX54" s="1267"/>
      <c r="CY54" s="1267"/>
      <c r="CZ54" s="1267"/>
      <c r="DA54" s="1267"/>
      <c r="DB54" s="1267"/>
      <c r="DC54" s="1267"/>
    </row>
    <row r="55" spans="1:109" x14ac:dyDescent="0.15">
      <c r="A55" s="380"/>
      <c r="B55" s="372"/>
      <c r="G55" s="1262"/>
      <c r="H55" s="1262"/>
      <c r="I55" s="1262"/>
      <c r="J55" s="1262"/>
      <c r="K55" s="1268"/>
      <c r="L55" s="1268"/>
      <c r="M55" s="1268"/>
      <c r="N55" s="1268"/>
      <c r="AN55" s="1266" t="s">
        <v>569</v>
      </c>
      <c r="AO55" s="1266"/>
      <c r="AP55" s="1266"/>
      <c r="AQ55" s="1266"/>
      <c r="AR55" s="1266"/>
      <c r="AS55" s="1266"/>
      <c r="AT55" s="1266"/>
      <c r="AU55" s="1266"/>
      <c r="AV55" s="1266"/>
      <c r="AW55" s="1266"/>
      <c r="AX55" s="1266"/>
      <c r="AY55" s="1266"/>
      <c r="AZ55" s="1266"/>
      <c r="BA55" s="1266"/>
      <c r="BB55" s="1269" t="s">
        <v>567</v>
      </c>
      <c r="BC55" s="1269"/>
      <c r="BD55" s="1269"/>
      <c r="BE55" s="1269"/>
      <c r="BF55" s="1269"/>
      <c r="BG55" s="1269"/>
      <c r="BH55" s="1269"/>
      <c r="BI55" s="1269"/>
      <c r="BJ55" s="1269"/>
      <c r="BK55" s="1269"/>
      <c r="BL55" s="1269"/>
      <c r="BM55" s="1269"/>
      <c r="BN55" s="1269"/>
      <c r="BO55" s="1269"/>
      <c r="BP55" s="1267">
        <v>10.4</v>
      </c>
      <c r="BQ55" s="1267"/>
      <c r="BR55" s="1267"/>
      <c r="BS55" s="1267"/>
      <c r="BT55" s="1267"/>
      <c r="BU55" s="1267"/>
      <c r="BV55" s="1267"/>
      <c r="BW55" s="1267"/>
      <c r="BX55" s="1267">
        <v>10.9</v>
      </c>
      <c r="BY55" s="1267"/>
      <c r="BZ55" s="1267"/>
      <c r="CA55" s="1267"/>
      <c r="CB55" s="1267"/>
      <c r="CC55" s="1267"/>
      <c r="CD55" s="1267"/>
      <c r="CE55" s="1267"/>
      <c r="CF55" s="1267">
        <v>6.5</v>
      </c>
      <c r="CG55" s="1267"/>
      <c r="CH55" s="1267"/>
      <c r="CI55" s="1267"/>
      <c r="CJ55" s="1267"/>
      <c r="CK55" s="1267"/>
      <c r="CL55" s="1267"/>
      <c r="CM55" s="1267"/>
      <c r="CN55" s="1267">
        <v>0</v>
      </c>
      <c r="CO55" s="1267"/>
      <c r="CP55" s="1267"/>
      <c r="CQ55" s="1267"/>
      <c r="CR55" s="1267"/>
      <c r="CS55" s="1267"/>
      <c r="CT55" s="1267"/>
      <c r="CU55" s="1267"/>
      <c r="CV55" s="1267">
        <v>0</v>
      </c>
      <c r="CW55" s="1267"/>
      <c r="CX55" s="1267"/>
      <c r="CY55" s="1267"/>
      <c r="CZ55" s="1267"/>
      <c r="DA55" s="1267"/>
      <c r="DB55" s="1267"/>
      <c r="DC55" s="1267"/>
    </row>
    <row r="56" spans="1:109" x14ac:dyDescent="0.15">
      <c r="A56" s="380"/>
      <c r="B56" s="372"/>
      <c r="G56" s="1262"/>
      <c r="H56" s="1262"/>
      <c r="I56" s="1262"/>
      <c r="J56" s="1262"/>
      <c r="K56" s="1268"/>
      <c r="L56" s="1268"/>
      <c r="M56" s="1268"/>
      <c r="N56" s="1268"/>
      <c r="AN56" s="1266"/>
      <c r="AO56" s="1266"/>
      <c r="AP56" s="1266"/>
      <c r="AQ56" s="1266"/>
      <c r="AR56" s="1266"/>
      <c r="AS56" s="1266"/>
      <c r="AT56" s="1266"/>
      <c r="AU56" s="1266"/>
      <c r="AV56" s="1266"/>
      <c r="AW56" s="1266"/>
      <c r="AX56" s="1266"/>
      <c r="AY56" s="1266"/>
      <c r="AZ56" s="1266"/>
      <c r="BA56" s="1266"/>
      <c r="BB56" s="1269"/>
      <c r="BC56" s="1269"/>
      <c r="BD56" s="1269"/>
      <c r="BE56" s="1269"/>
      <c r="BF56" s="1269"/>
      <c r="BG56" s="1269"/>
      <c r="BH56" s="1269"/>
      <c r="BI56" s="1269"/>
      <c r="BJ56" s="1269"/>
      <c r="BK56" s="1269"/>
      <c r="BL56" s="1269"/>
      <c r="BM56" s="1269"/>
      <c r="BN56" s="1269"/>
      <c r="BO56" s="1269"/>
      <c r="BP56" s="1267"/>
      <c r="BQ56" s="1267"/>
      <c r="BR56" s="1267"/>
      <c r="BS56" s="1267"/>
      <c r="BT56" s="1267"/>
      <c r="BU56" s="1267"/>
      <c r="BV56" s="1267"/>
      <c r="BW56" s="1267"/>
      <c r="BX56" s="1267"/>
      <c r="BY56" s="1267"/>
      <c r="BZ56" s="1267"/>
      <c r="CA56" s="1267"/>
      <c r="CB56" s="1267"/>
      <c r="CC56" s="1267"/>
      <c r="CD56" s="1267"/>
      <c r="CE56" s="1267"/>
      <c r="CF56" s="1267"/>
      <c r="CG56" s="1267"/>
      <c r="CH56" s="1267"/>
      <c r="CI56" s="1267"/>
      <c r="CJ56" s="1267"/>
      <c r="CK56" s="1267"/>
      <c r="CL56" s="1267"/>
      <c r="CM56" s="1267"/>
      <c r="CN56" s="1267"/>
      <c r="CO56" s="1267"/>
      <c r="CP56" s="1267"/>
      <c r="CQ56" s="1267"/>
      <c r="CR56" s="1267"/>
      <c r="CS56" s="1267"/>
      <c r="CT56" s="1267"/>
      <c r="CU56" s="1267"/>
      <c r="CV56" s="1267"/>
      <c r="CW56" s="1267"/>
      <c r="CX56" s="1267"/>
      <c r="CY56" s="1267"/>
      <c r="CZ56" s="1267"/>
      <c r="DA56" s="1267"/>
      <c r="DB56" s="1267"/>
      <c r="DC56" s="1267"/>
    </row>
    <row r="57" spans="1:109" s="380" customFormat="1" x14ac:dyDescent="0.15">
      <c r="B57" s="384"/>
      <c r="G57" s="1262"/>
      <c r="H57" s="1262"/>
      <c r="I57" s="1271"/>
      <c r="J57" s="1271"/>
      <c r="K57" s="1268"/>
      <c r="L57" s="1268"/>
      <c r="M57" s="1268"/>
      <c r="N57" s="1268"/>
      <c r="AM57" s="366"/>
      <c r="AN57" s="1266"/>
      <c r="AO57" s="1266"/>
      <c r="AP57" s="1266"/>
      <c r="AQ57" s="1266"/>
      <c r="AR57" s="1266"/>
      <c r="AS57" s="1266"/>
      <c r="AT57" s="1266"/>
      <c r="AU57" s="1266"/>
      <c r="AV57" s="1266"/>
      <c r="AW57" s="1266"/>
      <c r="AX57" s="1266"/>
      <c r="AY57" s="1266"/>
      <c r="AZ57" s="1266"/>
      <c r="BA57" s="1266"/>
      <c r="BB57" s="1269" t="s">
        <v>568</v>
      </c>
      <c r="BC57" s="1269"/>
      <c r="BD57" s="1269"/>
      <c r="BE57" s="1269"/>
      <c r="BF57" s="1269"/>
      <c r="BG57" s="1269"/>
      <c r="BH57" s="1269"/>
      <c r="BI57" s="1269"/>
      <c r="BJ57" s="1269"/>
      <c r="BK57" s="1269"/>
      <c r="BL57" s="1269"/>
      <c r="BM57" s="1269"/>
      <c r="BN57" s="1269"/>
      <c r="BO57" s="1269"/>
      <c r="BP57" s="1267">
        <v>61.3</v>
      </c>
      <c r="BQ57" s="1267"/>
      <c r="BR57" s="1267"/>
      <c r="BS57" s="1267"/>
      <c r="BT57" s="1267"/>
      <c r="BU57" s="1267"/>
      <c r="BV57" s="1267"/>
      <c r="BW57" s="1267"/>
      <c r="BX57" s="1267">
        <v>62.2</v>
      </c>
      <c r="BY57" s="1267"/>
      <c r="BZ57" s="1267"/>
      <c r="CA57" s="1267"/>
      <c r="CB57" s="1267"/>
      <c r="CC57" s="1267"/>
      <c r="CD57" s="1267"/>
      <c r="CE57" s="1267"/>
      <c r="CF57" s="1267">
        <v>63.6</v>
      </c>
      <c r="CG57" s="1267"/>
      <c r="CH57" s="1267"/>
      <c r="CI57" s="1267"/>
      <c r="CJ57" s="1267"/>
      <c r="CK57" s="1267"/>
      <c r="CL57" s="1267"/>
      <c r="CM57" s="1267"/>
      <c r="CN57" s="1267">
        <v>64.7</v>
      </c>
      <c r="CO57" s="1267"/>
      <c r="CP57" s="1267"/>
      <c r="CQ57" s="1267"/>
      <c r="CR57" s="1267"/>
      <c r="CS57" s="1267"/>
      <c r="CT57" s="1267"/>
      <c r="CU57" s="1267"/>
      <c r="CV57" s="1267">
        <v>66.3</v>
      </c>
      <c r="CW57" s="1267"/>
      <c r="CX57" s="1267"/>
      <c r="CY57" s="1267"/>
      <c r="CZ57" s="1267"/>
      <c r="DA57" s="1267"/>
      <c r="DB57" s="1267"/>
      <c r="DC57" s="1267"/>
      <c r="DD57" s="385"/>
      <c r="DE57" s="384"/>
    </row>
    <row r="58" spans="1:109" s="380" customFormat="1" x14ac:dyDescent="0.15">
      <c r="A58" s="366"/>
      <c r="B58" s="384"/>
      <c r="G58" s="1262"/>
      <c r="H58" s="1262"/>
      <c r="I58" s="1271"/>
      <c r="J58" s="1271"/>
      <c r="K58" s="1268"/>
      <c r="L58" s="1268"/>
      <c r="M58" s="1268"/>
      <c r="N58" s="1268"/>
      <c r="AM58" s="366"/>
      <c r="AN58" s="1266"/>
      <c r="AO58" s="1266"/>
      <c r="AP58" s="1266"/>
      <c r="AQ58" s="1266"/>
      <c r="AR58" s="1266"/>
      <c r="AS58" s="1266"/>
      <c r="AT58" s="1266"/>
      <c r="AU58" s="1266"/>
      <c r="AV58" s="1266"/>
      <c r="AW58" s="1266"/>
      <c r="AX58" s="1266"/>
      <c r="AY58" s="1266"/>
      <c r="AZ58" s="1266"/>
      <c r="BA58" s="1266"/>
      <c r="BB58" s="1269"/>
      <c r="BC58" s="1269"/>
      <c r="BD58" s="1269"/>
      <c r="BE58" s="1269"/>
      <c r="BF58" s="1269"/>
      <c r="BG58" s="1269"/>
      <c r="BH58" s="1269"/>
      <c r="BI58" s="1269"/>
      <c r="BJ58" s="1269"/>
      <c r="BK58" s="1269"/>
      <c r="BL58" s="1269"/>
      <c r="BM58" s="1269"/>
      <c r="BN58" s="1269"/>
      <c r="BO58" s="1269"/>
      <c r="BP58" s="1267"/>
      <c r="BQ58" s="1267"/>
      <c r="BR58" s="1267"/>
      <c r="BS58" s="1267"/>
      <c r="BT58" s="1267"/>
      <c r="BU58" s="1267"/>
      <c r="BV58" s="1267"/>
      <c r="BW58" s="1267"/>
      <c r="BX58" s="1267"/>
      <c r="BY58" s="1267"/>
      <c r="BZ58" s="1267"/>
      <c r="CA58" s="1267"/>
      <c r="CB58" s="1267"/>
      <c r="CC58" s="1267"/>
      <c r="CD58" s="1267"/>
      <c r="CE58" s="1267"/>
      <c r="CF58" s="1267"/>
      <c r="CG58" s="1267"/>
      <c r="CH58" s="1267"/>
      <c r="CI58" s="1267"/>
      <c r="CJ58" s="1267"/>
      <c r="CK58" s="1267"/>
      <c r="CL58" s="1267"/>
      <c r="CM58" s="1267"/>
      <c r="CN58" s="1267"/>
      <c r="CO58" s="1267"/>
      <c r="CP58" s="1267"/>
      <c r="CQ58" s="1267"/>
      <c r="CR58" s="1267"/>
      <c r="CS58" s="1267"/>
      <c r="CT58" s="1267"/>
      <c r="CU58" s="1267"/>
      <c r="CV58" s="1267"/>
      <c r="CW58" s="1267"/>
      <c r="CX58" s="1267"/>
      <c r="CY58" s="1267"/>
      <c r="CZ58" s="1267"/>
      <c r="DA58" s="1267"/>
      <c r="DB58" s="1267"/>
      <c r="DC58" s="1267"/>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570</v>
      </c>
    </row>
    <row r="64" spans="1:109" x14ac:dyDescent="0.15">
      <c r="B64" s="372"/>
      <c r="G64" s="379"/>
      <c r="I64" s="392"/>
      <c r="J64" s="392"/>
      <c r="K64" s="392"/>
      <c r="L64" s="392"/>
      <c r="M64" s="392"/>
      <c r="N64" s="393"/>
      <c r="AM64" s="379"/>
      <c r="AN64" s="379" t="s">
        <v>564</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53" t="s">
        <v>573</v>
      </c>
      <c r="AO65" s="1254"/>
      <c r="AP65" s="1254"/>
      <c r="AQ65" s="1254"/>
      <c r="AR65" s="1254"/>
      <c r="AS65" s="1254"/>
      <c r="AT65" s="1254"/>
      <c r="AU65" s="1254"/>
      <c r="AV65" s="1254"/>
      <c r="AW65" s="1254"/>
      <c r="AX65" s="1254"/>
      <c r="AY65" s="1254"/>
      <c r="AZ65" s="1254"/>
      <c r="BA65" s="1254"/>
      <c r="BB65" s="1254"/>
      <c r="BC65" s="1254"/>
      <c r="BD65" s="1254"/>
      <c r="BE65" s="1254"/>
      <c r="BF65" s="1254"/>
      <c r="BG65" s="1254"/>
      <c r="BH65" s="1254"/>
      <c r="BI65" s="1254"/>
      <c r="BJ65" s="1254"/>
      <c r="BK65" s="1254"/>
      <c r="BL65" s="1254"/>
      <c r="BM65" s="1254"/>
      <c r="BN65" s="1254"/>
      <c r="BO65" s="1254"/>
      <c r="BP65" s="1254"/>
      <c r="BQ65" s="1254"/>
      <c r="BR65" s="1254"/>
      <c r="BS65" s="1254"/>
      <c r="BT65" s="1254"/>
      <c r="BU65" s="1254"/>
      <c r="BV65" s="1254"/>
      <c r="BW65" s="1254"/>
      <c r="BX65" s="1254"/>
      <c r="BY65" s="1254"/>
      <c r="BZ65" s="1254"/>
      <c r="CA65" s="1254"/>
      <c r="CB65" s="1254"/>
      <c r="CC65" s="1254"/>
      <c r="CD65" s="1254"/>
      <c r="CE65" s="1254"/>
      <c r="CF65" s="1254"/>
      <c r="CG65" s="1254"/>
      <c r="CH65" s="1254"/>
      <c r="CI65" s="1254"/>
      <c r="CJ65" s="1254"/>
      <c r="CK65" s="1254"/>
      <c r="CL65" s="1254"/>
      <c r="CM65" s="1254"/>
      <c r="CN65" s="1254"/>
      <c r="CO65" s="1254"/>
      <c r="CP65" s="1254"/>
      <c r="CQ65" s="1254"/>
      <c r="CR65" s="1254"/>
      <c r="CS65" s="1254"/>
      <c r="CT65" s="1254"/>
      <c r="CU65" s="1254"/>
      <c r="CV65" s="1254"/>
      <c r="CW65" s="1254"/>
      <c r="CX65" s="1254"/>
      <c r="CY65" s="1254"/>
      <c r="CZ65" s="1254"/>
      <c r="DA65" s="1254"/>
      <c r="DB65" s="1254"/>
      <c r="DC65" s="1255"/>
    </row>
    <row r="66" spans="2:107" x14ac:dyDescent="0.15">
      <c r="B66" s="372"/>
      <c r="AN66" s="1256"/>
      <c r="AO66" s="1257"/>
      <c r="AP66" s="1257"/>
      <c r="AQ66" s="1257"/>
      <c r="AR66" s="1257"/>
      <c r="AS66" s="1257"/>
      <c r="AT66" s="1257"/>
      <c r="AU66" s="1257"/>
      <c r="AV66" s="1257"/>
      <c r="AW66" s="1257"/>
      <c r="AX66" s="1257"/>
      <c r="AY66" s="1257"/>
      <c r="AZ66" s="1257"/>
      <c r="BA66" s="1257"/>
      <c r="BB66" s="1257"/>
      <c r="BC66" s="1257"/>
      <c r="BD66" s="1257"/>
      <c r="BE66" s="1257"/>
      <c r="BF66" s="1257"/>
      <c r="BG66" s="1257"/>
      <c r="BH66" s="1257"/>
      <c r="BI66" s="1257"/>
      <c r="BJ66" s="1257"/>
      <c r="BK66" s="1257"/>
      <c r="BL66" s="1257"/>
      <c r="BM66" s="1257"/>
      <c r="BN66" s="1257"/>
      <c r="BO66" s="1257"/>
      <c r="BP66" s="1257"/>
      <c r="BQ66" s="1257"/>
      <c r="BR66" s="1257"/>
      <c r="BS66" s="1257"/>
      <c r="BT66" s="1257"/>
      <c r="BU66" s="1257"/>
      <c r="BV66" s="1257"/>
      <c r="BW66" s="1257"/>
      <c r="BX66" s="1257"/>
      <c r="BY66" s="1257"/>
      <c r="BZ66" s="1257"/>
      <c r="CA66" s="1257"/>
      <c r="CB66" s="1257"/>
      <c r="CC66" s="1257"/>
      <c r="CD66" s="1257"/>
      <c r="CE66" s="1257"/>
      <c r="CF66" s="1257"/>
      <c r="CG66" s="1257"/>
      <c r="CH66" s="1257"/>
      <c r="CI66" s="1257"/>
      <c r="CJ66" s="1257"/>
      <c r="CK66" s="1257"/>
      <c r="CL66" s="1257"/>
      <c r="CM66" s="1257"/>
      <c r="CN66" s="1257"/>
      <c r="CO66" s="1257"/>
      <c r="CP66" s="1257"/>
      <c r="CQ66" s="1257"/>
      <c r="CR66" s="1257"/>
      <c r="CS66" s="1257"/>
      <c r="CT66" s="1257"/>
      <c r="CU66" s="1257"/>
      <c r="CV66" s="1257"/>
      <c r="CW66" s="1257"/>
      <c r="CX66" s="1257"/>
      <c r="CY66" s="1257"/>
      <c r="CZ66" s="1257"/>
      <c r="DA66" s="1257"/>
      <c r="DB66" s="1257"/>
      <c r="DC66" s="1258"/>
    </row>
    <row r="67" spans="2:107" x14ac:dyDescent="0.15">
      <c r="B67" s="372"/>
      <c r="AN67" s="1256"/>
      <c r="AO67" s="1257"/>
      <c r="AP67" s="1257"/>
      <c r="AQ67" s="1257"/>
      <c r="AR67" s="1257"/>
      <c r="AS67" s="1257"/>
      <c r="AT67" s="1257"/>
      <c r="AU67" s="1257"/>
      <c r="AV67" s="1257"/>
      <c r="AW67" s="1257"/>
      <c r="AX67" s="1257"/>
      <c r="AY67" s="1257"/>
      <c r="AZ67" s="1257"/>
      <c r="BA67" s="1257"/>
      <c r="BB67" s="1257"/>
      <c r="BC67" s="1257"/>
      <c r="BD67" s="1257"/>
      <c r="BE67" s="1257"/>
      <c r="BF67" s="1257"/>
      <c r="BG67" s="1257"/>
      <c r="BH67" s="1257"/>
      <c r="BI67" s="1257"/>
      <c r="BJ67" s="1257"/>
      <c r="BK67" s="1257"/>
      <c r="BL67" s="1257"/>
      <c r="BM67" s="1257"/>
      <c r="BN67" s="1257"/>
      <c r="BO67" s="1257"/>
      <c r="BP67" s="1257"/>
      <c r="BQ67" s="1257"/>
      <c r="BR67" s="1257"/>
      <c r="BS67" s="1257"/>
      <c r="BT67" s="1257"/>
      <c r="BU67" s="1257"/>
      <c r="BV67" s="1257"/>
      <c r="BW67" s="1257"/>
      <c r="BX67" s="1257"/>
      <c r="BY67" s="1257"/>
      <c r="BZ67" s="1257"/>
      <c r="CA67" s="1257"/>
      <c r="CB67" s="1257"/>
      <c r="CC67" s="1257"/>
      <c r="CD67" s="1257"/>
      <c r="CE67" s="1257"/>
      <c r="CF67" s="1257"/>
      <c r="CG67" s="1257"/>
      <c r="CH67" s="1257"/>
      <c r="CI67" s="1257"/>
      <c r="CJ67" s="1257"/>
      <c r="CK67" s="1257"/>
      <c r="CL67" s="1257"/>
      <c r="CM67" s="1257"/>
      <c r="CN67" s="1257"/>
      <c r="CO67" s="1257"/>
      <c r="CP67" s="1257"/>
      <c r="CQ67" s="1257"/>
      <c r="CR67" s="1257"/>
      <c r="CS67" s="1257"/>
      <c r="CT67" s="1257"/>
      <c r="CU67" s="1257"/>
      <c r="CV67" s="1257"/>
      <c r="CW67" s="1257"/>
      <c r="CX67" s="1257"/>
      <c r="CY67" s="1257"/>
      <c r="CZ67" s="1257"/>
      <c r="DA67" s="1257"/>
      <c r="DB67" s="1257"/>
      <c r="DC67" s="1258"/>
    </row>
    <row r="68" spans="2:107" x14ac:dyDescent="0.15">
      <c r="B68" s="372"/>
      <c r="AN68" s="1256"/>
      <c r="AO68" s="1257"/>
      <c r="AP68" s="1257"/>
      <c r="AQ68" s="1257"/>
      <c r="AR68" s="1257"/>
      <c r="AS68" s="1257"/>
      <c r="AT68" s="1257"/>
      <c r="AU68" s="1257"/>
      <c r="AV68" s="1257"/>
      <c r="AW68" s="1257"/>
      <c r="AX68" s="1257"/>
      <c r="AY68" s="1257"/>
      <c r="AZ68" s="1257"/>
      <c r="BA68" s="1257"/>
      <c r="BB68" s="1257"/>
      <c r="BC68" s="1257"/>
      <c r="BD68" s="1257"/>
      <c r="BE68" s="1257"/>
      <c r="BF68" s="1257"/>
      <c r="BG68" s="1257"/>
      <c r="BH68" s="1257"/>
      <c r="BI68" s="1257"/>
      <c r="BJ68" s="1257"/>
      <c r="BK68" s="1257"/>
      <c r="BL68" s="1257"/>
      <c r="BM68" s="1257"/>
      <c r="BN68" s="1257"/>
      <c r="BO68" s="1257"/>
      <c r="BP68" s="1257"/>
      <c r="BQ68" s="1257"/>
      <c r="BR68" s="1257"/>
      <c r="BS68" s="1257"/>
      <c r="BT68" s="1257"/>
      <c r="BU68" s="1257"/>
      <c r="BV68" s="1257"/>
      <c r="BW68" s="1257"/>
      <c r="BX68" s="1257"/>
      <c r="BY68" s="1257"/>
      <c r="BZ68" s="1257"/>
      <c r="CA68" s="1257"/>
      <c r="CB68" s="1257"/>
      <c r="CC68" s="1257"/>
      <c r="CD68" s="1257"/>
      <c r="CE68" s="1257"/>
      <c r="CF68" s="1257"/>
      <c r="CG68" s="1257"/>
      <c r="CH68" s="1257"/>
      <c r="CI68" s="1257"/>
      <c r="CJ68" s="1257"/>
      <c r="CK68" s="1257"/>
      <c r="CL68" s="1257"/>
      <c r="CM68" s="1257"/>
      <c r="CN68" s="1257"/>
      <c r="CO68" s="1257"/>
      <c r="CP68" s="1257"/>
      <c r="CQ68" s="1257"/>
      <c r="CR68" s="1257"/>
      <c r="CS68" s="1257"/>
      <c r="CT68" s="1257"/>
      <c r="CU68" s="1257"/>
      <c r="CV68" s="1257"/>
      <c r="CW68" s="1257"/>
      <c r="CX68" s="1257"/>
      <c r="CY68" s="1257"/>
      <c r="CZ68" s="1257"/>
      <c r="DA68" s="1257"/>
      <c r="DB68" s="1257"/>
      <c r="DC68" s="1258"/>
    </row>
    <row r="69" spans="2:107" x14ac:dyDescent="0.15">
      <c r="B69" s="372"/>
      <c r="AN69" s="1259"/>
      <c r="AO69" s="1260"/>
      <c r="AP69" s="1260"/>
      <c r="AQ69" s="1260"/>
      <c r="AR69" s="1260"/>
      <c r="AS69" s="1260"/>
      <c r="AT69" s="1260"/>
      <c r="AU69" s="1260"/>
      <c r="AV69" s="1260"/>
      <c r="AW69" s="1260"/>
      <c r="AX69" s="1260"/>
      <c r="AY69" s="1260"/>
      <c r="AZ69" s="1260"/>
      <c r="BA69" s="1260"/>
      <c r="BB69" s="1260"/>
      <c r="BC69" s="1260"/>
      <c r="BD69" s="1260"/>
      <c r="BE69" s="1260"/>
      <c r="BF69" s="1260"/>
      <c r="BG69" s="1260"/>
      <c r="BH69" s="1260"/>
      <c r="BI69" s="1260"/>
      <c r="BJ69" s="1260"/>
      <c r="BK69" s="1260"/>
      <c r="BL69" s="1260"/>
      <c r="BM69" s="1260"/>
      <c r="BN69" s="1260"/>
      <c r="BO69" s="1260"/>
      <c r="BP69" s="1260"/>
      <c r="BQ69" s="1260"/>
      <c r="BR69" s="1260"/>
      <c r="BS69" s="1260"/>
      <c r="BT69" s="1260"/>
      <c r="BU69" s="1260"/>
      <c r="BV69" s="1260"/>
      <c r="BW69" s="1260"/>
      <c r="BX69" s="1260"/>
      <c r="BY69" s="1260"/>
      <c r="BZ69" s="1260"/>
      <c r="CA69" s="1260"/>
      <c r="CB69" s="1260"/>
      <c r="CC69" s="1260"/>
      <c r="CD69" s="1260"/>
      <c r="CE69" s="1260"/>
      <c r="CF69" s="1260"/>
      <c r="CG69" s="1260"/>
      <c r="CH69" s="1260"/>
      <c r="CI69" s="1260"/>
      <c r="CJ69" s="1260"/>
      <c r="CK69" s="1260"/>
      <c r="CL69" s="1260"/>
      <c r="CM69" s="1260"/>
      <c r="CN69" s="1260"/>
      <c r="CO69" s="1260"/>
      <c r="CP69" s="1260"/>
      <c r="CQ69" s="1260"/>
      <c r="CR69" s="1260"/>
      <c r="CS69" s="1260"/>
      <c r="CT69" s="1260"/>
      <c r="CU69" s="1260"/>
      <c r="CV69" s="1260"/>
      <c r="CW69" s="1260"/>
      <c r="CX69" s="1260"/>
      <c r="CY69" s="1260"/>
      <c r="CZ69" s="1260"/>
      <c r="DA69" s="1260"/>
      <c r="DB69" s="1260"/>
      <c r="DC69" s="1261"/>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565</v>
      </c>
    </row>
    <row r="72" spans="2:107" x14ac:dyDescent="0.15">
      <c r="B72" s="372"/>
      <c r="G72" s="1262"/>
      <c r="H72" s="1262"/>
      <c r="I72" s="1262"/>
      <c r="J72" s="1262"/>
      <c r="K72" s="382"/>
      <c r="L72" s="382"/>
      <c r="M72" s="383"/>
      <c r="N72" s="383"/>
      <c r="AN72" s="1263"/>
      <c r="AO72" s="1264"/>
      <c r="AP72" s="1264"/>
      <c r="AQ72" s="1264"/>
      <c r="AR72" s="1264"/>
      <c r="AS72" s="1264"/>
      <c r="AT72" s="1264"/>
      <c r="AU72" s="1264"/>
      <c r="AV72" s="1264"/>
      <c r="AW72" s="1264"/>
      <c r="AX72" s="1264"/>
      <c r="AY72" s="1264"/>
      <c r="AZ72" s="1264"/>
      <c r="BA72" s="1264"/>
      <c r="BB72" s="1264"/>
      <c r="BC72" s="1264"/>
      <c r="BD72" s="1264"/>
      <c r="BE72" s="1264"/>
      <c r="BF72" s="1264"/>
      <c r="BG72" s="1264"/>
      <c r="BH72" s="1264"/>
      <c r="BI72" s="1264"/>
      <c r="BJ72" s="1264"/>
      <c r="BK72" s="1264"/>
      <c r="BL72" s="1264"/>
      <c r="BM72" s="1264"/>
      <c r="BN72" s="1264"/>
      <c r="BO72" s="1265"/>
      <c r="BP72" s="1266" t="s">
        <v>524</v>
      </c>
      <c r="BQ72" s="1266"/>
      <c r="BR72" s="1266"/>
      <c r="BS72" s="1266"/>
      <c r="BT72" s="1266"/>
      <c r="BU72" s="1266"/>
      <c r="BV72" s="1266"/>
      <c r="BW72" s="1266"/>
      <c r="BX72" s="1266" t="s">
        <v>525</v>
      </c>
      <c r="BY72" s="1266"/>
      <c r="BZ72" s="1266"/>
      <c r="CA72" s="1266"/>
      <c r="CB72" s="1266"/>
      <c r="CC72" s="1266"/>
      <c r="CD72" s="1266"/>
      <c r="CE72" s="1266"/>
      <c r="CF72" s="1266" t="s">
        <v>526</v>
      </c>
      <c r="CG72" s="1266"/>
      <c r="CH72" s="1266"/>
      <c r="CI72" s="1266"/>
      <c r="CJ72" s="1266"/>
      <c r="CK72" s="1266"/>
      <c r="CL72" s="1266"/>
      <c r="CM72" s="1266"/>
      <c r="CN72" s="1266" t="s">
        <v>527</v>
      </c>
      <c r="CO72" s="1266"/>
      <c r="CP72" s="1266"/>
      <c r="CQ72" s="1266"/>
      <c r="CR72" s="1266"/>
      <c r="CS72" s="1266"/>
      <c r="CT72" s="1266"/>
      <c r="CU72" s="1266"/>
      <c r="CV72" s="1266" t="s">
        <v>528</v>
      </c>
      <c r="CW72" s="1266"/>
      <c r="CX72" s="1266"/>
      <c r="CY72" s="1266"/>
      <c r="CZ72" s="1266"/>
      <c r="DA72" s="1266"/>
      <c r="DB72" s="1266"/>
      <c r="DC72" s="1266"/>
    </row>
    <row r="73" spans="2:107" x14ac:dyDescent="0.15">
      <c r="B73" s="372"/>
      <c r="G73" s="1272"/>
      <c r="H73" s="1272"/>
      <c r="I73" s="1272"/>
      <c r="J73" s="1272"/>
      <c r="K73" s="1273"/>
      <c r="L73" s="1273"/>
      <c r="M73" s="1273"/>
      <c r="N73" s="1273"/>
      <c r="AM73" s="381"/>
      <c r="AN73" s="1269" t="s">
        <v>566</v>
      </c>
      <c r="AO73" s="1269"/>
      <c r="AP73" s="1269"/>
      <c r="AQ73" s="1269"/>
      <c r="AR73" s="1269"/>
      <c r="AS73" s="1269"/>
      <c r="AT73" s="1269"/>
      <c r="AU73" s="1269"/>
      <c r="AV73" s="1269"/>
      <c r="AW73" s="1269"/>
      <c r="AX73" s="1269"/>
      <c r="AY73" s="1269"/>
      <c r="AZ73" s="1269"/>
      <c r="BA73" s="1269"/>
      <c r="BB73" s="1269" t="s">
        <v>567</v>
      </c>
      <c r="BC73" s="1269"/>
      <c r="BD73" s="1269"/>
      <c r="BE73" s="1269"/>
      <c r="BF73" s="1269"/>
      <c r="BG73" s="1269"/>
      <c r="BH73" s="1269"/>
      <c r="BI73" s="1269"/>
      <c r="BJ73" s="1269"/>
      <c r="BK73" s="1269"/>
      <c r="BL73" s="1269"/>
      <c r="BM73" s="1269"/>
      <c r="BN73" s="1269"/>
      <c r="BO73" s="1269"/>
      <c r="BP73" s="1267">
        <v>62.6</v>
      </c>
      <c r="BQ73" s="1267"/>
      <c r="BR73" s="1267"/>
      <c r="BS73" s="1267"/>
      <c r="BT73" s="1267"/>
      <c r="BU73" s="1267"/>
      <c r="BV73" s="1267"/>
      <c r="BW73" s="1267"/>
      <c r="BX73" s="1267">
        <v>55.7</v>
      </c>
      <c r="BY73" s="1267"/>
      <c r="BZ73" s="1267"/>
      <c r="CA73" s="1267"/>
      <c r="CB73" s="1267"/>
      <c r="CC73" s="1267"/>
      <c r="CD73" s="1267"/>
      <c r="CE73" s="1267"/>
      <c r="CF73" s="1267">
        <v>40.5</v>
      </c>
      <c r="CG73" s="1267"/>
      <c r="CH73" s="1267"/>
      <c r="CI73" s="1267"/>
      <c r="CJ73" s="1267"/>
      <c r="CK73" s="1267"/>
      <c r="CL73" s="1267"/>
      <c r="CM73" s="1267"/>
      <c r="CN73" s="1267">
        <v>30.2</v>
      </c>
      <c r="CO73" s="1267"/>
      <c r="CP73" s="1267"/>
      <c r="CQ73" s="1267"/>
      <c r="CR73" s="1267"/>
      <c r="CS73" s="1267"/>
      <c r="CT73" s="1267"/>
      <c r="CU73" s="1267"/>
      <c r="CV73" s="1267">
        <v>22.8</v>
      </c>
      <c r="CW73" s="1267"/>
      <c r="CX73" s="1267"/>
      <c r="CY73" s="1267"/>
      <c r="CZ73" s="1267"/>
      <c r="DA73" s="1267"/>
      <c r="DB73" s="1267"/>
      <c r="DC73" s="1267"/>
    </row>
    <row r="74" spans="2:107" x14ac:dyDescent="0.15">
      <c r="B74" s="372"/>
      <c r="G74" s="1272"/>
      <c r="H74" s="1272"/>
      <c r="I74" s="1272"/>
      <c r="J74" s="1272"/>
      <c r="K74" s="1273"/>
      <c r="L74" s="1273"/>
      <c r="M74" s="1273"/>
      <c r="N74" s="1273"/>
      <c r="AM74" s="381"/>
      <c r="AN74" s="1269"/>
      <c r="AO74" s="1269"/>
      <c r="AP74" s="1269"/>
      <c r="AQ74" s="1269"/>
      <c r="AR74" s="1269"/>
      <c r="AS74" s="1269"/>
      <c r="AT74" s="1269"/>
      <c r="AU74" s="1269"/>
      <c r="AV74" s="1269"/>
      <c r="AW74" s="1269"/>
      <c r="AX74" s="1269"/>
      <c r="AY74" s="1269"/>
      <c r="AZ74" s="1269"/>
      <c r="BA74" s="1269"/>
      <c r="BB74" s="1269"/>
      <c r="BC74" s="1269"/>
      <c r="BD74" s="1269"/>
      <c r="BE74" s="1269"/>
      <c r="BF74" s="1269"/>
      <c r="BG74" s="1269"/>
      <c r="BH74" s="1269"/>
      <c r="BI74" s="1269"/>
      <c r="BJ74" s="1269"/>
      <c r="BK74" s="1269"/>
      <c r="BL74" s="1269"/>
      <c r="BM74" s="1269"/>
      <c r="BN74" s="1269"/>
      <c r="BO74" s="1269"/>
      <c r="BP74" s="1267"/>
      <c r="BQ74" s="1267"/>
      <c r="BR74" s="1267"/>
      <c r="BS74" s="1267"/>
      <c r="BT74" s="1267"/>
      <c r="BU74" s="1267"/>
      <c r="BV74" s="1267"/>
      <c r="BW74" s="1267"/>
      <c r="BX74" s="1267"/>
      <c r="BY74" s="1267"/>
      <c r="BZ74" s="1267"/>
      <c r="CA74" s="1267"/>
      <c r="CB74" s="1267"/>
      <c r="CC74" s="1267"/>
      <c r="CD74" s="1267"/>
      <c r="CE74" s="1267"/>
      <c r="CF74" s="1267"/>
      <c r="CG74" s="1267"/>
      <c r="CH74" s="1267"/>
      <c r="CI74" s="1267"/>
      <c r="CJ74" s="1267"/>
      <c r="CK74" s="1267"/>
      <c r="CL74" s="1267"/>
      <c r="CM74" s="1267"/>
      <c r="CN74" s="1267"/>
      <c r="CO74" s="1267"/>
      <c r="CP74" s="1267"/>
      <c r="CQ74" s="1267"/>
      <c r="CR74" s="1267"/>
      <c r="CS74" s="1267"/>
      <c r="CT74" s="1267"/>
      <c r="CU74" s="1267"/>
      <c r="CV74" s="1267"/>
      <c r="CW74" s="1267"/>
      <c r="CX74" s="1267"/>
      <c r="CY74" s="1267"/>
      <c r="CZ74" s="1267"/>
      <c r="DA74" s="1267"/>
      <c r="DB74" s="1267"/>
      <c r="DC74" s="1267"/>
    </row>
    <row r="75" spans="2:107" x14ac:dyDescent="0.15">
      <c r="B75" s="372"/>
      <c r="G75" s="1272"/>
      <c r="H75" s="1272"/>
      <c r="I75" s="1262"/>
      <c r="J75" s="1262"/>
      <c r="K75" s="1268"/>
      <c r="L75" s="1268"/>
      <c r="M75" s="1268"/>
      <c r="N75" s="1268"/>
      <c r="AM75" s="381"/>
      <c r="AN75" s="1269"/>
      <c r="AO75" s="1269"/>
      <c r="AP75" s="1269"/>
      <c r="AQ75" s="1269"/>
      <c r="AR75" s="1269"/>
      <c r="AS75" s="1269"/>
      <c r="AT75" s="1269"/>
      <c r="AU75" s="1269"/>
      <c r="AV75" s="1269"/>
      <c r="AW75" s="1269"/>
      <c r="AX75" s="1269"/>
      <c r="AY75" s="1269"/>
      <c r="AZ75" s="1269"/>
      <c r="BA75" s="1269"/>
      <c r="BB75" s="1269" t="s">
        <v>571</v>
      </c>
      <c r="BC75" s="1269"/>
      <c r="BD75" s="1269"/>
      <c r="BE75" s="1269"/>
      <c r="BF75" s="1269"/>
      <c r="BG75" s="1269"/>
      <c r="BH75" s="1269"/>
      <c r="BI75" s="1269"/>
      <c r="BJ75" s="1269"/>
      <c r="BK75" s="1269"/>
      <c r="BL75" s="1269"/>
      <c r="BM75" s="1269"/>
      <c r="BN75" s="1269"/>
      <c r="BO75" s="1269"/>
      <c r="BP75" s="1267">
        <v>6.3</v>
      </c>
      <c r="BQ75" s="1267"/>
      <c r="BR75" s="1267"/>
      <c r="BS75" s="1267"/>
      <c r="BT75" s="1267"/>
      <c r="BU75" s="1267"/>
      <c r="BV75" s="1267"/>
      <c r="BW75" s="1267"/>
      <c r="BX75" s="1267">
        <v>6.5</v>
      </c>
      <c r="BY75" s="1267"/>
      <c r="BZ75" s="1267"/>
      <c r="CA75" s="1267"/>
      <c r="CB75" s="1267"/>
      <c r="CC75" s="1267"/>
      <c r="CD75" s="1267"/>
      <c r="CE75" s="1267"/>
      <c r="CF75" s="1267">
        <v>6.5</v>
      </c>
      <c r="CG75" s="1267"/>
      <c r="CH75" s="1267"/>
      <c r="CI75" s="1267"/>
      <c r="CJ75" s="1267"/>
      <c r="CK75" s="1267"/>
      <c r="CL75" s="1267"/>
      <c r="CM75" s="1267"/>
      <c r="CN75" s="1267">
        <v>6.3</v>
      </c>
      <c r="CO75" s="1267"/>
      <c r="CP75" s="1267"/>
      <c r="CQ75" s="1267"/>
      <c r="CR75" s="1267"/>
      <c r="CS75" s="1267"/>
      <c r="CT75" s="1267"/>
      <c r="CU75" s="1267"/>
      <c r="CV75" s="1267">
        <v>6.5</v>
      </c>
      <c r="CW75" s="1267"/>
      <c r="CX75" s="1267"/>
      <c r="CY75" s="1267"/>
      <c r="CZ75" s="1267"/>
      <c r="DA75" s="1267"/>
      <c r="DB75" s="1267"/>
      <c r="DC75" s="1267"/>
    </row>
    <row r="76" spans="2:107" x14ac:dyDescent="0.15">
      <c r="B76" s="372"/>
      <c r="G76" s="1272"/>
      <c r="H76" s="1272"/>
      <c r="I76" s="1262"/>
      <c r="J76" s="1262"/>
      <c r="K76" s="1268"/>
      <c r="L76" s="1268"/>
      <c r="M76" s="1268"/>
      <c r="N76" s="1268"/>
      <c r="AM76" s="381"/>
      <c r="AN76" s="1269"/>
      <c r="AO76" s="1269"/>
      <c r="AP76" s="1269"/>
      <c r="AQ76" s="1269"/>
      <c r="AR76" s="1269"/>
      <c r="AS76" s="1269"/>
      <c r="AT76" s="1269"/>
      <c r="AU76" s="1269"/>
      <c r="AV76" s="1269"/>
      <c r="AW76" s="1269"/>
      <c r="AX76" s="1269"/>
      <c r="AY76" s="1269"/>
      <c r="AZ76" s="1269"/>
      <c r="BA76" s="1269"/>
      <c r="BB76" s="1269"/>
      <c r="BC76" s="1269"/>
      <c r="BD76" s="1269"/>
      <c r="BE76" s="1269"/>
      <c r="BF76" s="1269"/>
      <c r="BG76" s="1269"/>
      <c r="BH76" s="1269"/>
      <c r="BI76" s="1269"/>
      <c r="BJ76" s="1269"/>
      <c r="BK76" s="1269"/>
      <c r="BL76" s="1269"/>
      <c r="BM76" s="1269"/>
      <c r="BN76" s="1269"/>
      <c r="BO76" s="1269"/>
      <c r="BP76" s="1267"/>
      <c r="BQ76" s="1267"/>
      <c r="BR76" s="1267"/>
      <c r="BS76" s="1267"/>
      <c r="BT76" s="1267"/>
      <c r="BU76" s="1267"/>
      <c r="BV76" s="1267"/>
      <c r="BW76" s="1267"/>
      <c r="BX76" s="1267"/>
      <c r="BY76" s="1267"/>
      <c r="BZ76" s="1267"/>
      <c r="CA76" s="1267"/>
      <c r="CB76" s="1267"/>
      <c r="CC76" s="1267"/>
      <c r="CD76" s="1267"/>
      <c r="CE76" s="1267"/>
      <c r="CF76" s="1267"/>
      <c r="CG76" s="1267"/>
      <c r="CH76" s="1267"/>
      <c r="CI76" s="1267"/>
      <c r="CJ76" s="1267"/>
      <c r="CK76" s="1267"/>
      <c r="CL76" s="1267"/>
      <c r="CM76" s="1267"/>
      <c r="CN76" s="1267"/>
      <c r="CO76" s="1267"/>
      <c r="CP76" s="1267"/>
      <c r="CQ76" s="1267"/>
      <c r="CR76" s="1267"/>
      <c r="CS76" s="1267"/>
      <c r="CT76" s="1267"/>
      <c r="CU76" s="1267"/>
      <c r="CV76" s="1267"/>
      <c r="CW76" s="1267"/>
      <c r="CX76" s="1267"/>
      <c r="CY76" s="1267"/>
      <c r="CZ76" s="1267"/>
      <c r="DA76" s="1267"/>
      <c r="DB76" s="1267"/>
      <c r="DC76" s="1267"/>
    </row>
    <row r="77" spans="2:107" x14ac:dyDescent="0.15">
      <c r="B77" s="372"/>
      <c r="G77" s="1262"/>
      <c r="H77" s="1262"/>
      <c r="I77" s="1262"/>
      <c r="J77" s="1262"/>
      <c r="K77" s="1273"/>
      <c r="L77" s="1273"/>
      <c r="M77" s="1273"/>
      <c r="N77" s="1273"/>
      <c r="AN77" s="1266" t="s">
        <v>569</v>
      </c>
      <c r="AO77" s="1266"/>
      <c r="AP77" s="1266"/>
      <c r="AQ77" s="1266"/>
      <c r="AR77" s="1266"/>
      <c r="AS77" s="1266"/>
      <c r="AT77" s="1266"/>
      <c r="AU77" s="1266"/>
      <c r="AV77" s="1266"/>
      <c r="AW77" s="1266"/>
      <c r="AX77" s="1266"/>
      <c r="AY77" s="1266"/>
      <c r="AZ77" s="1266"/>
      <c r="BA77" s="1266"/>
      <c r="BB77" s="1269" t="s">
        <v>567</v>
      </c>
      <c r="BC77" s="1269"/>
      <c r="BD77" s="1269"/>
      <c r="BE77" s="1269"/>
      <c r="BF77" s="1269"/>
      <c r="BG77" s="1269"/>
      <c r="BH77" s="1269"/>
      <c r="BI77" s="1269"/>
      <c r="BJ77" s="1269"/>
      <c r="BK77" s="1269"/>
      <c r="BL77" s="1269"/>
      <c r="BM77" s="1269"/>
      <c r="BN77" s="1269"/>
      <c r="BO77" s="1269"/>
      <c r="BP77" s="1267">
        <v>10.4</v>
      </c>
      <c r="BQ77" s="1267"/>
      <c r="BR77" s="1267"/>
      <c r="BS77" s="1267"/>
      <c r="BT77" s="1267"/>
      <c r="BU77" s="1267"/>
      <c r="BV77" s="1267"/>
      <c r="BW77" s="1267"/>
      <c r="BX77" s="1267">
        <v>10.9</v>
      </c>
      <c r="BY77" s="1267"/>
      <c r="BZ77" s="1267"/>
      <c r="CA77" s="1267"/>
      <c r="CB77" s="1267"/>
      <c r="CC77" s="1267"/>
      <c r="CD77" s="1267"/>
      <c r="CE77" s="1267"/>
      <c r="CF77" s="1267">
        <v>6.5</v>
      </c>
      <c r="CG77" s="1267"/>
      <c r="CH77" s="1267"/>
      <c r="CI77" s="1267"/>
      <c r="CJ77" s="1267"/>
      <c r="CK77" s="1267"/>
      <c r="CL77" s="1267"/>
      <c r="CM77" s="1267"/>
      <c r="CN77" s="1267">
        <v>0</v>
      </c>
      <c r="CO77" s="1267"/>
      <c r="CP77" s="1267"/>
      <c r="CQ77" s="1267"/>
      <c r="CR77" s="1267"/>
      <c r="CS77" s="1267"/>
      <c r="CT77" s="1267"/>
      <c r="CU77" s="1267"/>
      <c r="CV77" s="1267">
        <v>0</v>
      </c>
      <c r="CW77" s="1267"/>
      <c r="CX77" s="1267"/>
      <c r="CY77" s="1267"/>
      <c r="CZ77" s="1267"/>
      <c r="DA77" s="1267"/>
      <c r="DB77" s="1267"/>
      <c r="DC77" s="1267"/>
    </row>
    <row r="78" spans="2:107" x14ac:dyDescent="0.15">
      <c r="B78" s="372"/>
      <c r="G78" s="1262"/>
      <c r="H78" s="1262"/>
      <c r="I78" s="1262"/>
      <c r="J78" s="1262"/>
      <c r="K78" s="1273"/>
      <c r="L78" s="1273"/>
      <c r="M78" s="1273"/>
      <c r="N78" s="1273"/>
      <c r="AN78" s="1266"/>
      <c r="AO78" s="1266"/>
      <c r="AP78" s="1266"/>
      <c r="AQ78" s="1266"/>
      <c r="AR78" s="1266"/>
      <c r="AS78" s="1266"/>
      <c r="AT78" s="1266"/>
      <c r="AU78" s="1266"/>
      <c r="AV78" s="1266"/>
      <c r="AW78" s="1266"/>
      <c r="AX78" s="1266"/>
      <c r="AY78" s="1266"/>
      <c r="AZ78" s="1266"/>
      <c r="BA78" s="1266"/>
      <c r="BB78" s="1269"/>
      <c r="BC78" s="1269"/>
      <c r="BD78" s="1269"/>
      <c r="BE78" s="1269"/>
      <c r="BF78" s="1269"/>
      <c r="BG78" s="1269"/>
      <c r="BH78" s="1269"/>
      <c r="BI78" s="1269"/>
      <c r="BJ78" s="1269"/>
      <c r="BK78" s="1269"/>
      <c r="BL78" s="1269"/>
      <c r="BM78" s="1269"/>
      <c r="BN78" s="1269"/>
      <c r="BO78" s="1269"/>
      <c r="BP78" s="1267"/>
      <c r="BQ78" s="1267"/>
      <c r="BR78" s="1267"/>
      <c r="BS78" s="1267"/>
      <c r="BT78" s="1267"/>
      <c r="BU78" s="1267"/>
      <c r="BV78" s="1267"/>
      <c r="BW78" s="1267"/>
      <c r="BX78" s="1267"/>
      <c r="BY78" s="1267"/>
      <c r="BZ78" s="1267"/>
      <c r="CA78" s="1267"/>
      <c r="CB78" s="1267"/>
      <c r="CC78" s="1267"/>
      <c r="CD78" s="1267"/>
      <c r="CE78" s="1267"/>
      <c r="CF78" s="1267"/>
      <c r="CG78" s="1267"/>
      <c r="CH78" s="1267"/>
      <c r="CI78" s="1267"/>
      <c r="CJ78" s="1267"/>
      <c r="CK78" s="1267"/>
      <c r="CL78" s="1267"/>
      <c r="CM78" s="1267"/>
      <c r="CN78" s="1267"/>
      <c r="CO78" s="1267"/>
      <c r="CP78" s="1267"/>
      <c r="CQ78" s="1267"/>
      <c r="CR78" s="1267"/>
      <c r="CS78" s="1267"/>
      <c r="CT78" s="1267"/>
      <c r="CU78" s="1267"/>
      <c r="CV78" s="1267"/>
      <c r="CW78" s="1267"/>
      <c r="CX78" s="1267"/>
      <c r="CY78" s="1267"/>
      <c r="CZ78" s="1267"/>
      <c r="DA78" s="1267"/>
      <c r="DB78" s="1267"/>
      <c r="DC78" s="1267"/>
    </row>
    <row r="79" spans="2:107" x14ac:dyDescent="0.15">
      <c r="B79" s="372"/>
      <c r="G79" s="1262"/>
      <c r="H79" s="1262"/>
      <c r="I79" s="1271"/>
      <c r="J79" s="1271"/>
      <c r="K79" s="1274"/>
      <c r="L79" s="1274"/>
      <c r="M79" s="1274"/>
      <c r="N79" s="1274"/>
      <c r="AN79" s="1266"/>
      <c r="AO79" s="1266"/>
      <c r="AP79" s="1266"/>
      <c r="AQ79" s="1266"/>
      <c r="AR79" s="1266"/>
      <c r="AS79" s="1266"/>
      <c r="AT79" s="1266"/>
      <c r="AU79" s="1266"/>
      <c r="AV79" s="1266"/>
      <c r="AW79" s="1266"/>
      <c r="AX79" s="1266"/>
      <c r="AY79" s="1266"/>
      <c r="AZ79" s="1266"/>
      <c r="BA79" s="1266"/>
      <c r="BB79" s="1269" t="s">
        <v>571</v>
      </c>
      <c r="BC79" s="1269"/>
      <c r="BD79" s="1269"/>
      <c r="BE79" s="1269"/>
      <c r="BF79" s="1269"/>
      <c r="BG79" s="1269"/>
      <c r="BH79" s="1269"/>
      <c r="BI79" s="1269"/>
      <c r="BJ79" s="1269"/>
      <c r="BK79" s="1269"/>
      <c r="BL79" s="1269"/>
      <c r="BM79" s="1269"/>
      <c r="BN79" s="1269"/>
      <c r="BO79" s="1269"/>
      <c r="BP79" s="1267">
        <v>6.6</v>
      </c>
      <c r="BQ79" s="1267"/>
      <c r="BR79" s="1267"/>
      <c r="BS79" s="1267"/>
      <c r="BT79" s="1267"/>
      <c r="BU79" s="1267"/>
      <c r="BV79" s="1267"/>
      <c r="BW79" s="1267"/>
      <c r="BX79" s="1267">
        <v>5.9</v>
      </c>
      <c r="BY79" s="1267"/>
      <c r="BZ79" s="1267"/>
      <c r="CA79" s="1267"/>
      <c r="CB79" s="1267"/>
      <c r="CC79" s="1267"/>
      <c r="CD79" s="1267"/>
      <c r="CE79" s="1267"/>
      <c r="CF79" s="1267">
        <v>5.9</v>
      </c>
      <c r="CG79" s="1267"/>
      <c r="CH79" s="1267"/>
      <c r="CI79" s="1267"/>
      <c r="CJ79" s="1267"/>
      <c r="CK79" s="1267"/>
      <c r="CL79" s="1267"/>
      <c r="CM79" s="1267"/>
      <c r="CN79" s="1267">
        <v>6.1</v>
      </c>
      <c r="CO79" s="1267"/>
      <c r="CP79" s="1267"/>
      <c r="CQ79" s="1267"/>
      <c r="CR79" s="1267"/>
      <c r="CS79" s="1267"/>
      <c r="CT79" s="1267"/>
      <c r="CU79" s="1267"/>
      <c r="CV79" s="1267">
        <v>6.5</v>
      </c>
      <c r="CW79" s="1267"/>
      <c r="CX79" s="1267"/>
      <c r="CY79" s="1267"/>
      <c r="CZ79" s="1267"/>
      <c r="DA79" s="1267"/>
      <c r="DB79" s="1267"/>
      <c r="DC79" s="1267"/>
    </row>
    <row r="80" spans="2:107" x14ac:dyDescent="0.15">
      <c r="B80" s="372"/>
      <c r="G80" s="1262"/>
      <c r="H80" s="1262"/>
      <c r="I80" s="1271"/>
      <c r="J80" s="1271"/>
      <c r="K80" s="1274"/>
      <c r="L80" s="1274"/>
      <c r="M80" s="1274"/>
      <c r="N80" s="1274"/>
      <c r="AN80" s="1266"/>
      <c r="AO80" s="1266"/>
      <c r="AP80" s="1266"/>
      <c r="AQ80" s="1266"/>
      <c r="AR80" s="1266"/>
      <c r="AS80" s="1266"/>
      <c r="AT80" s="1266"/>
      <c r="AU80" s="1266"/>
      <c r="AV80" s="1266"/>
      <c r="AW80" s="1266"/>
      <c r="AX80" s="1266"/>
      <c r="AY80" s="1266"/>
      <c r="AZ80" s="1266"/>
      <c r="BA80" s="1266"/>
      <c r="BB80" s="1269"/>
      <c r="BC80" s="1269"/>
      <c r="BD80" s="1269"/>
      <c r="BE80" s="1269"/>
      <c r="BF80" s="1269"/>
      <c r="BG80" s="1269"/>
      <c r="BH80" s="1269"/>
      <c r="BI80" s="1269"/>
      <c r="BJ80" s="1269"/>
      <c r="BK80" s="1269"/>
      <c r="BL80" s="1269"/>
      <c r="BM80" s="1269"/>
      <c r="BN80" s="1269"/>
      <c r="BO80" s="1269"/>
      <c r="BP80" s="1267"/>
      <c r="BQ80" s="1267"/>
      <c r="BR80" s="1267"/>
      <c r="BS80" s="1267"/>
      <c r="BT80" s="1267"/>
      <c r="BU80" s="1267"/>
      <c r="BV80" s="1267"/>
      <c r="BW80" s="1267"/>
      <c r="BX80" s="1267"/>
      <c r="BY80" s="1267"/>
      <c r="BZ80" s="1267"/>
      <c r="CA80" s="1267"/>
      <c r="CB80" s="1267"/>
      <c r="CC80" s="1267"/>
      <c r="CD80" s="1267"/>
      <c r="CE80" s="1267"/>
      <c r="CF80" s="1267"/>
      <c r="CG80" s="1267"/>
      <c r="CH80" s="1267"/>
      <c r="CI80" s="1267"/>
      <c r="CJ80" s="1267"/>
      <c r="CK80" s="1267"/>
      <c r="CL80" s="1267"/>
      <c r="CM80" s="1267"/>
      <c r="CN80" s="1267"/>
      <c r="CO80" s="1267"/>
      <c r="CP80" s="1267"/>
      <c r="CQ80" s="1267"/>
      <c r="CR80" s="1267"/>
      <c r="CS80" s="1267"/>
      <c r="CT80" s="1267"/>
      <c r="CU80" s="1267"/>
      <c r="CV80" s="1267"/>
      <c r="CW80" s="1267"/>
      <c r="CX80" s="1267"/>
      <c r="CY80" s="1267"/>
      <c r="CZ80" s="1267"/>
      <c r="DA80" s="1267"/>
      <c r="DB80" s="1267"/>
      <c r="DC80" s="1267"/>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C6NBSbNDk8C7KSBGAxZih+K0URwaxatbiqiLUwGDAlFrFk7XjwSnlYpp4Zrdb6TgycICTya1Mdc35HgHI7u2HA==" saltValue="Q4TAlN/PiAKJXsL0DTISY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3" zoomScale="95" zoomScaleNormal="95" zoomScaleSheetLayoutView="70" workbookViewId="0">
      <selection activeCell="BS3" sqref="BS3"/>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474</v>
      </c>
    </row>
  </sheetData>
  <sheetProtection algorithmName="SHA-512" hashValue="vtxb+LBIDxMRDzChLIwUDgGXCRtc8ZSoVLYkCO4moKwlIXhQMu7S4O0KvCMV+cTIrSlXfr3JAWZ/deGnKv6ZPg==" saltValue="AnOMg0pnqcGATQPLjRo8zg=="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97" zoomScale="73" zoomScaleNormal="73" zoomScaleSheetLayoutView="55" workbookViewId="0">
      <selection activeCell="AD112" sqref="AD112"/>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474</v>
      </c>
    </row>
  </sheetData>
  <sheetProtection algorithmName="SHA-512" hashValue="F4lU9AWWLjQ/z6W8P9la3bEEfXX8jAC9+AtVfBSobvUPxfUUWLLrXA4w1+qu8jiRB76NAIycReOOwXaVaGCaIQ==" saltValue="Kc5TPMf19Hn09G9bKOvHr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523</v>
      </c>
      <c r="G2" s="151"/>
      <c r="H2" s="152"/>
    </row>
    <row r="3" spans="1:8" x14ac:dyDescent="0.15">
      <c r="A3" s="148" t="s">
        <v>516</v>
      </c>
      <c r="B3" s="153"/>
      <c r="C3" s="154"/>
      <c r="D3" s="155">
        <v>58589</v>
      </c>
      <c r="E3" s="156"/>
      <c r="F3" s="157">
        <v>59119</v>
      </c>
      <c r="G3" s="158"/>
      <c r="H3" s="159"/>
    </row>
    <row r="4" spans="1:8" x14ac:dyDescent="0.15">
      <c r="A4" s="160"/>
      <c r="B4" s="161"/>
      <c r="C4" s="162"/>
      <c r="D4" s="163">
        <v>16142</v>
      </c>
      <c r="E4" s="164"/>
      <c r="F4" s="165">
        <v>29900</v>
      </c>
      <c r="G4" s="166"/>
      <c r="H4" s="167"/>
    </row>
    <row r="5" spans="1:8" x14ac:dyDescent="0.15">
      <c r="A5" s="148" t="s">
        <v>518</v>
      </c>
      <c r="B5" s="153"/>
      <c r="C5" s="154"/>
      <c r="D5" s="155">
        <v>51200</v>
      </c>
      <c r="E5" s="156"/>
      <c r="F5" s="157">
        <v>53895</v>
      </c>
      <c r="G5" s="158"/>
      <c r="H5" s="159"/>
    </row>
    <row r="6" spans="1:8" x14ac:dyDescent="0.15">
      <c r="A6" s="160"/>
      <c r="B6" s="161"/>
      <c r="C6" s="162"/>
      <c r="D6" s="163">
        <v>23732</v>
      </c>
      <c r="E6" s="164"/>
      <c r="F6" s="165">
        <v>31224</v>
      </c>
      <c r="G6" s="166"/>
      <c r="H6" s="167"/>
    </row>
    <row r="7" spans="1:8" x14ac:dyDescent="0.15">
      <c r="A7" s="148" t="s">
        <v>519</v>
      </c>
      <c r="B7" s="153"/>
      <c r="C7" s="154"/>
      <c r="D7" s="155">
        <v>46610</v>
      </c>
      <c r="E7" s="156"/>
      <c r="F7" s="157">
        <v>56181</v>
      </c>
      <c r="G7" s="158"/>
      <c r="H7" s="159"/>
    </row>
    <row r="8" spans="1:8" x14ac:dyDescent="0.15">
      <c r="A8" s="160"/>
      <c r="B8" s="161"/>
      <c r="C8" s="162"/>
      <c r="D8" s="163">
        <v>19491</v>
      </c>
      <c r="E8" s="164"/>
      <c r="F8" s="165">
        <v>32039</v>
      </c>
      <c r="G8" s="166"/>
      <c r="H8" s="167"/>
    </row>
    <row r="9" spans="1:8" x14ac:dyDescent="0.15">
      <c r="A9" s="148" t="s">
        <v>520</v>
      </c>
      <c r="B9" s="153"/>
      <c r="C9" s="154"/>
      <c r="D9" s="155">
        <v>44368</v>
      </c>
      <c r="E9" s="156"/>
      <c r="F9" s="157">
        <v>47730</v>
      </c>
      <c r="G9" s="158"/>
      <c r="H9" s="159"/>
    </row>
    <row r="10" spans="1:8" x14ac:dyDescent="0.15">
      <c r="A10" s="160"/>
      <c r="B10" s="161"/>
      <c r="C10" s="162"/>
      <c r="D10" s="163">
        <v>13719</v>
      </c>
      <c r="E10" s="164"/>
      <c r="F10" s="165">
        <v>26378</v>
      </c>
      <c r="G10" s="166"/>
      <c r="H10" s="167"/>
    </row>
    <row r="11" spans="1:8" x14ac:dyDescent="0.15">
      <c r="A11" s="148" t="s">
        <v>521</v>
      </c>
      <c r="B11" s="153"/>
      <c r="C11" s="154"/>
      <c r="D11" s="155">
        <v>45184</v>
      </c>
      <c r="E11" s="156"/>
      <c r="F11" s="157">
        <v>61921</v>
      </c>
      <c r="G11" s="158"/>
      <c r="H11" s="159"/>
    </row>
    <row r="12" spans="1:8" x14ac:dyDescent="0.15">
      <c r="A12" s="160"/>
      <c r="B12" s="161"/>
      <c r="C12" s="168"/>
      <c r="D12" s="163">
        <v>13725</v>
      </c>
      <c r="E12" s="164"/>
      <c r="F12" s="165">
        <v>34719</v>
      </c>
      <c r="G12" s="166"/>
      <c r="H12" s="167"/>
    </row>
    <row r="13" spans="1:8" x14ac:dyDescent="0.15">
      <c r="A13" s="148"/>
      <c r="B13" s="153"/>
      <c r="C13" s="169"/>
      <c r="D13" s="170">
        <v>49190</v>
      </c>
      <c r="E13" s="171"/>
      <c r="F13" s="172">
        <v>55769</v>
      </c>
      <c r="G13" s="173"/>
      <c r="H13" s="159"/>
    </row>
    <row r="14" spans="1:8" x14ac:dyDescent="0.15">
      <c r="A14" s="160"/>
      <c r="B14" s="161"/>
      <c r="C14" s="162"/>
      <c r="D14" s="163">
        <v>17362</v>
      </c>
      <c r="E14" s="164"/>
      <c r="F14" s="165">
        <v>30852</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8.1300000000000008</v>
      </c>
      <c r="C19" s="174">
        <f>ROUND(VALUE(SUBSTITUTE(実質収支比率等に係る経年分析!G$48,"▲","-")),2)</f>
        <v>7.08</v>
      </c>
      <c r="D19" s="174">
        <f>ROUND(VALUE(SUBSTITUTE(実質収支比率等に係る経年分析!H$48,"▲","-")),2)</f>
        <v>11.09</v>
      </c>
      <c r="E19" s="174">
        <f>ROUND(VALUE(SUBSTITUTE(実質収支比率等に係る経年分析!I$48,"▲","-")),2)</f>
        <v>13.07</v>
      </c>
      <c r="F19" s="174">
        <f>ROUND(VALUE(SUBSTITUTE(実質収支比率等に係る経年分析!J$48,"▲","-")),2)</f>
        <v>9.8800000000000008</v>
      </c>
    </row>
    <row r="20" spans="1:11" x14ac:dyDescent="0.15">
      <c r="A20" s="174" t="s">
        <v>53</v>
      </c>
      <c r="B20" s="174">
        <f>ROUND(VALUE(SUBSTITUTE(実質収支比率等に係る経年分析!F$47,"▲","-")),2)</f>
        <v>17.68</v>
      </c>
      <c r="C20" s="174">
        <f>ROUND(VALUE(SUBSTITUTE(実質収支比率等に係る経年分析!G$47,"▲","-")),2)</f>
        <v>16.02</v>
      </c>
      <c r="D20" s="174">
        <f>ROUND(VALUE(SUBSTITUTE(実質収支比率等に係る経年分析!H$47,"▲","-")),2)</f>
        <v>18.86</v>
      </c>
      <c r="E20" s="174">
        <f>ROUND(VALUE(SUBSTITUTE(実質収支比率等に係る経年分析!I$47,"▲","-")),2)</f>
        <v>19.309999999999999</v>
      </c>
      <c r="F20" s="174">
        <f>ROUND(VALUE(SUBSTITUTE(実質収支比率等に係る経年分析!J$47,"▲","-")),2)</f>
        <v>19.22</v>
      </c>
    </row>
    <row r="21" spans="1:11" x14ac:dyDescent="0.15">
      <c r="A21" s="174" t="s">
        <v>54</v>
      </c>
      <c r="B21" s="174">
        <f>IF(ISNUMBER(VALUE(SUBSTITUTE(実質収支比率等に係る経年分析!F$49,"▲","-"))),ROUND(VALUE(SUBSTITUTE(実質収支比率等に係る経年分析!F$49,"▲","-")),2),NA())</f>
        <v>2.17</v>
      </c>
      <c r="C21" s="174">
        <f>IF(ISNUMBER(VALUE(SUBSTITUTE(実質収支比率等に係る経年分析!G$49,"▲","-"))),ROUND(VALUE(SUBSTITUTE(実質収支比率等に係る経年分析!G$49,"▲","-")),2),NA())</f>
        <v>-1.1000000000000001</v>
      </c>
      <c r="D21" s="174">
        <f>IF(ISNUMBER(VALUE(SUBSTITUTE(実質収支比率等に係る経年分析!H$49,"▲","-"))),ROUND(VALUE(SUBSTITUTE(実質収支比率等に係る経年分析!H$49,"▲","-")),2),NA())</f>
        <v>7.17</v>
      </c>
      <c r="E21" s="174">
        <f>IF(ISNUMBER(VALUE(SUBSTITUTE(実質収支比率等に係る経年分析!I$49,"▲","-"))),ROUND(VALUE(SUBSTITUTE(実質収支比率等に係る経年分析!I$49,"▲","-")),2),NA())</f>
        <v>1.72</v>
      </c>
      <c r="F21" s="174">
        <f>IF(ISNUMBER(VALUE(SUBSTITUTE(実質収支比率等に係る経年分析!J$49,"▲","-"))),ROUND(VALUE(SUBSTITUTE(実質収支比率等に係る経年分析!J$49,"▲","-")),2),NA())</f>
        <v>-3.12</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1.1100000000000001</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7.0000000000000007E-2</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0.16</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0.36</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15">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0.06</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0.05</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0.06</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0.06</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7.0000000000000007E-2</v>
      </c>
    </row>
    <row r="32" spans="1:11" x14ac:dyDescent="0.15">
      <c r="A32" s="175" t="str">
        <f>IF(連結実質赤字比率に係る赤字・黒字の構成分析!C$38="",NA(),連結実質赤字比率に係る赤字・黒字の構成分析!C$38)</f>
        <v>国民健康保険特別会計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0.14000000000000001</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0.3</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0.53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0.15</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0.17</v>
      </c>
    </row>
    <row r="33" spans="1:16" x14ac:dyDescent="0.15">
      <c r="A33" s="175" t="str">
        <f>IF(連結実質赤字比率に係る赤字・黒字の構成分析!C$37="",NA(),連結実質赤字比率に係る赤字・黒字の構成分析!C$37)</f>
        <v>介護保険特別会計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1.95</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1.6</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1.93</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2.97</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2.37</v>
      </c>
    </row>
    <row r="34" spans="1:16" x14ac:dyDescent="0.15">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#VALUE!</v>
      </c>
      <c r="C34" s="175" t="e">
        <f>IF(ROUND(VALUE(SUBSTITUTE(連結実質赤字比率に係る赤字・黒字の構成分析!F$36,"▲", "-")), 2) &gt;= 0, ABS(ROUND(VALUE(SUBSTITUTE(連結実質赤字比率に係る赤字・黒字の構成分析!F$36,"▲", "-")), 2)), NA())</f>
        <v>#VALUE!</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1.0900000000000001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1.84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1.2</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2.77</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8.1199999999999992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7.07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11.08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13.06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9.8800000000000008</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19.3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15.56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16.25</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17.02</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18.25</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873</v>
      </c>
      <c r="E42" s="176"/>
      <c r="F42" s="176"/>
      <c r="G42" s="176">
        <f>'実質公債費比率（分子）の構造'!L$52</f>
        <v>887</v>
      </c>
      <c r="H42" s="176"/>
      <c r="I42" s="176"/>
      <c r="J42" s="176">
        <f>'実質公債費比率（分子）の構造'!M$52</f>
        <v>838</v>
      </c>
      <c r="K42" s="176"/>
      <c r="L42" s="176"/>
      <c r="M42" s="176">
        <f>'実質公債費比率（分子）の構造'!N$52</f>
        <v>834</v>
      </c>
      <c r="N42" s="176"/>
      <c r="O42" s="176"/>
      <c r="P42" s="176">
        <f>'実質公債費比率（分子）の構造'!O$52</f>
        <v>799</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f>'実質公債費比率（分子）の構造'!N$50</f>
        <v>61</v>
      </c>
      <c r="L44" s="176"/>
      <c r="M44" s="176"/>
      <c r="N44" s="176">
        <f>'実質公債費比率（分子）の構造'!O$50</f>
        <v>9</v>
      </c>
      <c r="O44" s="176"/>
      <c r="P44" s="176"/>
    </row>
    <row r="45" spans="1:16" x14ac:dyDescent="0.15">
      <c r="A45" s="176" t="s">
        <v>63</v>
      </c>
      <c r="B45" s="176">
        <f>'実質公債費比率（分子）の構造'!K$49</f>
        <v>109</v>
      </c>
      <c r="C45" s="176"/>
      <c r="D45" s="176"/>
      <c r="E45" s="176">
        <f>'実質公債費比率（分子）の構造'!L$49</f>
        <v>108</v>
      </c>
      <c r="F45" s="176"/>
      <c r="G45" s="176"/>
      <c r="H45" s="176">
        <f>'実質公債費比率（分子）の構造'!M$49</f>
        <v>71</v>
      </c>
      <c r="I45" s="176"/>
      <c r="J45" s="176"/>
      <c r="K45" s="176">
        <f>'実質公債費比率（分子）の構造'!N$49</f>
        <v>19</v>
      </c>
      <c r="L45" s="176"/>
      <c r="M45" s="176"/>
      <c r="N45" s="176">
        <f>'実質公債費比率（分子）の構造'!O$49</f>
        <v>19</v>
      </c>
      <c r="O45" s="176"/>
      <c r="P45" s="176"/>
    </row>
    <row r="46" spans="1:16" x14ac:dyDescent="0.15">
      <c r="A46" s="176" t="s">
        <v>64</v>
      </c>
      <c r="B46" s="176">
        <f>'実質公債費比率（分子）の構造'!K$48</f>
        <v>404</v>
      </c>
      <c r="C46" s="176"/>
      <c r="D46" s="176"/>
      <c r="E46" s="176">
        <f>'実質公債費比率（分子）の構造'!L$48</f>
        <v>350</v>
      </c>
      <c r="F46" s="176"/>
      <c r="G46" s="176"/>
      <c r="H46" s="176">
        <f>'実質公債費比率（分子）の構造'!M$48</f>
        <v>341</v>
      </c>
      <c r="I46" s="176"/>
      <c r="J46" s="176"/>
      <c r="K46" s="176">
        <f>'実質公債費比率（分子）の構造'!N$48</f>
        <v>345</v>
      </c>
      <c r="L46" s="176"/>
      <c r="M46" s="176"/>
      <c r="N46" s="176">
        <f>'実質公債費比率（分子）の構造'!O$48</f>
        <v>371</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747</v>
      </c>
      <c r="C49" s="176"/>
      <c r="D49" s="176"/>
      <c r="E49" s="176">
        <f>'実質公債費比率（分子）の構造'!L$45</f>
        <v>753</v>
      </c>
      <c r="F49" s="176"/>
      <c r="G49" s="176"/>
      <c r="H49" s="176">
        <f>'実質公債費比率（分子）の構造'!M$45</f>
        <v>774</v>
      </c>
      <c r="I49" s="176"/>
      <c r="J49" s="176"/>
      <c r="K49" s="176">
        <f>'実質公債費比率（分子）の構造'!N$45</f>
        <v>786</v>
      </c>
      <c r="L49" s="176"/>
      <c r="M49" s="176"/>
      <c r="N49" s="176">
        <f>'実質公債費比率（分子）の構造'!O$45</f>
        <v>759</v>
      </c>
      <c r="O49" s="176"/>
      <c r="P49" s="176"/>
    </row>
    <row r="50" spans="1:16" x14ac:dyDescent="0.15">
      <c r="A50" s="176" t="s">
        <v>67</v>
      </c>
      <c r="B50" s="176" t="e">
        <f>NA()</f>
        <v>#N/A</v>
      </c>
      <c r="C50" s="176">
        <f>IF(ISNUMBER('実質公債費比率（分子）の構造'!K$53),'実質公債費比率（分子）の構造'!K$53,NA())</f>
        <v>387</v>
      </c>
      <c r="D50" s="176" t="e">
        <f>NA()</f>
        <v>#N/A</v>
      </c>
      <c r="E50" s="176" t="e">
        <f>NA()</f>
        <v>#N/A</v>
      </c>
      <c r="F50" s="176">
        <f>IF(ISNUMBER('実質公債費比率（分子）の構造'!L$53),'実質公債費比率（分子）の構造'!L$53,NA())</f>
        <v>324</v>
      </c>
      <c r="G50" s="176" t="e">
        <f>NA()</f>
        <v>#N/A</v>
      </c>
      <c r="H50" s="176" t="e">
        <f>NA()</f>
        <v>#N/A</v>
      </c>
      <c r="I50" s="176">
        <f>IF(ISNUMBER('実質公債費比率（分子）の構造'!M$53),'実質公債費比率（分子）の構造'!M$53,NA())</f>
        <v>348</v>
      </c>
      <c r="J50" s="176" t="e">
        <f>NA()</f>
        <v>#N/A</v>
      </c>
      <c r="K50" s="176" t="e">
        <f>NA()</f>
        <v>#N/A</v>
      </c>
      <c r="L50" s="176">
        <f>IF(ISNUMBER('実質公債費比率（分子）の構造'!N$53),'実質公債費比率（分子）の構造'!N$53,NA())</f>
        <v>377</v>
      </c>
      <c r="M50" s="176" t="e">
        <f>NA()</f>
        <v>#N/A</v>
      </c>
      <c r="N50" s="176" t="e">
        <f>NA()</f>
        <v>#N/A</v>
      </c>
      <c r="O50" s="176">
        <f>IF(ISNUMBER('実質公債費比率（分子）の構造'!O$53),'実質公債費比率（分子）の構造'!O$53,NA())</f>
        <v>359</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9866</v>
      </c>
      <c r="E56" s="175"/>
      <c r="F56" s="175"/>
      <c r="G56" s="175">
        <f>'将来負担比率（分子）の構造'!J$52</f>
        <v>9789</v>
      </c>
      <c r="H56" s="175"/>
      <c r="I56" s="175"/>
      <c r="J56" s="175">
        <f>'将来負担比率（分子）の構造'!K$52</f>
        <v>9663</v>
      </c>
      <c r="K56" s="175"/>
      <c r="L56" s="175"/>
      <c r="M56" s="175">
        <f>'将来負担比率（分子）の構造'!L$52</f>
        <v>9195</v>
      </c>
      <c r="N56" s="175"/>
      <c r="O56" s="175"/>
      <c r="P56" s="175">
        <f>'将来負担比率（分子）の構造'!M$52</f>
        <v>8685</v>
      </c>
    </row>
    <row r="57" spans="1:16" x14ac:dyDescent="0.15">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41</v>
      </c>
      <c r="B58" s="175"/>
      <c r="C58" s="175"/>
      <c r="D58" s="175">
        <f>'将来負担比率（分子）の構造'!I$50</f>
        <v>2692</v>
      </c>
      <c r="E58" s="175"/>
      <c r="F58" s="175"/>
      <c r="G58" s="175">
        <f>'将来負担比率（分子）の構造'!J$50</f>
        <v>2678</v>
      </c>
      <c r="H58" s="175"/>
      <c r="I58" s="175"/>
      <c r="J58" s="175">
        <f>'将来負担比率（分子）の構造'!K$50</f>
        <v>3227</v>
      </c>
      <c r="K58" s="175"/>
      <c r="L58" s="175"/>
      <c r="M58" s="175">
        <f>'将来負担比率（分子）の構造'!L$50</f>
        <v>3408</v>
      </c>
      <c r="N58" s="175"/>
      <c r="O58" s="175"/>
      <c r="P58" s="175">
        <f>'将来負担比率（分子）の構造'!M$50</f>
        <v>3694</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f>'将来負担比率（分子）の構造'!I$46</f>
        <v>0</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1802</v>
      </c>
      <c r="C62" s="175"/>
      <c r="D62" s="175"/>
      <c r="E62" s="175">
        <f>'将来負担比率（分子）の構造'!J$45</f>
        <v>1753</v>
      </c>
      <c r="F62" s="175"/>
      <c r="G62" s="175"/>
      <c r="H62" s="175">
        <f>'将来負担比率（分子）の構造'!K$45</f>
        <v>1696</v>
      </c>
      <c r="I62" s="175"/>
      <c r="J62" s="175"/>
      <c r="K62" s="175">
        <f>'将来負担比率（分子）の構造'!L$45</f>
        <v>1704</v>
      </c>
      <c r="L62" s="175"/>
      <c r="M62" s="175"/>
      <c r="N62" s="175">
        <f>'将来負担比率（分子）の構造'!M$45</f>
        <v>1758</v>
      </c>
      <c r="O62" s="175"/>
      <c r="P62" s="175"/>
    </row>
    <row r="63" spans="1:16" x14ac:dyDescent="0.15">
      <c r="A63" s="175" t="s">
        <v>34</v>
      </c>
      <c r="B63" s="175">
        <f>'将来負担比率（分子）の構造'!I$44</f>
        <v>287</v>
      </c>
      <c r="C63" s="175"/>
      <c r="D63" s="175"/>
      <c r="E63" s="175">
        <f>'将来負担比率（分子）の構造'!J$44</f>
        <v>190</v>
      </c>
      <c r="F63" s="175"/>
      <c r="G63" s="175"/>
      <c r="H63" s="175">
        <f>'将来負担比率（分子）の構造'!K$44</f>
        <v>132</v>
      </c>
      <c r="I63" s="175"/>
      <c r="J63" s="175"/>
      <c r="K63" s="175">
        <f>'将来負担比率（分子）の構造'!L$44</f>
        <v>112</v>
      </c>
      <c r="L63" s="175"/>
      <c r="M63" s="175"/>
      <c r="N63" s="175">
        <f>'将来負担比率（分子）の構造'!M$44</f>
        <v>113</v>
      </c>
      <c r="O63" s="175"/>
      <c r="P63" s="175"/>
    </row>
    <row r="64" spans="1:16" x14ac:dyDescent="0.15">
      <c r="A64" s="175" t="s">
        <v>33</v>
      </c>
      <c r="B64" s="175">
        <f>'将来負担比率（分子）の構造'!I$43</f>
        <v>4953</v>
      </c>
      <c r="C64" s="175"/>
      <c r="D64" s="175"/>
      <c r="E64" s="175">
        <f>'将来負担比率（分子）の構造'!J$43</f>
        <v>4762</v>
      </c>
      <c r="F64" s="175"/>
      <c r="G64" s="175"/>
      <c r="H64" s="175">
        <f>'将来負担比率（分子）の構造'!K$43</f>
        <v>4435</v>
      </c>
      <c r="I64" s="175"/>
      <c r="J64" s="175"/>
      <c r="K64" s="175">
        <f>'将来負担比率（分子）の構造'!L$43</f>
        <v>3989</v>
      </c>
      <c r="L64" s="175"/>
      <c r="M64" s="175"/>
      <c r="N64" s="175">
        <f>'将来負担比率（分子）の構造'!M$43</f>
        <v>3918</v>
      </c>
      <c r="O64" s="175"/>
      <c r="P64" s="175"/>
    </row>
    <row r="65" spans="1:16" x14ac:dyDescent="0.15">
      <c r="A65" s="175" t="s">
        <v>32</v>
      </c>
      <c r="B65" s="175">
        <f>'将来負担比率（分子）の構造'!I$42</f>
        <v>268</v>
      </c>
      <c r="C65" s="175"/>
      <c r="D65" s="175"/>
      <c r="E65" s="175">
        <f>'将来負担比率（分子）の構造'!J$42</f>
        <v>297</v>
      </c>
      <c r="F65" s="175"/>
      <c r="G65" s="175"/>
      <c r="H65" s="175">
        <f>'将来負担比率（分子）の構造'!K$42</f>
        <v>297</v>
      </c>
      <c r="I65" s="175"/>
      <c r="J65" s="175"/>
      <c r="K65" s="175">
        <f>'将来負担比率（分子）の構造'!L$42</f>
        <v>236</v>
      </c>
      <c r="L65" s="175"/>
      <c r="M65" s="175"/>
      <c r="N65" s="175">
        <f>'将来負担比率（分子）の構造'!M$42</f>
        <v>108</v>
      </c>
      <c r="O65" s="175"/>
      <c r="P65" s="175"/>
    </row>
    <row r="66" spans="1:16" x14ac:dyDescent="0.15">
      <c r="A66" s="175" t="s">
        <v>31</v>
      </c>
      <c r="B66" s="175">
        <f>'将来負担比率（分子）の構造'!I$41</f>
        <v>8429</v>
      </c>
      <c r="C66" s="175"/>
      <c r="D66" s="175"/>
      <c r="E66" s="175">
        <f>'将来負担比率（分子）の構造'!J$41</f>
        <v>8510</v>
      </c>
      <c r="F66" s="175"/>
      <c r="G66" s="175"/>
      <c r="H66" s="175">
        <f>'将来負担比率（分子）の構造'!K$41</f>
        <v>8602</v>
      </c>
      <c r="I66" s="175"/>
      <c r="J66" s="175"/>
      <c r="K66" s="175">
        <f>'将来負担比率（分子）の構造'!L$41</f>
        <v>8211</v>
      </c>
      <c r="L66" s="175"/>
      <c r="M66" s="175"/>
      <c r="N66" s="175">
        <f>'将来負担比率（分子）の構造'!M$41</f>
        <v>7740</v>
      </c>
      <c r="O66" s="175"/>
      <c r="P66" s="175"/>
    </row>
    <row r="67" spans="1:16" x14ac:dyDescent="0.15">
      <c r="A67" s="175" t="s">
        <v>71</v>
      </c>
      <c r="B67" s="175" t="e">
        <f>NA()</f>
        <v>#N/A</v>
      </c>
      <c r="C67" s="175">
        <f>IF(ISNUMBER('将来負担比率（分子）の構造'!I$53), IF('将来負担比率（分子）の構造'!I$53 &lt; 0, 0, '将来負担比率（分子）の構造'!I$53), NA())</f>
        <v>3181</v>
      </c>
      <c r="D67" s="175" t="e">
        <f>NA()</f>
        <v>#N/A</v>
      </c>
      <c r="E67" s="175" t="e">
        <f>NA()</f>
        <v>#N/A</v>
      </c>
      <c r="F67" s="175">
        <f>IF(ISNUMBER('将来負担比率（分子）の構造'!J$53), IF('将来負担比率（分子）の構造'!J$53 &lt; 0, 0, '将来負担比率（分子）の構造'!J$53), NA())</f>
        <v>3044</v>
      </c>
      <c r="G67" s="175" t="e">
        <f>NA()</f>
        <v>#N/A</v>
      </c>
      <c r="H67" s="175" t="e">
        <f>NA()</f>
        <v>#N/A</v>
      </c>
      <c r="I67" s="175">
        <f>IF(ISNUMBER('将来負担比率（分子）の構造'!K$53), IF('将来負担比率（分子）の構造'!K$53 &lt; 0, 0, '将来負担比率（分子）の構造'!K$53), NA())</f>
        <v>2272</v>
      </c>
      <c r="J67" s="175" t="e">
        <f>NA()</f>
        <v>#N/A</v>
      </c>
      <c r="K67" s="175" t="e">
        <f>NA()</f>
        <v>#N/A</v>
      </c>
      <c r="L67" s="175">
        <f>IF(ISNUMBER('将来負担比率（分子）の構造'!L$53), IF('将来負担比率（分子）の構造'!L$53 &lt; 0, 0, '将来負担比率（分子）の構造'!L$53), NA())</f>
        <v>1650</v>
      </c>
      <c r="M67" s="175" t="e">
        <f>NA()</f>
        <v>#N/A</v>
      </c>
      <c r="N67" s="175" t="e">
        <f>NA()</f>
        <v>#N/A</v>
      </c>
      <c r="O67" s="175">
        <f>IF(ISNUMBER('将来負担比率（分子）の構造'!M$53), IF('将来負担比率（分子）の構造'!M$53 &lt; 0, 0, '将来負担比率（分子）の構造'!M$53), NA())</f>
        <v>1258</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1214</v>
      </c>
      <c r="C72" s="179">
        <f>基金残高に係る経年分析!G55</f>
        <v>1214</v>
      </c>
      <c r="D72" s="179">
        <f>基金残高に係る経年分析!H55</f>
        <v>1214</v>
      </c>
    </row>
    <row r="73" spans="1:16" x14ac:dyDescent="0.15">
      <c r="A73" s="178" t="s">
        <v>74</v>
      </c>
      <c r="B73" s="179">
        <f>基金残高に係る経年分析!F56</f>
        <v>474</v>
      </c>
      <c r="C73" s="179">
        <f>基金残高に係る経年分析!G56</f>
        <v>474</v>
      </c>
      <c r="D73" s="179">
        <f>基金残高に係る経年分析!H56</f>
        <v>474</v>
      </c>
    </row>
    <row r="74" spans="1:16" x14ac:dyDescent="0.15">
      <c r="A74" s="178" t="s">
        <v>75</v>
      </c>
      <c r="B74" s="179">
        <f>基金残高に係る経年分析!F57</f>
        <v>1080</v>
      </c>
      <c r="C74" s="179">
        <f>基金残高に係る経年分析!G57</f>
        <v>1175</v>
      </c>
      <c r="D74" s="179">
        <f>基金残高に係る経年分析!H57</f>
        <v>1422</v>
      </c>
    </row>
  </sheetData>
  <sheetProtection algorithmName="SHA-512" hashValue="q55dBGZdJ6E+Z4lT3wMJbJdUWEEjqViVZkZ+b6leNNpi96yaGCwYFDwoV8ZN9HBwDRMLuZswBn9UpLln8dLkKA==" saltValue="E32YzIavZAnUuRLe0HwJU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202</v>
      </c>
      <c r="DI1" s="639"/>
      <c r="DJ1" s="639"/>
      <c r="DK1" s="639"/>
      <c r="DL1" s="639"/>
      <c r="DM1" s="639"/>
      <c r="DN1" s="640"/>
      <c r="DO1" s="214"/>
      <c r="DP1" s="638" t="s">
        <v>203</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1" t="s">
        <v>205</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206</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207</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208</v>
      </c>
      <c r="S4" s="642"/>
      <c r="T4" s="642"/>
      <c r="U4" s="642"/>
      <c r="V4" s="642"/>
      <c r="W4" s="642"/>
      <c r="X4" s="642"/>
      <c r="Y4" s="643"/>
      <c r="Z4" s="641" t="s">
        <v>209</v>
      </c>
      <c r="AA4" s="642"/>
      <c r="AB4" s="642"/>
      <c r="AC4" s="643"/>
      <c r="AD4" s="641" t="s">
        <v>210</v>
      </c>
      <c r="AE4" s="642"/>
      <c r="AF4" s="642"/>
      <c r="AG4" s="642"/>
      <c r="AH4" s="642"/>
      <c r="AI4" s="642"/>
      <c r="AJ4" s="642"/>
      <c r="AK4" s="643"/>
      <c r="AL4" s="641" t="s">
        <v>209</v>
      </c>
      <c r="AM4" s="642"/>
      <c r="AN4" s="642"/>
      <c r="AO4" s="643"/>
      <c r="AP4" s="644" t="s">
        <v>211</v>
      </c>
      <c r="AQ4" s="644"/>
      <c r="AR4" s="644"/>
      <c r="AS4" s="644"/>
      <c r="AT4" s="644"/>
      <c r="AU4" s="644"/>
      <c r="AV4" s="644"/>
      <c r="AW4" s="644"/>
      <c r="AX4" s="644"/>
      <c r="AY4" s="644"/>
      <c r="AZ4" s="644"/>
      <c r="BA4" s="644"/>
      <c r="BB4" s="644"/>
      <c r="BC4" s="644"/>
      <c r="BD4" s="644"/>
      <c r="BE4" s="644"/>
      <c r="BF4" s="644"/>
      <c r="BG4" s="644" t="s">
        <v>212</v>
      </c>
      <c r="BH4" s="644"/>
      <c r="BI4" s="644"/>
      <c r="BJ4" s="644"/>
      <c r="BK4" s="644"/>
      <c r="BL4" s="644"/>
      <c r="BM4" s="644"/>
      <c r="BN4" s="644"/>
      <c r="BO4" s="644" t="s">
        <v>209</v>
      </c>
      <c r="BP4" s="644"/>
      <c r="BQ4" s="644"/>
      <c r="BR4" s="644"/>
      <c r="BS4" s="644" t="s">
        <v>213</v>
      </c>
      <c r="BT4" s="644"/>
      <c r="BU4" s="644"/>
      <c r="BV4" s="644"/>
      <c r="BW4" s="644"/>
      <c r="BX4" s="644"/>
      <c r="BY4" s="644"/>
      <c r="BZ4" s="644"/>
      <c r="CA4" s="644"/>
      <c r="CB4" s="644"/>
      <c r="CD4" s="641" t="s">
        <v>214</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215</v>
      </c>
      <c r="C5" s="646"/>
      <c r="D5" s="646"/>
      <c r="E5" s="646"/>
      <c r="F5" s="646"/>
      <c r="G5" s="646"/>
      <c r="H5" s="646"/>
      <c r="I5" s="646"/>
      <c r="J5" s="646"/>
      <c r="K5" s="646"/>
      <c r="L5" s="646"/>
      <c r="M5" s="646"/>
      <c r="N5" s="646"/>
      <c r="O5" s="646"/>
      <c r="P5" s="646"/>
      <c r="Q5" s="647"/>
      <c r="R5" s="648">
        <v>3752951</v>
      </c>
      <c r="S5" s="649"/>
      <c r="T5" s="649"/>
      <c r="U5" s="649"/>
      <c r="V5" s="649"/>
      <c r="W5" s="649"/>
      <c r="X5" s="649"/>
      <c r="Y5" s="650"/>
      <c r="Z5" s="651">
        <v>34.9</v>
      </c>
      <c r="AA5" s="651"/>
      <c r="AB5" s="651"/>
      <c r="AC5" s="651"/>
      <c r="AD5" s="652">
        <v>3752951</v>
      </c>
      <c r="AE5" s="652"/>
      <c r="AF5" s="652"/>
      <c r="AG5" s="652"/>
      <c r="AH5" s="652"/>
      <c r="AI5" s="652"/>
      <c r="AJ5" s="652"/>
      <c r="AK5" s="652"/>
      <c r="AL5" s="653">
        <v>58.5</v>
      </c>
      <c r="AM5" s="654"/>
      <c r="AN5" s="654"/>
      <c r="AO5" s="655"/>
      <c r="AP5" s="645" t="s">
        <v>216</v>
      </c>
      <c r="AQ5" s="646"/>
      <c r="AR5" s="646"/>
      <c r="AS5" s="646"/>
      <c r="AT5" s="646"/>
      <c r="AU5" s="646"/>
      <c r="AV5" s="646"/>
      <c r="AW5" s="646"/>
      <c r="AX5" s="646"/>
      <c r="AY5" s="646"/>
      <c r="AZ5" s="646"/>
      <c r="BA5" s="646"/>
      <c r="BB5" s="646"/>
      <c r="BC5" s="646"/>
      <c r="BD5" s="646"/>
      <c r="BE5" s="646"/>
      <c r="BF5" s="647"/>
      <c r="BG5" s="659">
        <v>3752951</v>
      </c>
      <c r="BH5" s="660"/>
      <c r="BI5" s="660"/>
      <c r="BJ5" s="660"/>
      <c r="BK5" s="660"/>
      <c r="BL5" s="660"/>
      <c r="BM5" s="660"/>
      <c r="BN5" s="661"/>
      <c r="BO5" s="662">
        <v>100</v>
      </c>
      <c r="BP5" s="662"/>
      <c r="BQ5" s="662"/>
      <c r="BR5" s="662"/>
      <c r="BS5" s="663">
        <v>90585</v>
      </c>
      <c r="BT5" s="663"/>
      <c r="BU5" s="663"/>
      <c r="BV5" s="663"/>
      <c r="BW5" s="663"/>
      <c r="BX5" s="663"/>
      <c r="BY5" s="663"/>
      <c r="BZ5" s="663"/>
      <c r="CA5" s="663"/>
      <c r="CB5" s="667"/>
      <c r="CD5" s="641" t="s">
        <v>211</v>
      </c>
      <c r="CE5" s="642"/>
      <c r="CF5" s="642"/>
      <c r="CG5" s="642"/>
      <c r="CH5" s="642"/>
      <c r="CI5" s="642"/>
      <c r="CJ5" s="642"/>
      <c r="CK5" s="642"/>
      <c r="CL5" s="642"/>
      <c r="CM5" s="642"/>
      <c r="CN5" s="642"/>
      <c r="CO5" s="642"/>
      <c r="CP5" s="642"/>
      <c r="CQ5" s="643"/>
      <c r="CR5" s="641" t="s">
        <v>217</v>
      </c>
      <c r="CS5" s="642"/>
      <c r="CT5" s="642"/>
      <c r="CU5" s="642"/>
      <c r="CV5" s="642"/>
      <c r="CW5" s="642"/>
      <c r="CX5" s="642"/>
      <c r="CY5" s="643"/>
      <c r="CZ5" s="641" t="s">
        <v>209</v>
      </c>
      <c r="DA5" s="642"/>
      <c r="DB5" s="642"/>
      <c r="DC5" s="643"/>
      <c r="DD5" s="641" t="s">
        <v>218</v>
      </c>
      <c r="DE5" s="642"/>
      <c r="DF5" s="642"/>
      <c r="DG5" s="642"/>
      <c r="DH5" s="642"/>
      <c r="DI5" s="642"/>
      <c r="DJ5" s="642"/>
      <c r="DK5" s="642"/>
      <c r="DL5" s="642"/>
      <c r="DM5" s="642"/>
      <c r="DN5" s="642"/>
      <c r="DO5" s="642"/>
      <c r="DP5" s="643"/>
      <c r="DQ5" s="641" t="s">
        <v>219</v>
      </c>
      <c r="DR5" s="642"/>
      <c r="DS5" s="642"/>
      <c r="DT5" s="642"/>
      <c r="DU5" s="642"/>
      <c r="DV5" s="642"/>
      <c r="DW5" s="642"/>
      <c r="DX5" s="642"/>
      <c r="DY5" s="642"/>
      <c r="DZ5" s="642"/>
      <c r="EA5" s="642"/>
      <c r="EB5" s="642"/>
      <c r="EC5" s="643"/>
    </row>
    <row r="6" spans="2:143" ht="11.25" customHeight="1" x14ac:dyDescent="0.15">
      <c r="B6" s="656" t="s">
        <v>220</v>
      </c>
      <c r="C6" s="657"/>
      <c r="D6" s="657"/>
      <c r="E6" s="657"/>
      <c r="F6" s="657"/>
      <c r="G6" s="657"/>
      <c r="H6" s="657"/>
      <c r="I6" s="657"/>
      <c r="J6" s="657"/>
      <c r="K6" s="657"/>
      <c r="L6" s="657"/>
      <c r="M6" s="657"/>
      <c r="N6" s="657"/>
      <c r="O6" s="657"/>
      <c r="P6" s="657"/>
      <c r="Q6" s="658"/>
      <c r="R6" s="659">
        <v>88341</v>
      </c>
      <c r="S6" s="660"/>
      <c r="T6" s="660"/>
      <c r="U6" s="660"/>
      <c r="V6" s="660"/>
      <c r="W6" s="660"/>
      <c r="X6" s="660"/>
      <c r="Y6" s="661"/>
      <c r="Z6" s="662">
        <v>0.8</v>
      </c>
      <c r="AA6" s="662"/>
      <c r="AB6" s="662"/>
      <c r="AC6" s="662"/>
      <c r="AD6" s="663">
        <v>88341</v>
      </c>
      <c r="AE6" s="663"/>
      <c r="AF6" s="663"/>
      <c r="AG6" s="663"/>
      <c r="AH6" s="663"/>
      <c r="AI6" s="663"/>
      <c r="AJ6" s="663"/>
      <c r="AK6" s="663"/>
      <c r="AL6" s="664">
        <v>1.4</v>
      </c>
      <c r="AM6" s="665"/>
      <c r="AN6" s="665"/>
      <c r="AO6" s="666"/>
      <c r="AP6" s="656" t="s">
        <v>221</v>
      </c>
      <c r="AQ6" s="657"/>
      <c r="AR6" s="657"/>
      <c r="AS6" s="657"/>
      <c r="AT6" s="657"/>
      <c r="AU6" s="657"/>
      <c r="AV6" s="657"/>
      <c r="AW6" s="657"/>
      <c r="AX6" s="657"/>
      <c r="AY6" s="657"/>
      <c r="AZ6" s="657"/>
      <c r="BA6" s="657"/>
      <c r="BB6" s="657"/>
      <c r="BC6" s="657"/>
      <c r="BD6" s="657"/>
      <c r="BE6" s="657"/>
      <c r="BF6" s="658"/>
      <c r="BG6" s="659">
        <v>3752951</v>
      </c>
      <c r="BH6" s="660"/>
      <c r="BI6" s="660"/>
      <c r="BJ6" s="660"/>
      <c r="BK6" s="660"/>
      <c r="BL6" s="660"/>
      <c r="BM6" s="660"/>
      <c r="BN6" s="661"/>
      <c r="BO6" s="662">
        <v>100</v>
      </c>
      <c r="BP6" s="662"/>
      <c r="BQ6" s="662"/>
      <c r="BR6" s="662"/>
      <c r="BS6" s="663">
        <v>90585</v>
      </c>
      <c r="BT6" s="663"/>
      <c r="BU6" s="663"/>
      <c r="BV6" s="663"/>
      <c r="BW6" s="663"/>
      <c r="BX6" s="663"/>
      <c r="BY6" s="663"/>
      <c r="BZ6" s="663"/>
      <c r="CA6" s="663"/>
      <c r="CB6" s="667"/>
      <c r="CD6" s="645" t="s">
        <v>222</v>
      </c>
      <c r="CE6" s="646"/>
      <c r="CF6" s="646"/>
      <c r="CG6" s="646"/>
      <c r="CH6" s="646"/>
      <c r="CI6" s="646"/>
      <c r="CJ6" s="646"/>
      <c r="CK6" s="646"/>
      <c r="CL6" s="646"/>
      <c r="CM6" s="646"/>
      <c r="CN6" s="646"/>
      <c r="CO6" s="646"/>
      <c r="CP6" s="646"/>
      <c r="CQ6" s="647"/>
      <c r="CR6" s="659">
        <v>89338</v>
      </c>
      <c r="CS6" s="660"/>
      <c r="CT6" s="660"/>
      <c r="CU6" s="660"/>
      <c r="CV6" s="660"/>
      <c r="CW6" s="660"/>
      <c r="CX6" s="660"/>
      <c r="CY6" s="661"/>
      <c r="CZ6" s="653">
        <v>0.9</v>
      </c>
      <c r="DA6" s="654"/>
      <c r="DB6" s="654"/>
      <c r="DC6" s="670"/>
      <c r="DD6" s="668">
        <v>2748</v>
      </c>
      <c r="DE6" s="660"/>
      <c r="DF6" s="660"/>
      <c r="DG6" s="660"/>
      <c r="DH6" s="660"/>
      <c r="DI6" s="660"/>
      <c r="DJ6" s="660"/>
      <c r="DK6" s="660"/>
      <c r="DL6" s="660"/>
      <c r="DM6" s="660"/>
      <c r="DN6" s="660"/>
      <c r="DO6" s="660"/>
      <c r="DP6" s="661"/>
      <c r="DQ6" s="668">
        <v>89192</v>
      </c>
      <c r="DR6" s="660"/>
      <c r="DS6" s="660"/>
      <c r="DT6" s="660"/>
      <c r="DU6" s="660"/>
      <c r="DV6" s="660"/>
      <c r="DW6" s="660"/>
      <c r="DX6" s="660"/>
      <c r="DY6" s="660"/>
      <c r="DZ6" s="660"/>
      <c r="EA6" s="660"/>
      <c r="EB6" s="660"/>
      <c r="EC6" s="669"/>
    </row>
    <row r="7" spans="2:143" ht="11.25" customHeight="1" x14ac:dyDescent="0.15">
      <c r="B7" s="656" t="s">
        <v>223</v>
      </c>
      <c r="C7" s="657"/>
      <c r="D7" s="657"/>
      <c r="E7" s="657"/>
      <c r="F7" s="657"/>
      <c r="G7" s="657"/>
      <c r="H7" s="657"/>
      <c r="I7" s="657"/>
      <c r="J7" s="657"/>
      <c r="K7" s="657"/>
      <c r="L7" s="657"/>
      <c r="M7" s="657"/>
      <c r="N7" s="657"/>
      <c r="O7" s="657"/>
      <c r="P7" s="657"/>
      <c r="Q7" s="658"/>
      <c r="R7" s="659">
        <v>1246</v>
      </c>
      <c r="S7" s="660"/>
      <c r="T7" s="660"/>
      <c r="U7" s="660"/>
      <c r="V7" s="660"/>
      <c r="W7" s="660"/>
      <c r="X7" s="660"/>
      <c r="Y7" s="661"/>
      <c r="Z7" s="662">
        <v>0</v>
      </c>
      <c r="AA7" s="662"/>
      <c r="AB7" s="662"/>
      <c r="AC7" s="662"/>
      <c r="AD7" s="663">
        <v>1246</v>
      </c>
      <c r="AE7" s="663"/>
      <c r="AF7" s="663"/>
      <c r="AG7" s="663"/>
      <c r="AH7" s="663"/>
      <c r="AI7" s="663"/>
      <c r="AJ7" s="663"/>
      <c r="AK7" s="663"/>
      <c r="AL7" s="664">
        <v>0</v>
      </c>
      <c r="AM7" s="665"/>
      <c r="AN7" s="665"/>
      <c r="AO7" s="666"/>
      <c r="AP7" s="656" t="s">
        <v>224</v>
      </c>
      <c r="AQ7" s="657"/>
      <c r="AR7" s="657"/>
      <c r="AS7" s="657"/>
      <c r="AT7" s="657"/>
      <c r="AU7" s="657"/>
      <c r="AV7" s="657"/>
      <c r="AW7" s="657"/>
      <c r="AX7" s="657"/>
      <c r="AY7" s="657"/>
      <c r="AZ7" s="657"/>
      <c r="BA7" s="657"/>
      <c r="BB7" s="657"/>
      <c r="BC7" s="657"/>
      <c r="BD7" s="657"/>
      <c r="BE7" s="657"/>
      <c r="BF7" s="658"/>
      <c r="BG7" s="659">
        <v>1470581</v>
      </c>
      <c r="BH7" s="660"/>
      <c r="BI7" s="660"/>
      <c r="BJ7" s="660"/>
      <c r="BK7" s="660"/>
      <c r="BL7" s="660"/>
      <c r="BM7" s="660"/>
      <c r="BN7" s="661"/>
      <c r="BO7" s="662">
        <v>39.200000000000003</v>
      </c>
      <c r="BP7" s="662"/>
      <c r="BQ7" s="662"/>
      <c r="BR7" s="662"/>
      <c r="BS7" s="663">
        <v>90585</v>
      </c>
      <c r="BT7" s="663"/>
      <c r="BU7" s="663"/>
      <c r="BV7" s="663"/>
      <c r="BW7" s="663"/>
      <c r="BX7" s="663"/>
      <c r="BY7" s="663"/>
      <c r="BZ7" s="663"/>
      <c r="CA7" s="663"/>
      <c r="CB7" s="667"/>
      <c r="CD7" s="656" t="s">
        <v>225</v>
      </c>
      <c r="CE7" s="657"/>
      <c r="CF7" s="657"/>
      <c r="CG7" s="657"/>
      <c r="CH7" s="657"/>
      <c r="CI7" s="657"/>
      <c r="CJ7" s="657"/>
      <c r="CK7" s="657"/>
      <c r="CL7" s="657"/>
      <c r="CM7" s="657"/>
      <c r="CN7" s="657"/>
      <c r="CO7" s="657"/>
      <c r="CP7" s="657"/>
      <c r="CQ7" s="658"/>
      <c r="CR7" s="659">
        <v>1092823</v>
      </c>
      <c r="CS7" s="660"/>
      <c r="CT7" s="660"/>
      <c r="CU7" s="660"/>
      <c r="CV7" s="660"/>
      <c r="CW7" s="660"/>
      <c r="CX7" s="660"/>
      <c r="CY7" s="661"/>
      <c r="CZ7" s="662">
        <v>10.8</v>
      </c>
      <c r="DA7" s="662"/>
      <c r="DB7" s="662"/>
      <c r="DC7" s="662"/>
      <c r="DD7" s="668">
        <v>52819</v>
      </c>
      <c r="DE7" s="660"/>
      <c r="DF7" s="660"/>
      <c r="DG7" s="660"/>
      <c r="DH7" s="660"/>
      <c r="DI7" s="660"/>
      <c r="DJ7" s="660"/>
      <c r="DK7" s="660"/>
      <c r="DL7" s="660"/>
      <c r="DM7" s="660"/>
      <c r="DN7" s="660"/>
      <c r="DO7" s="660"/>
      <c r="DP7" s="661"/>
      <c r="DQ7" s="668">
        <v>958022</v>
      </c>
      <c r="DR7" s="660"/>
      <c r="DS7" s="660"/>
      <c r="DT7" s="660"/>
      <c r="DU7" s="660"/>
      <c r="DV7" s="660"/>
      <c r="DW7" s="660"/>
      <c r="DX7" s="660"/>
      <c r="DY7" s="660"/>
      <c r="DZ7" s="660"/>
      <c r="EA7" s="660"/>
      <c r="EB7" s="660"/>
      <c r="EC7" s="669"/>
    </row>
    <row r="8" spans="2:143" ht="11.25" customHeight="1" x14ac:dyDescent="0.15">
      <c r="B8" s="656" t="s">
        <v>226</v>
      </c>
      <c r="C8" s="657"/>
      <c r="D8" s="657"/>
      <c r="E8" s="657"/>
      <c r="F8" s="657"/>
      <c r="G8" s="657"/>
      <c r="H8" s="657"/>
      <c r="I8" s="657"/>
      <c r="J8" s="657"/>
      <c r="K8" s="657"/>
      <c r="L8" s="657"/>
      <c r="M8" s="657"/>
      <c r="N8" s="657"/>
      <c r="O8" s="657"/>
      <c r="P8" s="657"/>
      <c r="Q8" s="658"/>
      <c r="R8" s="659">
        <v>17827</v>
      </c>
      <c r="S8" s="660"/>
      <c r="T8" s="660"/>
      <c r="U8" s="660"/>
      <c r="V8" s="660"/>
      <c r="W8" s="660"/>
      <c r="X8" s="660"/>
      <c r="Y8" s="661"/>
      <c r="Z8" s="662">
        <v>0.2</v>
      </c>
      <c r="AA8" s="662"/>
      <c r="AB8" s="662"/>
      <c r="AC8" s="662"/>
      <c r="AD8" s="663">
        <v>17827</v>
      </c>
      <c r="AE8" s="663"/>
      <c r="AF8" s="663"/>
      <c r="AG8" s="663"/>
      <c r="AH8" s="663"/>
      <c r="AI8" s="663"/>
      <c r="AJ8" s="663"/>
      <c r="AK8" s="663"/>
      <c r="AL8" s="664">
        <v>0.3</v>
      </c>
      <c r="AM8" s="665"/>
      <c r="AN8" s="665"/>
      <c r="AO8" s="666"/>
      <c r="AP8" s="656" t="s">
        <v>227</v>
      </c>
      <c r="AQ8" s="657"/>
      <c r="AR8" s="657"/>
      <c r="AS8" s="657"/>
      <c r="AT8" s="657"/>
      <c r="AU8" s="657"/>
      <c r="AV8" s="657"/>
      <c r="AW8" s="657"/>
      <c r="AX8" s="657"/>
      <c r="AY8" s="657"/>
      <c r="AZ8" s="657"/>
      <c r="BA8" s="657"/>
      <c r="BB8" s="657"/>
      <c r="BC8" s="657"/>
      <c r="BD8" s="657"/>
      <c r="BE8" s="657"/>
      <c r="BF8" s="658"/>
      <c r="BG8" s="659">
        <v>36730</v>
      </c>
      <c r="BH8" s="660"/>
      <c r="BI8" s="660"/>
      <c r="BJ8" s="660"/>
      <c r="BK8" s="660"/>
      <c r="BL8" s="660"/>
      <c r="BM8" s="660"/>
      <c r="BN8" s="661"/>
      <c r="BO8" s="662">
        <v>1</v>
      </c>
      <c r="BP8" s="662"/>
      <c r="BQ8" s="662"/>
      <c r="BR8" s="662"/>
      <c r="BS8" s="663" t="s">
        <v>122</v>
      </c>
      <c r="BT8" s="663"/>
      <c r="BU8" s="663"/>
      <c r="BV8" s="663"/>
      <c r="BW8" s="663"/>
      <c r="BX8" s="663"/>
      <c r="BY8" s="663"/>
      <c r="BZ8" s="663"/>
      <c r="CA8" s="663"/>
      <c r="CB8" s="667"/>
      <c r="CD8" s="656" t="s">
        <v>228</v>
      </c>
      <c r="CE8" s="657"/>
      <c r="CF8" s="657"/>
      <c r="CG8" s="657"/>
      <c r="CH8" s="657"/>
      <c r="CI8" s="657"/>
      <c r="CJ8" s="657"/>
      <c r="CK8" s="657"/>
      <c r="CL8" s="657"/>
      <c r="CM8" s="657"/>
      <c r="CN8" s="657"/>
      <c r="CO8" s="657"/>
      <c r="CP8" s="657"/>
      <c r="CQ8" s="658"/>
      <c r="CR8" s="659">
        <v>3699255</v>
      </c>
      <c r="CS8" s="660"/>
      <c r="CT8" s="660"/>
      <c r="CU8" s="660"/>
      <c r="CV8" s="660"/>
      <c r="CW8" s="660"/>
      <c r="CX8" s="660"/>
      <c r="CY8" s="661"/>
      <c r="CZ8" s="662">
        <v>36.700000000000003</v>
      </c>
      <c r="DA8" s="662"/>
      <c r="DB8" s="662"/>
      <c r="DC8" s="662"/>
      <c r="DD8" s="668">
        <v>94466</v>
      </c>
      <c r="DE8" s="660"/>
      <c r="DF8" s="660"/>
      <c r="DG8" s="660"/>
      <c r="DH8" s="660"/>
      <c r="DI8" s="660"/>
      <c r="DJ8" s="660"/>
      <c r="DK8" s="660"/>
      <c r="DL8" s="660"/>
      <c r="DM8" s="660"/>
      <c r="DN8" s="660"/>
      <c r="DO8" s="660"/>
      <c r="DP8" s="661"/>
      <c r="DQ8" s="668">
        <v>2125337</v>
      </c>
      <c r="DR8" s="660"/>
      <c r="DS8" s="660"/>
      <c r="DT8" s="660"/>
      <c r="DU8" s="660"/>
      <c r="DV8" s="660"/>
      <c r="DW8" s="660"/>
      <c r="DX8" s="660"/>
      <c r="DY8" s="660"/>
      <c r="DZ8" s="660"/>
      <c r="EA8" s="660"/>
      <c r="EB8" s="660"/>
      <c r="EC8" s="669"/>
    </row>
    <row r="9" spans="2:143" ht="11.25" customHeight="1" x14ac:dyDescent="0.15">
      <c r="B9" s="656" t="s">
        <v>229</v>
      </c>
      <c r="C9" s="657"/>
      <c r="D9" s="657"/>
      <c r="E9" s="657"/>
      <c r="F9" s="657"/>
      <c r="G9" s="657"/>
      <c r="H9" s="657"/>
      <c r="I9" s="657"/>
      <c r="J9" s="657"/>
      <c r="K9" s="657"/>
      <c r="L9" s="657"/>
      <c r="M9" s="657"/>
      <c r="N9" s="657"/>
      <c r="O9" s="657"/>
      <c r="P9" s="657"/>
      <c r="Q9" s="658"/>
      <c r="R9" s="659">
        <v>19578</v>
      </c>
      <c r="S9" s="660"/>
      <c r="T9" s="660"/>
      <c r="U9" s="660"/>
      <c r="V9" s="660"/>
      <c r="W9" s="660"/>
      <c r="X9" s="660"/>
      <c r="Y9" s="661"/>
      <c r="Z9" s="662">
        <v>0.2</v>
      </c>
      <c r="AA9" s="662"/>
      <c r="AB9" s="662"/>
      <c r="AC9" s="662"/>
      <c r="AD9" s="663">
        <v>19578</v>
      </c>
      <c r="AE9" s="663"/>
      <c r="AF9" s="663"/>
      <c r="AG9" s="663"/>
      <c r="AH9" s="663"/>
      <c r="AI9" s="663"/>
      <c r="AJ9" s="663"/>
      <c r="AK9" s="663"/>
      <c r="AL9" s="664">
        <v>0.3</v>
      </c>
      <c r="AM9" s="665"/>
      <c r="AN9" s="665"/>
      <c r="AO9" s="666"/>
      <c r="AP9" s="656" t="s">
        <v>230</v>
      </c>
      <c r="AQ9" s="657"/>
      <c r="AR9" s="657"/>
      <c r="AS9" s="657"/>
      <c r="AT9" s="657"/>
      <c r="AU9" s="657"/>
      <c r="AV9" s="657"/>
      <c r="AW9" s="657"/>
      <c r="AX9" s="657"/>
      <c r="AY9" s="657"/>
      <c r="AZ9" s="657"/>
      <c r="BA9" s="657"/>
      <c r="BB9" s="657"/>
      <c r="BC9" s="657"/>
      <c r="BD9" s="657"/>
      <c r="BE9" s="657"/>
      <c r="BF9" s="658"/>
      <c r="BG9" s="659">
        <v>988131</v>
      </c>
      <c r="BH9" s="660"/>
      <c r="BI9" s="660"/>
      <c r="BJ9" s="660"/>
      <c r="BK9" s="660"/>
      <c r="BL9" s="660"/>
      <c r="BM9" s="660"/>
      <c r="BN9" s="661"/>
      <c r="BO9" s="662">
        <v>26.3</v>
      </c>
      <c r="BP9" s="662"/>
      <c r="BQ9" s="662"/>
      <c r="BR9" s="662"/>
      <c r="BS9" s="663" t="s">
        <v>122</v>
      </c>
      <c r="BT9" s="663"/>
      <c r="BU9" s="663"/>
      <c r="BV9" s="663"/>
      <c r="BW9" s="663"/>
      <c r="BX9" s="663"/>
      <c r="BY9" s="663"/>
      <c r="BZ9" s="663"/>
      <c r="CA9" s="663"/>
      <c r="CB9" s="667"/>
      <c r="CD9" s="656" t="s">
        <v>231</v>
      </c>
      <c r="CE9" s="657"/>
      <c r="CF9" s="657"/>
      <c r="CG9" s="657"/>
      <c r="CH9" s="657"/>
      <c r="CI9" s="657"/>
      <c r="CJ9" s="657"/>
      <c r="CK9" s="657"/>
      <c r="CL9" s="657"/>
      <c r="CM9" s="657"/>
      <c r="CN9" s="657"/>
      <c r="CO9" s="657"/>
      <c r="CP9" s="657"/>
      <c r="CQ9" s="658"/>
      <c r="CR9" s="659">
        <v>773253</v>
      </c>
      <c r="CS9" s="660"/>
      <c r="CT9" s="660"/>
      <c r="CU9" s="660"/>
      <c r="CV9" s="660"/>
      <c r="CW9" s="660"/>
      <c r="CX9" s="660"/>
      <c r="CY9" s="661"/>
      <c r="CZ9" s="662">
        <v>7.7</v>
      </c>
      <c r="DA9" s="662"/>
      <c r="DB9" s="662"/>
      <c r="DC9" s="662"/>
      <c r="DD9" s="668">
        <v>2958</v>
      </c>
      <c r="DE9" s="660"/>
      <c r="DF9" s="660"/>
      <c r="DG9" s="660"/>
      <c r="DH9" s="660"/>
      <c r="DI9" s="660"/>
      <c r="DJ9" s="660"/>
      <c r="DK9" s="660"/>
      <c r="DL9" s="660"/>
      <c r="DM9" s="660"/>
      <c r="DN9" s="660"/>
      <c r="DO9" s="660"/>
      <c r="DP9" s="661"/>
      <c r="DQ9" s="668">
        <v>671617</v>
      </c>
      <c r="DR9" s="660"/>
      <c r="DS9" s="660"/>
      <c r="DT9" s="660"/>
      <c r="DU9" s="660"/>
      <c r="DV9" s="660"/>
      <c r="DW9" s="660"/>
      <c r="DX9" s="660"/>
      <c r="DY9" s="660"/>
      <c r="DZ9" s="660"/>
      <c r="EA9" s="660"/>
      <c r="EB9" s="660"/>
      <c r="EC9" s="669"/>
    </row>
    <row r="10" spans="2:143" ht="11.25" customHeight="1" x14ac:dyDescent="0.15">
      <c r="B10" s="656" t="s">
        <v>232</v>
      </c>
      <c r="C10" s="657"/>
      <c r="D10" s="657"/>
      <c r="E10" s="657"/>
      <c r="F10" s="657"/>
      <c r="G10" s="657"/>
      <c r="H10" s="657"/>
      <c r="I10" s="657"/>
      <c r="J10" s="657"/>
      <c r="K10" s="657"/>
      <c r="L10" s="657"/>
      <c r="M10" s="657"/>
      <c r="N10" s="657"/>
      <c r="O10" s="657"/>
      <c r="P10" s="657"/>
      <c r="Q10" s="658"/>
      <c r="R10" s="659" t="s">
        <v>122</v>
      </c>
      <c r="S10" s="660"/>
      <c r="T10" s="660"/>
      <c r="U10" s="660"/>
      <c r="V10" s="660"/>
      <c r="W10" s="660"/>
      <c r="X10" s="660"/>
      <c r="Y10" s="661"/>
      <c r="Z10" s="662" t="s">
        <v>122</v>
      </c>
      <c r="AA10" s="662"/>
      <c r="AB10" s="662"/>
      <c r="AC10" s="662"/>
      <c r="AD10" s="663" t="s">
        <v>122</v>
      </c>
      <c r="AE10" s="663"/>
      <c r="AF10" s="663"/>
      <c r="AG10" s="663"/>
      <c r="AH10" s="663"/>
      <c r="AI10" s="663"/>
      <c r="AJ10" s="663"/>
      <c r="AK10" s="663"/>
      <c r="AL10" s="664" t="s">
        <v>122</v>
      </c>
      <c r="AM10" s="665"/>
      <c r="AN10" s="665"/>
      <c r="AO10" s="666"/>
      <c r="AP10" s="656" t="s">
        <v>233</v>
      </c>
      <c r="AQ10" s="657"/>
      <c r="AR10" s="657"/>
      <c r="AS10" s="657"/>
      <c r="AT10" s="657"/>
      <c r="AU10" s="657"/>
      <c r="AV10" s="657"/>
      <c r="AW10" s="657"/>
      <c r="AX10" s="657"/>
      <c r="AY10" s="657"/>
      <c r="AZ10" s="657"/>
      <c r="BA10" s="657"/>
      <c r="BB10" s="657"/>
      <c r="BC10" s="657"/>
      <c r="BD10" s="657"/>
      <c r="BE10" s="657"/>
      <c r="BF10" s="658"/>
      <c r="BG10" s="659">
        <v>84595</v>
      </c>
      <c r="BH10" s="660"/>
      <c r="BI10" s="660"/>
      <c r="BJ10" s="660"/>
      <c r="BK10" s="660"/>
      <c r="BL10" s="660"/>
      <c r="BM10" s="660"/>
      <c r="BN10" s="661"/>
      <c r="BO10" s="662">
        <v>2.2999999999999998</v>
      </c>
      <c r="BP10" s="662"/>
      <c r="BQ10" s="662"/>
      <c r="BR10" s="662"/>
      <c r="BS10" s="663">
        <v>14084</v>
      </c>
      <c r="BT10" s="663"/>
      <c r="BU10" s="663"/>
      <c r="BV10" s="663"/>
      <c r="BW10" s="663"/>
      <c r="BX10" s="663"/>
      <c r="BY10" s="663"/>
      <c r="BZ10" s="663"/>
      <c r="CA10" s="663"/>
      <c r="CB10" s="667"/>
      <c r="CD10" s="656" t="s">
        <v>234</v>
      </c>
      <c r="CE10" s="657"/>
      <c r="CF10" s="657"/>
      <c r="CG10" s="657"/>
      <c r="CH10" s="657"/>
      <c r="CI10" s="657"/>
      <c r="CJ10" s="657"/>
      <c r="CK10" s="657"/>
      <c r="CL10" s="657"/>
      <c r="CM10" s="657"/>
      <c r="CN10" s="657"/>
      <c r="CO10" s="657"/>
      <c r="CP10" s="657"/>
      <c r="CQ10" s="658"/>
      <c r="CR10" s="659">
        <v>16825</v>
      </c>
      <c r="CS10" s="660"/>
      <c r="CT10" s="660"/>
      <c r="CU10" s="660"/>
      <c r="CV10" s="660"/>
      <c r="CW10" s="660"/>
      <c r="CX10" s="660"/>
      <c r="CY10" s="661"/>
      <c r="CZ10" s="662">
        <v>0.2</v>
      </c>
      <c r="DA10" s="662"/>
      <c r="DB10" s="662"/>
      <c r="DC10" s="662"/>
      <c r="DD10" s="668">
        <v>5937</v>
      </c>
      <c r="DE10" s="660"/>
      <c r="DF10" s="660"/>
      <c r="DG10" s="660"/>
      <c r="DH10" s="660"/>
      <c r="DI10" s="660"/>
      <c r="DJ10" s="660"/>
      <c r="DK10" s="660"/>
      <c r="DL10" s="660"/>
      <c r="DM10" s="660"/>
      <c r="DN10" s="660"/>
      <c r="DO10" s="660"/>
      <c r="DP10" s="661"/>
      <c r="DQ10" s="668">
        <v>16401</v>
      </c>
      <c r="DR10" s="660"/>
      <c r="DS10" s="660"/>
      <c r="DT10" s="660"/>
      <c r="DU10" s="660"/>
      <c r="DV10" s="660"/>
      <c r="DW10" s="660"/>
      <c r="DX10" s="660"/>
      <c r="DY10" s="660"/>
      <c r="DZ10" s="660"/>
      <c r="EA10" s="660"/>
      <c r="EB10" s="660"/>
      <c r="EC10" s="669"/>
    </row>
    <row r="11" spans="2:143" ht="11.25" customHeight="1" x14ac:dyDescent="0.15">
      <c r="B11" s="656" t="s">
        <v>235</v>
      </c>
      <c r="C11" s="657"/>
      <c r="D11" s="657"/>
      <c r="E11" s="657"/>
      <c r="F11" s="657"/>
      <c r="G11" s="657"/>
      <c r="H11" s="657"/>
      <c r="I11" s="657"/>
      <c r="J11" s="657"/>
      <c r="K11" s="657"/>
      <c r="L11" s="657"/>
      <c r="M11" s="657"/>
      <c r="N11" s="657"/>
      <c r="O11" s="657"/>
      <c r="P11" s="657"/>
      <c r="Q11" s="658"/>
      <c r="R11" s="659">
        <v>509437</v>
      </c>
      <c r="S11" s="660"/>
      <c r="T11" s="660"/>
      <c r="U11" s="660"/>
      <c r="V11" s="660"/>
      <c r="W11" s="660"/>
      <c r="X11" s="660"/>
      <c r="Y11" s="661"/>
      <c r="Z11" s="664">
        <v>4.7</v>
      </c>
      <c r="AA11" s="665"/>
      <c r="AB11" s="665"/>
      <c r="AC11" s="671"/>
      <c r="AD11" s="668">
        <v>509437</v>
      </c>
      <c r="AE11" s="660"/>
      <c r="AF11" s="660"/>
      <c r="AG11" s="660"/>
      <c r="AH11" s="660"/>
      <c r="AI11" s="660"/>
      <c r="AJ11" s="660"/>
      <c r="AK11" s="661"/>
      <c r="AL11" s="664">
        <v>7.9</v>
      </c>
      <c r="AM11" s="665"/>
      <c r="AN11" s="665"/>
      <c r="AO11" s="666"/>
      <c r="AP11" s="656" t="s">
        <v>236</v>
      </c>
      <c r="AQ11" s="657"/>
      <c r="AR11" s="657"/>
      <c r="AS11" s="657"/>
      <c r="AT11" s="657"/>
      <c r="AU11" s="657"/>
      <c r="AV11" s="657"/>
      <c r="AW11" s="657"/>
      <c r="AX11" s="657"/>
      <c r="AY11" s="657"/>
      <c r="AZ11" s="657"/>
      <c r="BA11" s="657"/>
      <c r="BB11" s="657"/>
      <c r="BC11" s="657"/>
      <c r="BD11" s="657"/>
      <c r="BE11" s="657"/>
      <c r="BF11" s="658"/>
      <c r="BG11" s="659">
        <v>361125</v>
      </c>
      <c r="BH11" s="660"/>
      <c r="BI11" s="660"/>
      <c r="BJ11" s="660"/>
      <c r="BK11" s="660"/>
      <c r="BL11" s="660"/>
      <c r="BM11" s="660"/>
      <c r="BN11" s="661"/>
      <c r="BO11" s="662">
        <v>9.6</v>
      </c>
      <c r="BP11" s="662"/>
      <c r="BQ11" s="662"/>
      <c r="BR11" s="662"/>
      <c r="BS11" s="663">
        <v>76501</v>
      </c>
      <c r="BT11" s="663"/>
      <c r="BU11" s="663"/>
      <c r="BV11" s="663"/>
      <c r="BW11" s="663"/>
      <c r="BX11" s="663"/>
      <c r="BY11" s="663"/>
      <c r="BZ11" s="663"/>
      <c r="CA11" s="663"/>
      <c r="CB11" s="667"/>
      <c r="CD11" s="656" t="s">
        <v>237</v>
      </c>
      <c r="CE11" s="657"/>
      <c r="CF11" s="657"/>
      <c r="CG11" s="657"/>
      <c r="CH11" s="657"/>
      <c r="CI11" s="657"/>
      <c r="CJ11" s="657"/>
      <c r="CK11" s="657"/>
      <c r="CL11" s="657"/>
      <c r="CM11" s="657"/>
      <c r="CN11" s="657"/>
      <c r="CO11" s="657"/>
      <c r="CP11" s="657"/>
      <c r="CQ11" s="658"/>
      <c r="CR11" s="659">
        <v>500062</v>
      </c>
      <c r="CS11" s="660"/>
      <c r="CT11" s="660"/>
      <c r="CU11" s="660"/>
      <c r="CV11" s="660"/>
      <c r="CW11" s="660"/>
      <c r="CX11" s="660"/>
      <c r="CY11" s="661"/>
      <c r="CZ11" s="662">
        <v>5</v>
      </c>
      <c r="DA11" s="662"/>
      <c r="DB11" s="662"/>
      <c r="DC11" s="662"/>
      <c r="DD11" s="668">
        <v>208763</v>
      </c>
      <c r="DE11" s="660"/>
      <c r="DF11" s="660"/>
      <c r="DG11" s="660"/>
      <c r="DH11" s="660"/>
      <c r="DI11" s="660"/>
      <c r="DJ11" s="660"/>
      <c r="DK11" s="660"/>
      <c r="DL11" s="660"/>
      <c r="DM11" s="660"/>
      <c r="DN11" s="660"/>
      <c r="DO11" s="660"/>
      <c r="DP11" s="661"/>
      <c r="DQ11" s="668">
        <v>281291</v>
      </c>
      <c r="DR11" s="660"/>
      <c r="DS11" s="660"/>
      <c r="DT11" s="660"/>
      <c r="DU11" s="660"/>
      <c r="DV11" s="660"/>
      <c r="DW11" s="660"/>
      <c r="DX11" s="660"/>
      <c r="DY11" s="660"/>
      <c r="DZ11" s="660"/>
      <c r="EA11" s="660"/>
      <c r="EB11" s="660"/>
      <c r="EC11" s="669"/>
    </row>
    <row r="12" spans="2:143" ht="11.25" customHeight="1" x14ac:dyDescent="0.15">
      <c r="B12" s="656" t="s">
        <v>238</v>
      </c>
      <c r="C12" s="657"/>
      <c r="D12" s="657"/>
      <c r="E12" s="657"/>
      <c r="F12" s="657"/>
      <c r="G12" s="657"/>
      <c r="H12" s="657"/>
      <c r="I12" s="657"/>
      <c r="J12" s="657"/>
      <c r="K12" s="657"/>
      <c r="L12" s="657"/>
      <c r="M12" s="657"/>
      <c r="N12" s="657"/>
      <c r="O12" s="657"/>
      <c r="P12" s="657"/>
      <c r="Q12" s="658"/>
      <c r="R12" s="659">
        <v>55257</v>
      </c>
      <c r="S12" s="660"/>
      <c r="T12" s="660"/>
      <c r="U12" s="660"/>
      <c r="V12" s="660"/>
      <c r="W12" s="660"/>
      <c r="X12" s="660"/>
      <c r="Y12" s="661"/>
      <c r="Z12" s="662">
        <v>0.5</v>
      </c>
      <c r="AA12" s="662"/>
      <c r="AB12" s="662"/>
      <c r="AC12" s="662"/>
      <c r="AD12" s="663">
        <v>55257</v>
      </c>
      <c r="AE12" s="663"/>
      <c r="AF12" s="663"/>
      <c r="AG12" s="663"/>
      <c r="AH12" s="663"/>
      <c r="AI12" s="663"/>
      <c r="AJ12" s="663"/>
      <c r="AK12" s="663"/>
      <c r="AL12" s="664">
        <v>0.9</v>
      </c>
      <c r="AM12" s="665"/>
      <c r="AN12" s="665"/>
      <c r="AO12" s="666"/>
      <c r="AP12" s="656" t="s">
        <v>239</v>
      </c>
      <c r="AQ12" s="657"/>
      <c r="AR12" s="657"/>
      <c r="AS12" s="657"/>
      <c r="AT12" s="657"/>
      <c r="AU12" s="657"/>
      <c r="AV12" s="657"/>
      <c r="AW12" s="657"/>
      <c r="AX12" s="657"/>
      <c r="AY12" s="657"/>
      <c r="AZ12" s="657"/>
      <c r="BA12" s="657"/>
      <c r="BB12" s="657"/>
      <c r="BC12" s="657"/>
      <c r="BD12" s="657"/>
      <c r="BE12" s="657"/>
      <c r="BF12" s="658"/>
      <c r="BG12" s="659">
        <v>2039361</v>
      </c>
      <c r="BH12" s="660"/>
      <c r="BI12" s="660"/>
      <c r="BJ12" s="660"/>
      <c r="BK12" s="660"/>
      <c r="BL12" s="660"/>
      <c r="BM12" s="660"/>
      <c r="BN12" s="661"/>
      <c r="BO12" s="662">
        <v>54.3</v>
      </c>
      <c r="BP12" s="662"/>
      <c r="BQ12" s="662"/>
      <c r="BR12" s="662"/>
      <c r="BS12" s="663" t="s">
        <v>122</v>
      </c>
      <c r="BT12" s="663"/>
      <c r="BU12" s="663"/>
      <c r="BV12" s="663"/>
      <c r="BW12" s="663"/>
      <c r="BX12" s="663"/>
      <c r="BY12" s="663"/>
      <c r="BZ12" s="663"/>
      <c r="CA12" s="663"/>
      <c r="CB12" s="667"/>
      <c r="CD12" s="656" t="s">
        <v>240</v>
      </c>
      <c r="CE12" s="657"/>
      <c r="CF12" s="657"/>
      <c r="CG12" s="657"/>
      <c r="CH12" s="657"/>
      <c r="CI12" s="657"/>
      <c r="CJ12" s="657"/>
      <c r="CK12" s="657"/>
      <c r="CL12" s="657"/>
      <c r="CM12" s="657"/>
      <c r="CN12" s="657"/>
      <c r="CO12" s="657"/>
      <c r="CP12" s="657"/>
      <c r="CQ12" s="658"/>
      <c r="CR12" s="659">
        <v>296481</v>
      </c>
      <c r="CS12" s="660"/>
      <c r="CT12" s="660"/>
      <c r="CU12" s="660"/>
      <c r="CV12" s="660"/>
      <c r="CW12" s="660"/>
      <c r="CX12" s="660"/>
      <c r="CY12" s="661"/>
      <c r="CZ12" s="662">
        <v>2.9</v>
      </c>
      <c r="DA12" s="662"/>
      <c r="DB12" s="662"/>
      <c r="DC12" s="662"/>
      <c r="DD12" s="668">
        <v>14640</v>
      </c>
      <c r="DE12" s="660"/>
      <c r="DF12" s="660"/>
      <c r="DG12" s="660"/>
      <c r="DH12" s="660"/>
      <c r="DI12" s="660"/>
      <c r="DJ12" s="660"/>
      <c r="DK12" s="660"/>
      <c r="DL12" s="660"/>
      <c r="DM12" s="660"/>
      <c r="DN12" s="660"/>
      <c r="DO12" s="660"/>
      <c r="DP12" s="661"/>
      <c r="DQ12" s="668">
        <v>198390</v>
      </c>
      <c r="DR12" s="660"/>
      <c r="DS12" s="660"/>
      <c r="DT12" s="660"/>
      <c r="DU12" s="660"/>
      <c r="DV12" s="660"/>
      <c r="DW12" s="660"/>
      <c r="DX12" s="660"/>
      <c r="DY12" s="660"/>
      <c r="DZ12" s="660"/>
      <c r="EA12" s="660"/>
      <c r="EB12" s="660"/>
      <c r="EC12" s="669"/>
    </row>
    <row r="13" spans="2:143" ht="11.25" customHeight="1" x14ac:dyDescent="0.15">
      <c r="B13" s="656" t="s">
        <v>241</v>
      </c>
      <c r="C13" s="657"/>
      <c r="D13" s="657"/>
      <c r="E13" s="657"/>
      <c r="F13" s="657"/>
      <c r="G13" s="657"/>
      <c r="H13" s="657"/>
      <c r="I13" s="657"/>
      <c r="J13" s="657"/>
      <c r="K13" s="657"/>
      <c r="L13" s="657"/>
      <c r="M13" s="657"/>
      <c r="N13" s="657"/>
      <c r="O13" s="657"/>
      <c r="P13" s="657"/>
      <c r="Q13" s="658"/>
      <c r="R13" s="659" t="s">
        <v>122</v>
      </c>
      <c r="S13" s="660"/>
      <c r="T13" s="660"/>
      <c r="U13" s="660"/>
      <c r="V13" s="660"/>
      <c r="W13" s="660"/>
      <c r="X13" s="660"/>
      <c r="Y13" s="661"/>
      <c r="Z13" s="662" t="s">
        <v>122</v>
      </c>
      <c r="AA13" s="662"/>
      <c r="AB13" s="662"/>
      <c r="AC13" s="662"/>
      <c r="AD13" s="663" t="s">
        <v>122</v>
      </c>
      <c r="AE13" s="663"/>
      <c r="AF13" s="663"/>
      <c r="AG13" s="663"/>
      <c r="AH13" s="663"/>
      <c r="AI13" s="663"/>
      <c r="AJ13" s="663"/>
      <c r="AK13" s="663"/>
      <c r="AL13" s="664" t="s">
        <v>122</v>
      </c>
      <c r="AM13" s="665"/>
      <c r="AN13" s="665"/>
      <c r="AO13" s="666"/>
      <c r="AP13" s="656" t="s">
        <v>242</v>
      </c>
      <c r="AQ13" s="657"/>
      <c r="AR13" s="657"/>
      <c r="AS13" s="657"/>
      <c r="AT13" s="657"/>
      <c r="AU13" s="657"/>
      <c r="AV13" s="657"/>
      <c r="AW13" s="657"/>
      <c r="AX13" s="657"/>
      <c r="AY13" s="657"/>
      <c r="AZ13" s="657"/>
      <c r="BA13" s="657"/>
      <c r="BB13" s="657"/>
      <c r="BC13" s="657"/>
      <c r="BD13" s="657"/>
      <c r="BE13" s="657"/>
      <c r="BF13" s="658"/>
      <c r="BG13" s="659">
        <v>2039290</v>
      </c>
      <c r="BH13" s="660"/>
      <c r="BI13" s="660"/>
      <c r="BJ13" s="660"/>
      <c r="BK13" s="660"/>
      <c r="BL13" s="660"/>
      <c r="BM13" s="660"/>
      <c r="BN13" s="661"/>
      <c r="BO13" s="662">
        <v>54.3</v>
      </c>
      <c r="BP13" s="662"/>
      <c r="BQ13" s="662"/>
      <c r="BR13" s="662"/>
      <c r="BS13" s="663" t="s">
        <v>122</v>
      </c>
      <c r="BT13" s="663"/>
      <c r="BU13" s="663"/>
      <c r="BV13" s="663"/>
      <c r="BW13" s="663"/>
      <c r="BX13" s="663"/>
      <c r="BY13" s="663"/>
      <c r="BZ13" s="663"/>
      <c r="CA13" s="663"/>
      <c r="CB13" s="667"/>
      <c r="CD13" s="656" t="s">
        <v>243</v>
      </c>
      <c r="CE13" s="657"/>
      <c r="CF13" s="657"/>
      <c r="CG13" s="657"/>
      <c r="CH13" s="657"/>
      <c r="CI13" s="657"/>
      <c r="CJ13" s="657"/>
      <c r="CK13" s="657"/>
      <c r="CL13" s="657"/>
      <c r="CM13" s="657"/>
      <c r="CN13" s="657"/>
      <c r="CO13" s="657"/>
      <c r="CP13" s="657"/>
      <c r="CQ13" s="658"/>
      <c r="CR13" s="659">
        <v>945315</v>
      </c>
      <c r="CS13" s="660"/>
      <c r="CT13" s="660"/>
      <c r="CU13" s="660"/>
      <c r="CV13" s="660"/>
      <c r="CW13" s="660"/>
      <c r="CX13" s="660"/>
      <c r="CY13" s="661"/>
      <c r="CZ13" s="662">
        <v>9.4</v>
      </c>
      <c r="DA13" s="662"/>
      <c r="DB13" s="662"/>
      <c r="DC13" s="662"/>
      <c r="DD13" s="668">
        <v>328505</v>
      </c>
      <c r="DE13" s="660"/>
      <c r="DF13" s="660"/>
      <c r="DG13" s="660"/>
      <c r="DH13" s="660"/>
      <c r="DI13" s="660"/>
      <c r="DJ13" s="660"/>
      <c r="DK13" s="660"/>
      <c r="DL13" s="660"/>
      <c r="DM13" s="660"/>
      <c r="DN13" s="660"/>
      <c r="DO13" s="660"/>
      <c r="DP13" s="661"/>
      <c r="DQ13" s="668">
        <v>560377</v>
      </c>
      <c r="DR13" s="660"/>
      <c r="DS13" s="660"/>
      <c r="DT13" s="660"/>
      <c r="DU13" s="660"/>
      <c r="DV13" s="660"/>
      <c r="DW13" s="660"/>
      <c r="DX13" s="660"/>
      <c r="DY13" s="660"/>
      <c r="DZ13" s="660"/>
      <c r="EA13" s="660"/>
      <c r="EB13" s="660"/>
      <c r="EC13" s="669"/>
    </row>
    <row r="14" spans="2:143" ht="11.25" customHeight="1" x14ac:dyDescent="0.15">
      <c r="B14" s="656" t="s">
        <v>244</v>
      </c>
      <c r="C14" s="657"/>
      <c r="D14" s="657"/>
      <c r="E14" s="657"/>
      <c r="F14" s="657"/>
      <c r="G14" s="657"/>
      <c r="H14" s="657"/>
      <c r="I14" s="657"/>
      <c r="J14" s="657"/>
      <c r="K14" s="657"/>
      <c r="L14" s="657"/>
      <c r="M14" s="657"/>
      <c r="N14" s="657"/>
      <c r="O14" s="657"/>
      <c r="P14" s="657"/>
      <c r="Q14" s="658"/>
      <c r="R14" s="659">
        <v>1230</v>
      </c>
      <c r="S14" s="660"/>
      <c r="T14" s="660"/>
      <c r="U14" s="660"/>
      <c r="V14" s="660"/>
      <c r="W14" s="660"/>
      <c r="X14" s="660"/>
      <c r="Y14" s="661"/>
      <c r="Z14" s="662">
        <v>0</v>
      </c>
      <c r="AA14" s="662"/>
      <c r="AB14" s="662"/>
      <c r="AC14" s="662"/>
      <c r="AD14" s="663">
        <v>1230</v>
      </c>
      <c r="AE14" s="663"/>
      <c r="AF14" s="663"/>
      <c r="AG14" s="663"/>
      <c r="AH14" s="663"/>
      <c r="AI14" s="663"/>
      <c r="AJ14" s="663"/>
      <c r="AK14" s="663"/>
      <c r="AL14" s="664">
        <v>0</v>
      </c>
      <c r="AM14" s="665"/>
      <c r="AN14" s="665"/>
      <c r="AO14" s="666"/>
      <c r="AP14" s="656" t="s">
        <v>245</v>
      </c>
      <c r="AQ14" s="657"/>
      <c r="AR14" s="657"/>
      <c r="AS14" s="657"/>
      <c r="AT14" s="657"/>
      <c r="AU14" s="657"/>
      <c r="AV14" s="657"/>
      <c r="AW14" s="657"/>
      <c r="AX14" s="657"/>
      <c r="AY14" s="657"/>
      <c r="AZ14" s="657"/>
      <c r="BA14" s="657"/>
      <c r="BB14" s="657"/>
      <c r="BC14" s="657"/>
      <c r="BD14" s="657"/>
      <c r="BE14" s="657"/>
      <c r="BF14" s="658"/>
      <c r="BG14" s="659">
        <v>97692</v>
      </c>
      <c r="BH14" s="660"/>
      <c r="BI14" s="660"/>
      <c r="BJ14" s="660"/>
      <c r="BK14" s="660"/>
      <c r="BL14" s="660"/>
      <c r="BM14" s="660"/>
      <c r="BN14" s="661"/>
      <c r="BO14" s="662">
        <v>2.6</v>
      </c>
      <c r="BP14" s="662"/>
      <c r="BQ14" s="662"/>
      <c r="BR14" s="662"/>
      <c r="BS14" s="663" t="s">
        <v>122</v>
      </c>
      <c r="BT14" s="663"/>
      <c r="BU14" s="663"/>
      <c r="BV14" s="663"/>
      <c r="BW14" s="663"/>
      <c r="BX14" s="663"/>
      <c r="BY14" s="663"/>
      <c r="BZ14" s="663"/>
      <c r="CA14" s="663"/>
      <c r="CB14" s="667"/>
      <c r="CD14" s="656" t="s">
        <v>246</v>
      </c>
      <c r="CE14" s="657"/>
      <c r="CF14" s="657"/>
      <c r="CG14" s="657"/>
      <c r="CH14" s="657"/>
      <c r="CI14" s="657"/>
      <c r="CJ14" s="657"/>
      <c r="CK14" s="657"/>
      <c r="CL14" s="657"/>
      <c r="CM14" s="657"/>
      <c r="CN14" s="657"/>
      <c r="CO14" s="657"/>
      <c r="CP14" s="657"/>
      <c r="CQ14" s="658"/>
      <c r="CR14" s="659">
        <v>338794</v>
      </c>
      <c r="CS14" s="660"/>
      <c r="CT14" s="660"/>
      <c r="CU14" s="660"/>
      <c r="CV14" s="660"/>
      <c r="CW14" s="660"/>
      <c r="CX14" s="660"/>
      <c r="CY14" s="661"/>
      <c r="CZ14" s="662">
        <v>3.4</v>
      </c>
      <c r="DA14" s="662"/>
      <c r="DB14" s="662"/>
      <c r="DC14" s="662"/>
      <c r="DD14" s="668">
        <v>1496</v>
      </c>
      <c r="DE14" s="660"/>
      <c r="DF14" s="660"/>
      <c r="DG14" s="660"/>
      <c r="DH14" s="660"/>
      <c r="DI14" s="660"/>
      <c r="DJ14" s="660"/>
      <c r="DK14" s="660"/>
      <c r="DL14" s="660"/>
      <c r="DM14" s="660"/>
      <c r="DN14" s="660"/>
      <c r="DO14" s="660"/>
      <c r="DP14" s="661"/>
      <c r="DQ14" s="668">
        <v>323841</v>
      </c>
      <c r="DR14" s="660"/>
      <c r="DS14" s="660"/>
      <c r="DT14" s="660"/>
      <c r="DU14" s="660"/>
      <c r="DV14" s="660"/>
      <c r="DW14" s="660"/>
      <c r="DX14" s="660"/>
      <c r="DY14" s="660"/>
      <c r="DZ14" s="660"/>
      <c r="EA14" s="660"/>
      <c r="EB14" s="660"/>
      <c r="EC14" s="669"/>
    </row>
    <row r="15" spans="2:143" ht="11.25" customHeight="1" x14ac:dyDescent="0.15">
      <c r="B15" s="656" t="s">
        <v>247</v>
      </c>
      <c r="C15" s="657"/>
      <c r="D15" s="657"/>
      <c r="E15" s="657"/>
      <c r="F15" s="657"/>
      <c r="G15" s="657"/>
      <c r="H15" s="657"/>
      <c r="I15" s="657"/>
      <c r="J15" s="657"/>
      <c r="K15" s="657"/>
      <c r="L15" s="657"/>
      <c r="M15" s="657"/>
      <c r="N15" s="657"/>
      <c r="O15" s="657"/>
      <c r="P15" s="657"/>
      <c r="Q15" s="658"/>
      <c r="R15" s="659" t="s">
        <v>122</v>
      </c>
      <c r="S15" s="660"/>
      <c r="T15" s="660"/>
      <c r="U15" s="660"/>
      <c r="V15" s="660"/>
      <c r="W15" s="660"/>
      <c r="X15" s="660"/>
      <c r="Y15" s="661"/>
      <c r="Z15" s="662" t="s">
        <v>122</v>
      </c>
      <c r="AA15" s="662"/>
      <c r="AB15" s="662"/>
      <c r="AC15" s="662"/>
      <c r="AD15" s="663" t="s">
        <v>122</v>
      </c>
      <c r="AE15" s="663"/>
      <c r="AF15" s="663"/>
      <c r="AG15" s="663"/>
      <c r="AH15" s="663"/>
      <c r="AI15" s="663"/>
      <c r="AJ15" s="663"/>
      <c r="AK15" s="663"/>
      <c r="AL15" s="664" t="s">
        <v>122</v>
      </c>
      <c r="AM15" s="665"/>
      <c r="AN15" s="665"/>
      <c r="AO15" s="666"/>
      <c r="AP15" s="656" t="s">
        <v>248</v>
      </c>
      <c r="AQ15" s="657"/>
      <c r="AR15" s="657"/>
      <c r="AS15" s="657"/>
      <c r="AT15" s="657"/>
      <c r="AU15" s="657"/>
      <c r="AV15" s="657"/>
      <c r="AW15" s="657"/>
      <c r="AX15" s="657"/>
      <c r="AY15" s="657"/>
      <c r="AZ15" s="657"/>
      <c r="BA15" s="657"/>
      <c r="BB15" s="657"/>
      <c r="BC15" s="657"/>
      <c r="BD15" s="657"/>
      <c r="BE15" s="657"/>
      <c r="BF15" s="658"/>
      <c r="BG15" s="659">
        <v>145317</v>
      </c>
      <c r="BH15" s="660"/>
      <c r="BI15" s="660"/>
      <c r="BJ15" s="660"/>
      <c r="BK15" s="660"/>
      <c r="BL15" s="660"/>
      <c r="BM15" s="660"/>
      <c r="BN15" s="661"/>
      <c r="BO15" s="662">
        <v>3.9</v>
      </c>
      <c r="BP15" s="662"/>
      <c r="BQ15" s="662"/>
      <c r="BR15" s="662"/>
      <c r="BS15" s="663" t="s">
        <v>122</v>
      </c>
      <c r="BT15" s="663"/>
      <c r="BU15" s="663"/>
      <c r="BV15" s="663"/>
      <c r="BW15" s="663"/>
      <c r="BX15" s="663"/>
      <c r="BY15" s="663"/>
      <c r="BZ15" s="663"/>
      <c r="CA15" s="663"/>
      <c r="CB15" s="667"/>
      <c r="CD15" s="656" t="s">
        <v>249</v>
      </c>
      <c r="CE15" s="657"/>
      <c r="CF15" s="657"/>
      <c r="CG15" s="657"/>
      <c r="CH15" s="657"/>
      <c r="CI15" s="657"/>
      <c r="CJ15" s="657"/>
      <c r="CK15" s="657"/>
      <c r="CL15" s="657"/>
      <c r="CM15" s="657"/>
      <c r="CN15" s="657"/>
      <c r="CO15" s="657"/>
      <c r="CP15" s="657"/>
      <c r="CQ15" s="658"/>
      <c r="CR15" s="659">
        <v>1577690</v>
      </c>
      <c r="CS15" s="660"/>
      <c r="CT15" s="660"/>
      <c r="CU15" s="660"/>
      <c r="CV15" s="660"/>
      <c r="CW15" s="660"/>
      <c r="CX15" s="660"/>
      <c r="CY15" s="661"/>
      <c r="CZ15" s="662">
        <v>15.6</v>
      </c>
      <c r="DA15" s="662"/>
      <c r="DB15" s="662"/>
      <c r="DC15" s="662"/>
      <c r="DD15" s="668">
        <v>230241</v>
      </c>
      <c r="DE15" s="660"/>
      <c r="DF15" s="660"/>
      <c r="DG15" s="660"/>
      <c r="DH15" s="660"/>
      <c r="DI15" s="660"/>
      <c r="DJ15" s="660"/>
      <c r="DK15" s="660"/>
      <c r="DL15" s="660"/>
      <c r="DM15" s="660"/>
      <c r="DN15" s="660"/>
      <c r="DO15" s="660"/>
      <c r="DP15" s="661"/>
      <c r="DQ15" s="668">
        <v>1252461</v>
      </c>
      <c r="DR15" s="660"/>
      <c r="DS15" s="660"/>
      <c r="DT15" s="660"/>
      <c r="DU15" s="660"/>
      <c r="DV15" s="660"/>
      <c r="DW15" s="660"/>
      <c r="DX15" s="660"/>
      <c r="DY15" s="660"/>
      <c r="DZ15" s="660"/>
      <c r="EA15" s="660"/>
      <c r="EB15" s="660"/>
      <c r="EC15" s="669"/>
    </row>
    <row r="16" spans="2:143" ht="11.25" customHeight="1" x14ac:dyDescent="0.15">
      <c r="B16" s="656" t="s">
        <v>250</v>
      </c>
      <c r="C16" s="657"/>
      <c r="D16" s="657"/>
      <c r="E16" s="657"/>
      <c r="F16" s="657"/>
      <c r="G16" s="657"/>
      <c r="H16" s="657"/>
      <c r="I16" s="657"/>
      <c r="J16" s="657"/>
      <c r="K16" s="657"/>
      <c r="L16" s="657"/>
      <c r="M16" s="657"/>
      <c r="N16" s="657"/>
      <c r="O16" s="657"/>
      <c r="P16" s="657"/>
      <c r="Q16" s="658"/>
      <c r="R16" s="659">
        <v>14682</v>
      </c>
      <c r="S16" s="660"/>
      <c r="T16" s="660"/>
      <c r="U16" s="660"/>
      <c r="V16" s="660"/>
      <c r="W16" s="660"/>
      <c r="X16" s="660"/>
      <c r="Y16" s="661"/>
      <c r="Z16" s="662">
        <v>0.1</v>
      </c>
      <c r="AA16" s="662"/>
      <c r="AB16" s="662"/>
      <c r="AC16" s="662"/>
      <c r="AD16" s="663">
        <v>14682</v>
      </c>
      <c r="AE16" s="663"/>
      <c r="AF16" s="663"/>
      <c r="AG16" s="663"/>
      <c r="AH16" s="663"/>
      <c r="AI16" s="663"/>
      <c r="AJ16" s="663"/>
      <c r="AK16" s="663"/>
      <c r="AL16" s="664">
        <v>0.2</v>
      </c>
      <c r="AM16" s="665"/>
      <c r="AN16" s="665"/>
      <c r="AO16" s="666"/>
      <c r="AP16" s="656" t="s">
        <v>251</v>
      </c>
      <c r="AQ16" s="657"/>
      <c r="AR16" s="657"/>
      <c r="AS16" s="657"/>
      <c r="AT16" s="657"/>
      <c r="AU16" s="657"/>
      <c r="AV16" s="657"/>
      <c r="AW16" s="657"/>
      <c r="AX16" s="657"/>
      <c r="AY16" s="657"/>
      <c r="AZ16" s="657"/>
      <c r="BA16" s="657"/>
      <c r="BB16" s="657"/>
      <c r="BC16" s="657"/>
      <c r="BD16" s="657"/>
      <c r="BE16" s="657"/>
      <c r="BF16" s="658"/>
      <c r="BG16" s="659" t="s">
        <v>122</v>
      </c>
      <c r="BH16" s="660"/>
      <c r="BI16" s="660"/>
      <c r="BJ16" s="660"/>
      <c r="BK16" s="660"/>
      <c r="BL16" s="660"/>
      <c r="BM16" s="660"/>
      <c r="BN16" s="661"/>
      <c r="BO16" s="662" t="s">
        <v>122</v>
      </c>
      <c r="BP16" s="662"/>
      <c r="BQ16" s="662"/>
      <c r="BR16" s="662"/>
      <c r="BS16" s="663" t="s">
        <v>122</v>
      </c>
      <c r="BT16" s="663"/>
      <c r="BU16" s="663"/>
      <c r="BV16" s="663"/>
      <c r="BW16" s="663"/>
      <c r="BX16" s="663"/>
      <c r="BY16" s="663"/>
      <c r="BZ16" s="663"/>
      <c r="CA16" s="663"/>
      <c r="CB16" s="667"/>
      <c r="CD16" s="656" t="s">
        <v>252</v>
      </c>
      <c r="CE16" s="657"/>
      <c r="CF16" s="657"/>
      <c r="CG16" s="657"/>
      <c r="CH16" s="657"/>
      <c r="CI16" s="657"/>
      <c r="CJ16" s="657"/>
      <c r="CK16" s="657"/>
      <c r="CL16" s="657"/>
      <c r="CM16" s="657"/>
      <c r="CN16" s="657"/>
      <c r="CO16" s="657"/>
      <c r="CP16" s="657"/>
      <c r="CQ16" s="658"/>
      <c r="CR16" s="659" t="s">
        <v>122</v>
      </c>
      <c r="CS16" s="660"/>
      <c r="CT16" s="660"/>
      <c r="CU16" s="660"/>
      <c r="CV16" s="660"/>
      <c r="CW16" s="660"/>
      <c r="CX16" s="660"/>
      <c r="CY16" s="661"/>
      <c r="CZ16" s="662" t="s">
        <v>122</v>
      </c>
      <c r="DA16" s="662"/>
      <c r="DB16" s="662"/>
      <c r="DC16" s="662"/>
      <c r="DD16" s="668" t="s">
        <v>122</v>
      </c>
      <c r="DE16" s="660"/>
      <c r="DF16" s="660"/>
      <c r="DG16" s="660"/>
      <c r="DH16" s="660"/>
      <c r="DI16" s="660"/>
      <c r="DJ16" s="660"/>
      <c r="DK16" s="660"/>
      <c r="DL16" s="660"/>
      <c r="DM16" s="660"/>
      <c r="DN16" s="660"/>
      <c r="DO16" s="660"/>
      <c r="DP16" s="661"/>
      <c r="DQ16" s="668" t="s">
        <v>122</v>
      </c>
      <c r="DR16" s="660"/>
      <c r="DS16" s="660"/>
      <c r="DT16" s="660"/>
      <c r="DU16" s="660"/>
      <c r="DV16" s="660"/>
      <c r="DW16" s="660"/>
      <c r="DX16" s="660"/>
      <c r="DY16" s="660"/>
      <c r="DZ16" s="660"/>
      <c r="EA16" s="660"/>
      <c r="EB16" s="660"/>
      <c r="EC16" s="669"/>
    </row>
    <row r="17" spans="2:133" ht="11.25" customHeight="1" x14ac:dyDescent="0.15">
      <c r="B17" s="656" t="s">
        <v>253</v>
      </c>
      <c r="C17" s="657"/>
      <c r="D17" s="657"/>
      <c r="E17" s="657"/>
      <c r="F17" s="657"/>
      <c r="G17" s="657"/>
      <c r="H17" s="657"/>
      <c r="I17" s="657"/>
      <c r="J17" s="657"/>
      <c r="K17" s="657"/>
      <c r="L17" s="657"/>
      <c r="M17" s="657"/>
      <c r="N17" s="657"/>
      <c r="O17" s="657"/>
      <c r="P17" s="657"/>
      <c r="Q17" s="658"/>
      <c r="R17" s="659">
        <v>67274</v>
      </c>
      <c r="S17" s="660"/>
      <c r="T17" s="660"/>
      <c r="U17" s="660"/>
      <c r="V17" s="660"/>
      <c r="W17" s="660"/>
      <c r="X17" s="660"/>
      <c r="Y17" s="661"/>
      <c r="Z17" s="662">
        <v>0.6</v>
      </c>
      <c r="AA17" s="662"/>
      <c r="AB17" s="662"/>
      <c r="AC17" s="662"/>
      <c r="AD17" s="663">
        <v>67274</v>
      </c>
      <c r="AE17" s="663"/>
      <c r="AF17" s="663"/>
      <c r="AG17" s="663"/>
      <c r="AH17" s="663"/>
      <c r="AI17" s="663"/>
      <c r="AJ17" s="663"/>
      <c r="AK17" s="663"/>
      <c r="AL17" s="664">
        <v>1</v>
      </c>
      <c r="AM17" s="665"/>
      <c r="AN17" s="665"/>
      <c r="AO17" s="666"/>
      <c r="AP17" s="656" t="s">
        <v>254</v>
      </c>
      <c r="AQ17" s="657"/>
      <c r="AR17" s="657"/>
      <c r="AS17" s="657"/>
      <c r="AT17" s="657"/>
      <c r="AU17" s="657"/>
      <c r="AV17" s="657"/>
      <c r="AW17" s="657"/>
      <c r="AX17" s="657"/>
      <c r="AY17" s="657"/>
      <c r="AZ17" s="657"/>
      <c r="BA17" s="657"/>
      <c r="BB17" s="657"/>
      <c r="BC17" s="657"/>
      <c r="BD17" s="657"/>
      <c r="BE17" s="657"/>
      <c r="BF17" s="658"/>
      <c r="BG17" s="659" t="s">
        <v>122</v>
      </c>
      <c r="BH17" s="660"/>
      <c r="BI17" s="660"/>
      <c r="BJ17" s="660"/>
      <c r="BK17" s="660"/>
      <c r="BL17" s="660"/>
      <c r="BM17" s="660"/>
      <c r="BN17" s="661"/>
      <c r="BO17" s="662" t="s">
        <v>122</v>
      </c>
      <c r="BP17" s="662"/>
      <c r="BQ17" s="662"/>
      <c r="BR17" s="662"/>
      <c r="BS17" s="663" t="s">
        <v>122</v>
      </c>
      <c r="BT17" s="663"/>
      <c r="BU17" s="663"/>
      <c r="BV17" s="663"/>
      <c r="BW17" s="663"/>
      <c r="BX17" s="663"/>
      <c r="BY17" s="663"/>
      <c r="BZ17" s="663"/>
      <c r="CA17" s="663"/>
      <c r="CB17" s="667"/>
      <c r="CD17" s="656" t="s">
        <v>255</v>
      </c>
      <c r="CE17" s="657"/>
      <c r="CF17" s="657"/>
      <c r="CG17" s="657"/>
      <c r="CH17" s="657"/>
      <c r="CI17" s="657"/>
      <c r="CJ17" s="657"/>
      <c r="CK17" s="657"/>
      <c r="CL17" s="657"/>
      <c r="CM17" s="657"/>
      <c r="CN17" s="657"/>
      <c r="CO17" s="657"/>
      <c r="CP17" s="657"/>
      <c r="CQ17" s="658"/>
      <c r="CR17" s="659">
        <v>758522</v>
      </c>
      <c r="CS17" s="660"/>
      <c r="CT17" s="660"/>
      <c r="CU17" s="660"/>
      <c r="CV17" s="660"/>
      <c r="CW17" s="660"/>
      <c r="CX17" s="660"/>
      <c r="CY17" s="661"/>
      <c r="CZ17" s="662">
        <v>7.5</v>
      </c>
      <c r="DA17" s="662"/>
      <c r="DB17" s="662"/>
      <c r="DC17" s="662"/>
      <c r="DD17" s="668" t="s">
        <v>122</v>
      </c>
      <c r="DE17" s="660"/>
      <c r="DF17" s="660"/>
      <c r="DG17" s="660"/>
      <c r="DH17" s="660"/>
      <c r="DI17" s="660"/>
      <c r="DJ17" s="660"/>
      <c r="DK17" s="660"/>
      <c r="DL17" s="660"/>
      <c r="DM17" s="660"/>
      <c r="DN17" s="660"/>
      <c r="DO17" s="660"/>
      <c r="DP17" s="661"/>
      <c r="DQ17" s="668">
        <v>758522</v>
      </c>
      <c r="DR17" s="660"/>
      <c r="DS17" s="660"/>
      <c r="DT17" s="660"/>
      <c r="DU17" s="660"/>
      <c r="DV17" s="660"/>
      <c r="DW17" s="660"/>
      <c r="DX17" s="660"/>
      <c r="DY17" s="660"/>
      <c r="DZ17" s="660"/>
      <c r="EA17" s="660"/>
      <c r="EB17" s="660"/>
      <c r="EC17" s="669"/>
    </row>
    <row r="18" spans="2:133" ht="11.25" customHeight="1" x14ac:dyDescent="0.15">
      <c r="B18" s="656" t="s">
        <v>256</v>
      </c>
      <c r="C18" s="657"/>
      <c r="D18" s="657"/>
      <c r="E18" s="657"/>
      <c r="F18" s="657"/>
      <c r="G18" s="657"/>
      <c r="H18" s="657"/>
      <c r="I18" s="657"/>
      <c r="J18" s="657"/>
      <c r="K18" s="657"/>
      <c r="L18" s="657"/>
      <c r="M18" s="657"/>
      <c r="N18" s="657"/>
      <c r="O18" s="657"/>
      <c r="P18" s="657"/>
      <c r="Q18" s="658"/>
      <c r="R18" s="659">
        <v>21546</v>
      </c>
      <c r="S18" s="660"/>
      <c r="T18" s="660"/>
      <c r="U18" s="660"/>
      <c r="V18" s="660"/>
      <c r="W18" s="660"/>
      <c r="X18" s="660"/>
      <c r="Y18" s="661"/>
      <c r="Z18" s="662">
        <v>0.2</v>
      </c>
      <c r="AA18" s="662"/>
      <c r="AB18" s="662"/>
      <c r="AC18" s="662"/>
      <c r="AD18" s="663">
        <v>21546</v>
      </c>
      <c r="AE18" s="663"/>
      <c r="AF18" s="663"/>
      <c r="AG18" s="663"/>
      <c r="AH18" s="663"/>
      <c r="AI18" s="663"/>
      <c r="AJ18" s="663"/>
      <c r="AK18" s="663"/>
      <c r="AL18" s="664">
        <v>0.3</v>
      </c>
      <c r="AM18" s="665"/>
      <c r="AN18" s="665"/>
      <c r="AO18" s="666"/>
      <c r="AP18" s="656" t="s">
        <v>257</v>
      </c>
      <c r="AQ18" s="657"/>
      <c r="AR18" s="657"/>
      <c r="AS18" s="657"/>
      <c r="AT18" s="657"/>
      <c r="AU18" s="657"/>
      <c r="AV18" s="657"/>
      <c r="AW18" s="657"/>
      <c r="AX18" s="657"/>
      <c r="AY18" s="657"/>
      <c r="AZ18" s="657"/>
      <c r="BA18" s="657"/>
      <c r="BB18" s="657"/>
      <c r="BC18" s="657"/>
      <c r="BD18" s="657"/>
      <c r="BE18" s="657"/>
      <c r="BF18" s="658"/>
      <c r="BG18" s="659" t="s">
        <v>122</v>
      </c>
      <c r="BH18" s="660"/>
      <c r="BI18" s="660"/>
      <c r="BJ18" s="660"/>
      <c r="BK18" s="660"/>
      <c r="BL18" s="660"/>
      <c r="BM18" s="660"/>
      <c r="BN18" s="661"/>
      <c r="BO18" s="662" t="s">
        <v>122</v>
      </c>
      <c r="BP18" s="662"/>
      <c r="BQ18" s="662"/>
      <c r="BR18" s="662"/>
      <c r="BS18" s="663" t="s">
        <v>122</v>
      </c>
      <c r="BT18" s="663"/>
      <c r="BU18" s="663"/>
      <c r="BV18" s="663"/>
      <c r="BW18" s="663"/>
      <c r="BX18" s="663"/>
      <c r="BY18" s="663"/>
      <c r="BZ18" s="663"/>
      <c r="CA18" s="663"/>
      <c r="CB18" s="667"/>
      <c r="CD18" s="656" t="s">
        <v>258</v>
      </c>
      <c r="CE18" s="657"/>
      <c r="CF18" s="657"/>
      <c r="CG18" s="657"/>
      <c r="CH18" s="657"/>
      <c r="CI18" s="657"/>
      <c r="CJ18" s="657"/>
      <c r="CK18" s="657"/>
      <c r="CL18" s="657"/>
      <c r="CM18" s="657"/>
      <c r="CN18" s="657"/>
      <c r="CO18" s="657"/>
      <c r="CP18" s="657"/>
      <c r="CQ18" s="658"/>
      <c r="CR18" s="659" t="s">
        <v>122</v>
      </c>
      <c r="CS18" s="660"/>
      <c r="CT18" s="660"/>
      <c r="CU18" s="660"/>
      <c r="CV18" s="660"/>
      <c r="CW18" s="660"/>
      <c r="CX18" s="660"/>
      <c r="CY18" s="661"/>
      <c r="CZ18" s="662" t="s">
        <v>122</v>
      </c>
      <c r="DA18" s="662"/>
      <c r="DB18" s="662"/>
      <c r="DC18" s="662"/>
      <c r="DD18" s="668" t="s">
        <v>122</v>
      </c>
      <c r="DE18" s="660"/>
      <c r="DF18" s="660"/>
      <c r="DG18" s="660"/>
      <c r="DH18" s="660"/>
      <c r="DI18" s="660"/>
      <c r="DJ18" s="660"/>
      <c r="DK18" s="660"/>
      <c r="DL18" s="660"/>
      <c r="DM18" s="660"/>
      <c r="DN18" s="660"/>
      <c r="DO18" s="660"/>
      <c r="DP18" s="661"/>
      <c r="DQ18" s="668" t="s">
        <v>122</v>
      </c>
      <c r="DR18" s="660"/>
      <c r="DS18" s="660"/>
      <c r="DT18" s="660"/>
      <c r="DU18" s="660"/>
      <c r="DV18" s="660"/>
      <c r="DW18" s="660"/>
      <c r="DX18" s="660"/>
      <c r="DY18" s="660"/>
      <c r="DZ18" s="660"/>
      <c r="EA18" s="660"/>
      <c r="EB18" s="660"/>
      <c r="EC18" s="669"/>
    </row>
    <row r="19" spans="2:133" ht="11.25" customHeight="1" x14ac:dyDescent="0.15">
      <c r="B19" s="656" t="s">
        <v>259</v>
      </c>
      <c r="C19" s="657"/>
      <c r="D19" s="657"/>
      <c r="E19" s="657"/>
      <c r="F19" s="657"/>
      <c r="G19" s="657"/>
      <c r="H19" s="657"/>
      <c r="I19" s="657"/>
      <c r="J19" s="657"/>
      <c r="K19" s="657"/>
      <c r="L19" s="657"/>
      <c r="M19" s="657"/>
      <c r="N19" s="657"/>
      <c r="O19" s="657"/>
      <c r="P19" s="657"/>
      <c r="Q19" s="658"/>
      <c r="R19" s="659">
        <v>19384</v>
      </c>
      <c r="S19" s="660"/>
      <c r="T19" s="660"/>
      <c r="U19" s="660"/>
      <c r="V19" s="660"/>
      <c r="W19" s="660"/>
      <c r="X19" s="660"/>
      <c r="Y19" s="661"/>
      <c r="Z19" s="662">
        <v>0.2</v>
      </c>
      <c r="AA19" s="662"/>
      <c r="AB19" s="662"/>
      <c r="AC19" s="662"/>
      <c r="AD19" s="663">
        <v>19384</v>
      </c>
      <c r="AE19" s="663"/>
      <c r="AF19" s="663"/>
      <c r="AG19" s="663"/>
      <c r="AH19" s="663"/>
      <c r="AI19" s="663"/>
      <c r="AJ19" s="663"/>
      <c r="AK19" s="663"/>
      <c r="AL19" s="664">
        <v>0.3</v>
      </c>
      <c r="AM19" s="665"/>
      <c r="AN19" s="665"/>
      <c r="AO19" s="666"/>
      <c r="AP19" s="656" t="s">
        <v>260</v>
      </c>
      <c r="AQ19" s="657"/>
      <c r="AR19" s="657"/>
      <c r="AS19" s="657"/>
      <c r="AT19" s="657"/>
      <c r="AU19" s="657"/>
      <c r="AV19" s="657"/>
      <c r="AW19" s="657"/>
      <c r="AX19" s="657"/>
      <c r="AY19" s="657"/>
      <c r="AZ19" s="657"/>
      <c r="BA19" s="657"/>
      <c r="BB19" s="657"/>
      <c r="BC19" s="657"/>
      <c r="BD19" s="657"/>
      <c r="BE19" s="657"/>
      <c r="BF19" s="658"/>
      <c r="BG19" s="659" t="s">
        <v>122</v>
      </c>
      <c r="BH19" s="660"/>
      <c r="BI19" s="660"/>
      <c r="BJ19" s="660"/>
      <c r="BK19" s="660"/>
      <c r="BL19" s="660"/>
      <c r="BM19" s="660"/>
      <c r="BN19" s="661"/>
      <c r="BO19" s="662" t="s">
        <v>122</v>
      </c>
      <c r="BP19" s="662"/>
      <c r="BQ19" s="662"/>
      <c r="BR19" s="662"/>
      <c r="BS19" s="663" t="s">
        <v>122</v>
      </c>
      <c r="BT19" s="663"/>
      <c r="BU19" s="663"/>
      <c r="BV19" s="663"/>
      <c r="BW19" s="663"/>
      <c r="BX19" s="663"/>
      <c r="BY19" s="663"/>
      <c r="BZ19" s="663"/>
      <c r="CA19" s="663"/>
      <c r="CB19" s="667"/>
      <c r="CD19" s="656" t="s">
        <v>261</v>
      </c>
      <c r="CE19" s="657"/>
      <c r="CF19" s="657"/>
      <c r="CG19" s="657"/>
      <c r="CH19" s="657"/>
      <c r="CI19" s="657"/>
      <c r="CJ19" s="657"/>
      <c r="CK19" s="657"/>
      <c r="CL19" s="657"/>
      <c r="CM19" s="657"/>
      <c r="CN19" s="657"/>
      <c r="CO19" s="657"/>
      <c r="CP19" s="657"/>
      <c r="CQ19" s="658"/>
      <c r="CR19" s="659" t="s">
        <v>122</v>
      </c>
      <c r="CS19" s="660"/>
      <c r="CT19" s="660"/>
      <c r="CU19" s="660"/>
      <c r="CV19" s="660"/>
      <c r="CW19" s="660"/>
      <c r="CX19" s="660"/>
      <c r="CY19" s="661"/>
      <c r="CZ19" s="662" t="s">
        <v>122</v>
      </c>
      <c r="DA19" s="662"/>
      <c r="DB19" s="662"/>
      <c r="DC19" s="662"/>
      <c r="DD19" s="668" t="s">
        <v>122</v>
      </c>
      <c r="DE19" s="660"/>
      <c r="DF19" s="660"/>
      <c r="DG19" s="660"/>
      <c r="DH19" s="660"/>
      <c r="DI19" s="660"/>
      <c r="DJ19" s="660"/>
      <c r="DK19" s="660"/>
      <c r="DL19" s="660"/>
      <c r="DM19" s="660"/>
      <c r="DN19" s="660"/>
      <c r="DO19" s="660"/>
      <c r="DP19" s="661"/>
      <c r="DQ19" s="668" t="s">
        <v>122</v>
      </c>
      <c r="DR19" s="660"/>
      <c r="DS19" s="660"/>
      <c r="DT19" s="660"/>
      <c r="DU19" s="660"/>
      <c r="DV19" s="660"/>
      <c r="DW19" s="660"/>
      <c r="DX19" s="660"/>
      <c r="DY19" s="660"/>
      <c r="DZ19" s="660"/>
      <c r="EA19" s="660"/>
      <c r="EB19" s="660"/>
      <c r="EC19" s="669"/>
    </row>
    <row r="20" spans="2:133" ht="11.25" customHeight="1" x14ac:dyDescent="0.15">
      <c r="B20" s="672" t="s">
        <v>262</v>
      </c>
      <c r="C20" s="673"/>
      <c r="D20" s="673"/>
      <c r="E20" s="673"/>
      <c r="F20" s="673"/>
      <c r="G20" s="673"/>
      <c r="H20" s="673"/>
      <c r="I20" s="673"/>
      <c r="J20" s="673"/>
      <c r="K20" s="673"/>
      <c r="L20" s="673"/>
      <c r="M20" s="673"/>
      <c r="N20" s="673"/>
      <c r="O20" s="673"/>
      <c r="P20" s="673"/>
      <c r="Q20" s="674"/>
      <c r="R20" s="659">
        <v>2162</v>
      </c>
      <c r="S20" s="660"/>
      <c r="T20" s="660"/>
      <c r="U20" s="660"/>
      <c r="V20" s="660"/>
      <c r="W20" s="660"/>
      <c r="X20" s="660"/>
      <c r="Y20" s="661"/>
      <c r="Z20" s="662">
        <v>0</v>
      </c>
      <c r="AA20" s="662"/>
      <c r="AB20" s="662"/>
      <c r="AC20" s="662"/>
      <c r="AD20" s="663">
        <v>2162</v>
      </c>
      <c r="AE20" s="663"/>
      <c r="AF20" s="663"/>
      <c r="AG20" s="663"/>
      <c r="AH20" s="663"/>
      <c r="AI20" s="663"/>
      <c r="AJ20" s="663"/>
      <c r="AK20" s="663"/>
      <c r="AL20" s="664">
        <v>0</v>
      </c>
      <c r="AM20" s="665"/>
      <c r="AN20" s="665"/>
      <c r="AO20" s="666"/>
      <c r="AP20" s="656" t="s">
        <v>263</v>
      </c>
      <c r="AQ20" s="657"/>
      <c r="AR20" s="657"/>
      <c r="AS20" s="657"/>
      <c r="AT20" s="657"/>
      <c r="AU20" s="657"/>
      <c r="AV20" s="657"/>
      <c r="AW20" s="657"/>
      <c r="AX20" s="657"/>
      <c r="AY20" s="657"/>
      <c r="AZ20" s="657"/>
      <c r="BA20" s="657"/>
      <c r="BB20" s="657"/>
      <c r="BC20" s="657"/>
      <c r="BD20" s="657"/>
      <c r="BE20" s="657"/>
      <c r="BF20" s="658"/>
      <c r="BG20" s="659" t="s">
        <v>122</v>
      </c>
      <c r="BH20" s="660"/>
      <c r="BI20" s="660"/>
      <c r="BJ20" s="660"/>
      <c r="BK20" s="660"/>
      <c r="BL20" s="660"/>
      <c r="BM20" s="660"/>
      <c r="BN20" s="661"/>
      <c r="BO20" s="662" t="s">
        <v>122</v>
      </c>
      <c r="BP20" s="662"/>
      <c r="BQ20" s="662"/>
      <c r="BR20" s="662"/>
      <c r="BS20" s="663" t="s">
        <v>122</v>
      </c>
      <c r="BT20" s="663"/>
      <c r="BU20" s="663"/>
      <c r="BV20" s="663"/>
      <c r="BW20" s="663"/>
      <c r="BX20" s="663"/>
      <c r="BY20" s="663"/>
      <c r="BZ20" s="663"/>
      <c r="CA20" s="663"/>
      <c r="CB20" s="667"/>
      <c r="CD20" s="656" t="s">
        <v>264</v>
      </c>
      <c r="CE20" s="657"/>
      <c r="CF20" s="657"/>
      <c r="CG20" s="657"/>
      <c r="CH20" s="657"/>
      <c r="CI20" s="657"/>
      <c r="CJ20" s="657"/>
      <c r="CK20" s="657"/>
      <c r="CL20" s="657"/>
      <c r="CM20" s="657"/>
      <c r="CN20" s="657"/>
      <c r="CO20" s="657"/>
      <c r="CP20" s="657"/>
      <c r="CQ20" s="658"/>
      <c r="CR20" s="659">
        <v>10088358</v>
      </c>
      <c r="CS20" s="660"/>
      <c r="CT20" s="660"/>
      <c r="CU20" s="660"/>
      <c r="CV20" s="660"/>
      <c r="CW20" s="660"/>
      <c r="CX20" s="660"/>
      <c r="CY20" s="661"/>
      <c r="CZ20" s="662">
        <v>100</v>
      </c>
      <c r="DA20" s="662"/>
      <c r="DB20" s="662"/>
      <c r="DC20" s="662"/>
      <c r="DD20" s="668">
        <v>942573</v>
      </c>
      <c r="DE20" s="660"/>
      <c r="DF20" s="660"/>
      <c r="DG20" s="660"/>
      <c r="DH20" s="660"/>
      <c r="DI20" s="660"/>
      <c r="DJ20" s="660"/>
      <c r="DK20" s="660"/>
      <c r="DL20" s="660"/>
      <c r="DM20" s="660"/>
      <c r="DN20" s="660"/>
      <c r="DO20" s="660"/>
      <c r="DP20" s="661"/>
      <c r="DQ20" s="668">
        <v>7235451</v>
      </c>
      <c r="DR20" s="660"/>
      <c r="DS20" s="660"/>
      <c r="DT20" s="660"/>
      <c r="DU20" s="660"/>
      <c r="DV20" s="660"/>
      <c r="DW20" s="660"/>
      <c r="DX20" s="660"/>
      <c r="DY20" s="660"/>
      <c r="DZ20" s="660"/>
      <c r="EA20" s="660"/>
      <c r="EB20" s="660"/>
      <c r="EC20" s="669"/>
    </row>
    <row r="21" spans="2:133" ht="11.25" customHeight="1" x14ac:dyDescent="0.15">
      <c r="B21" s="656" t="s">
        <v>265</v>
      </c>
      <c r="C21" s="657"/>
      <c r="D21" s="657"/>
      <c r="E21" s="657"/>
      <c r="F21" s="657"/>
      <c r="G21" s="657"/>
      <c r="H21" s="657"/>
      <c r="I21" s="657"/>
      <c r="J21" s="657"/>
      <c r="K21" s="657"/>
      <c r="L21" s="657"/>
      <c r="M21" s="657"/>
      <c r="N21" s="657"/>
      <c r="O21" s="657"/>
      <c r="P21" s="657"/>
      <c r="Q21" s="658"/>
      <c r="R21" s="659">
        <v>2104062</v>
      </c>
      <c r="S21" s="660"/>
      <c r="T21" s="660"/>
      <c r="U21" s="660"/>
      <c r="V21" s="660"/>
      <c r="W21" s="660"/>
      <c r="X21" s="660"/>
      <c r="Y21" s="661"/>
      <c r="Z21" s="662">
        <v>19.600000000000001</v>
      </c>
      <c r="AA21" s="662"/>
      <c r="AB21" s="662"/>
      <c r="AC21" s="662"/>
      <c r="AD21" s="663">
        <v>1853424</v>
      </c>
      <c r="AE21" s="663"/>
      <c r="AF21" s="663"/>
      <c r="AG21" s="663"/>
      <c r="AH21" s="663"/>
      <c r="AI21" s="663"/>
      <c r="AJ21" s="663"/>
      <c r="AK21" s="663"/>
      <c r="AL21" s="664">
        <v>28.9</v>
      </c>
      <c r="AM21" s="665"/>
      <c r="AN21" s="665"/>
      <c r="AO21" s="666"/>
      <c r="AP21" s="656" t="s">
        <v>266</v>
      </c>
      <c r="AQ21" s="675"/>
      <c r="AR21" s="675"/>
      <c r="AS21" s="675"/>
      <c r="AT21" s="675"/>
      <c r="AU21" s="675"/>
      <c r="AV21" s="675"/>
      <c r="AW21" s="675"/>
      <c r="AX21" s="675"/>
      <c r="AY21" s="675"/>
      <c r="AZ21" s="675"/>
      <c r="BA21" s="675"/>
      <c r="BB21" s="675"/>
      <c r="BC21" s="675"/>
      <c r="BD21" s="675"/>
      <c r="BE21" s="675"/>
      <c r="BF21" s="676"/>
      <c r="BG21" s="659" t="s">
        <v>122</v>
      </c>
      <c r="BH21" s="660"/>
      <c r="BI21" s="660"/>
      <c r="BJ21" s="660"/>
      <c r="BK21" s="660"/>
      <c r="BL21" s="660"/>
      <c r="BM21" s="660"/>
      <c r="BN21" s="661"/>
      <c r="BO21" s="662" t="s">
        <v>122</v>
      </c>
      <c r="BP21" s="662"/>
      <c r="BQ21" s="662"/>
      <c r="BR21" s="662"/>
      <c r="BS21" s="663" t="s">
        <v>122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267</v>
      </c>
      <c r="C22" s="657"/>
      <c r="D22" s="657"/>
      <c r="E22" s="657"/>
      <c r="F22" s="657"/>
      <c r="G22" s="657"/>
      <c r="H22" s="657"/>
      <c r="I22" s="657"/>
      <c r="J22" s="657"/>
      <c r="K22" s="657"/>
      <c r="L22" s="657"/>
      <c r="M22" s="657"/>
      <c r="N22" s="657"/>
      <c r="O22" s="657"/>
      <c r="P22" s="657"/>
      <c r="Q22" s="658"/>
      <c r="R22" s="659">
        <v>1853424</v>
      </c>
      <c r="S22" s="660"/>
      <c r="T22" s="660"/>
      <c r="U22" s="660"/>
      <c r="V22" s="660"/>
      <c r="W22" s="660"/>
      <c r="X22" s="660"/>
      <c r="Y22" s="661"/>
      <c r="Z22" s="662">
        <v>17.3</v>
      </c>
      <c r="AA22" s="662"/>
      <c r="AB22" s="662"/>
      <c r="AC22" s="662"/>
      <c r="AD22" s="663">
        <v>1853424</v>
      </c>
      <c r="AE22" s="663"/>
      <c r="AF22" s="663"/>
      <c r="AG22" s="663"/>
      <c r="AH22" s="663"/>
      <c r="AI22" s="663"/>
      <c r="AJ22" s="663"/>
      <c r="AK22" s="663"/>
      <c r="AL22" s="664">
        <v>28.9</v>
      </c>
      <c r="AM22" s="665"/>
      <c r="AN22" s="665"/>
      <c r="AO22" s="666"/>
      <c r="AP22" s="656" t="s">
        <v>268</v>
      </c>
      <c r="AQ22" s="675"/>
      <c r="AR22" s="675"/>
      <c r="AS22" s="675"/>
      <c r="AT22" s="675"/>
      <c r="AU22" s="675"/>
      <c r="AV22" s="675"/>
      <c r="AW22" s="675"/>
      <c r="AX22" s="675"/>
      <c r="AY22" s="675"/>
      <c r="AZ22" s="675"/>
      <c r="BA22" s="675"/>
      <c r="BB22" s="675"/>
      <c r="BC22" s="675"/>
      <c r="BD22" s="675"/>
      <c r="BE22" s="675"/>
      <c r="BF22" s="676"/>
      <c r="BG22" s="659" t="s">
        <v>122</v>
      </c>
      <c r="BH22" s="660"/>
      <c r="BI22" s="660"/>
      <c r="BJ22" s="660"/>
      <c r="BK22" s="660"/>
      <c r="BL22" s="660"/>
      <c r="BM22" s="660"/>
      <c r="BN22" s="661"/>
      <c r="BO22" s="662" t="s">
        <v>122</v>
      </c>
      <c r="BP22" s="662"/>
      <c r="BQ22" s="662"/>
      <c r="BR22" s="662"/>
      <c r="BS22" s="663" t="s">
        <v>122</v>
      </c>
      <c r="BT22" s="663"/>
      <c r="BU22" s="663"/>
      <c r="BV22" s="663"/>
      <c r="BW22" s="663"/>
      <c r="BX22" s="663"/>
      <c r="BY22" s="663"/>
      <c r="BZ22" s="663"/>
      <c r="CA22" s="663"/>
      <c r="CB22" s="667"/>
      <c r="CD22" s="641" t="s">
        <v>269</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270</v>
      </c>
      <c r="C23" s="657"/>
      <c r="D23" s="657"/>
      <c r="E23" s="657"/>
      <c r="F23" s="657"/>
      <c r="G23" s="657"/>
      <c r="H23" s="657"/>
      <c r="I23" s="657"/>
      <c r="J23" s="657"/>
      <c r="K23" s="657"/>
      <c r="L23" s="657"/>
      <c r="M23" s="657"/>
      <c r="N23" s="657"/>
      <c r="O23" s="657"/>
      <c r="P23" s="657"/>
      <c r="Q23" s="658"/>
      <c r="R23" s="659">
        <v>250638</v>
      </c>
      <c r="S23" s="660"/>
      <c r="T23" s="660"/>
      <c r="U23" s="660"/>
      <c r="V23" s="660"/>
      <c r="W23" s="660"/>
      <c r="X23" s="660"/>
      <c r="Y23" s="661"/>
      <c r="Z23" s="662">
        <v>2.2999999999999998</v>
      </c>
      <c r="AA23" s="662"/>
      <c r="AB23" s="662"/>
      <c r="AC23" s="662"/>
      <c r="AD23" s="663" t="s">
        <v>122</v>
      </c>
      <c r="AE23" s="663"/>
      <c r="AF23" s="663"/>
      <c r="AG23" s="663"/>
      <c r="AH23" s="663"/>
      <c r="AI23" s="663"/>
      <c r="AJ23" s="663"/>
      <c r="AK23" s="663"/>
      <c r="AL23" s="664" t="s">
        <v>122</v>
      </c>
      <c r="AM23" s="665"/>
      <c r="AN23" s="665"/>
      <c r="AO23" s="666"/>
      <c r="AP23" s="656" t="s">
        <v>271</v>
      </c>
      <c r="AQ23" s="675"/>
      <c r="AR23" s="675"/>
      <c r="AS23" s="675"/>
      <c r="AT23" s="675"/>
      <c r="AU23" s="675"/>
      <c r="AV23" s="675"/>
      <c r="AW23" s="675"/>
      <c r="AX23" s="675"/>
      <c r="AY23" s="675"/>
      <c r="AZ23" s="675"/>
      <c r="BA23" s="675"/>
      <c r="BB23" s="675"/>
      <c r="BC23" s="675"/>
      <c r="BD23" s="675"/>
      <c r="BE23" s="675"/>
      <c r="BF23" s="676"/>
      <c r="BG23" s="659" t="s">
        <v>122</v>
      </c>
      <c r="BH23" s="660"/>
      <c r="BI23" s="660"/>
      <c r="BJ23" s="660"/>
      <c r="BK23" s="660"/>
      <c r="BL23" s="660"/>
      <c r="BM23" s="660"/>
      <c r="BN23" s="661"/>
      <c r="BO23" s="662" t="s">
        <v>122</v>
      </c>
      <c r="BP23" s="662"/>
      <c r="BQ23" s="662"/>
      <c r="BR23" s="662"/>
      <c r="BS23" s="663" t="s">
        <v>122</v>
      </c>
      <c r="BT23" s="663"/>
      <c r="BU23" s="663"/>
      <c r="BV23" s="663"/>
      <c r="BW23" s="663"/>
      <c r="BX23" s="663"/>
      <c r="BY23" s="663"/>
      <c r="BZ23" s="663"/>
      <c r="CA23" s="663"/>
      <c r="CB23" s="667"/>
      <c r="CD23" s="641" t="s">
        <v>211</v>
      </c>
      <c r="CE23" s="642"/>
      <c r="CF23" s="642"/>
      <c r="CG23" s="642"/>
      <c r="CH23" s="642"/>
      <c r="CI23" s="642"/>
      <c r="CJ23" s="642"/>
      <c r="CK23" s="642"/>
      <c r="CL23" s="642"/>
      <c r="CM23" s="642"/>
      <c r="CN23" s="642"/>
      <c r="CO23" s="642"/>
      <c r="CP23" s="642"/>
      <c r="CQ23" s="643"/>
      <c r="CR23" s="641" t="s">
        <v>272</v>
      </c>
      <c r="CS23" s="642"/>
      <c r="CT23" s="642"/>
      <c r="CU23" s="642"/>
      <c r="CV23" s="642"/>
      <c r="CW23" s="642"/>
      <c r="CX23" s="642"/>
      <c r="CY23" s="643"/>
      <c r="CZ23" s="641" t="s">
        <v>273</v>
      </c>
      <c r="DA23" s="642"/>
      <c r="DB23" s="642"/>
      <c r="DC23" s="643"/>
      <c r="DD23" s="641" t="s">
        <v>274</v>
      </c>
      <c r="DE23" s="642"/>
      <c r="DF23" s="642"/>
      <c r="DG23" s="642"/>
      <c r="DH23" s="642"/>
      <c r="DI23" s="642"/>
      <c r="DJ23" s="642"/>
      <c r="DK23" s="643"/>
      <c r="DL23" s="686" t="s">
        <v>275</v>
      </c>
      <c r="DM23" s="687"/>
      <c r="DN23" s="687"/>
      <c r="DO23" s="687"/>
      <c r="DP23" s="687"/>
      <c r="DQ23" s="687"/>
      <c r="DR23" s="687"/>
      <c r="DS23" s="687"/>
      <c r="DT23" s="687"/>
      <c r="DU23" s="687"/>
      <c r="DV23" s="688"/>
      <c r="DW23" s="641" t="s">
        <v>276</v>
      </c>
      <c r="DX23" s="642"/>
      <c r="DY23" s="642"/>
      <c r="DZ23" s="642"/>
      <c r="EA23" s="642"/>
      <c r="EB23" s="642"/>
      <c r="EC23" s="643"/>
    </row>
    <row r="24" spans="2:133" ht="11.25" customHeight="1" x14ac:dyDescent="0.15">
      <c r="B24" s="656" t="s">
        <v>277</v>
      </c>
      <c r="C24" s="657"/>
      <c r="D24" s="657"/>
      <c r="E24" s="657"/>
      <c r="F24" s="657"/>
      <c r="G24" s="657"/>
      <c r="H24" s="657"/>
      <c r="I24" s="657"/>
      <c r="J24" s="657"/>
      <c r="K24" s="657"/>
      <c r="L24" s="657"/>
      <c r="M24" s="657"/>
      <c r="N24" s="657"/>
      <c r="O24" s="657"/>
      <c r="P24" s="657"/>
      <c r="Q24" s="658"/>
      <c r="R24" s="659" t="s">
        <v>122</v>
      </c>
      <c r="S24" s="660"/>
      <c r="T24" s="660"/>
      <c r="U24" s="660"/>
      <c r="V24" s="660"/>
      <c r="W24" s="660"/>
      <c r="X24" s="660"/>
      <c r="Y24" s="661"/>
      <c r="Z24" s="662" t="s">
        <v>122</v>
      </c>
      <c r="AA24" s="662"/>
      <c r="AB24" s="662"/>
      <c r="AC24" s="662"/>
      <c r="AD24" s="663" t="s">
        <v>122</v>
      </c>
      <c r="AE24" s="663"/>
      <c r="AF24" s="663"/>
      <c r="AG24" s="663"/>
      <c r="AH24" s="663"/>
      <c r="AI24" s="663"/>
      <c r="AJ24" s="663"/>
      <c r="AK24" s="663"/>
      <c r="AL24" s="664" t="s">
        <v>122</v>
      </c>
      <c r="AM24" s="665"/>
      <c r="AN24" s="665"/>
      <c r="AO24" s="666"/>
      <c r="AP24" s="656" t="s">
        <v>278</v>
      </c>
      <c r="AQ24" s="675"/>
      <c r="AR24" s="675"/>
      <c r="AS24" s="675"/>
      <c r="AT24" s="675"/>
      <c r="AU24" s="675"/>
      <c r="AV24" s="675"/>
      <c r="AW24" s="675"/>
      <c r="AX24" s="675"/>
      <c r="AY24" s="675"/>
      <c r="AZ24" s="675"/>
      <c r="BA24" s="675"/>
      <c r="BB24" s="675"/>
      <c r="BC24" s="675"/>
      <c r="BD24" s="675"/>
      <c r="BE24" s="675"/>
      <c r="BF24" s="676"/>
      <c r="BG24" s="659" t="s">
        <v>122</v>
      </c>
      <c r="BH24" s="660"/>
      <c r="BI24" s="660"/>
      <c r="BJ24" s="660"/>
      <c r="BK24" s="660"/>
      <c r="BL24" s="660"/>
      <c r="BM24" s="660"/>
      <c r="BN24" s="661"/>
      <c r="BO24" s="662" t="s">
        <v>122</v>
      </c>
      <c r="BP24" s="662"/>
      <c r="BQ24" s="662"/>
      <c r="BR24" s="662"/>
      <c r="BS24" s="663" t="s">
        <v>122</v>
      </c>
      <c r="BT24" s="663"/>
      <c r="BU24" s="663"/>
      <c r="BV24" s="663"/>
      <c r="BW24" s="663"/>
      <c r="BX24" s="663"/>
      <c r="BY24" s="663"/>
      <c r="BZ24" s="663"/>
      <c r="CA24" s="663"/>
      <c r="CB24" s="667"/>
      <c r="CD24" s="645" t="s">
        <v>279</v>
      </c>
      <c r="CE24" s="646"/>
      <c r="CF24" s="646"/>
      <c r="CG24" s="646"/>
      <c r="CH24" s="646"/>
      <c r="CI24" s="646"/>
      <c r="CJ24" s="646"/>
      <c r="CK24" s="646"/>
      <c r="CL24" s="646"/>
      <c r="CM24" s="646"/>
      <c r="CN24" s="646"/>
      <c r="CO24" s="646"/>
      <c r="CP24" s="646"/>
      <c r="CQ24" s="647"/>
      <c r="CR24" s="648">
        <v>4863036</v>
      </c>
      <c r="CS24" s="649"/>
      <c r="CT24" s="649"/>
      <c r="CU24" s="649"/>
      <c r="CV24" s="649"/>
      <c r="CW24" s="649"/>
      <c r="CX24" s="649"/>
      <c r="CY24" s="650"/>
      <c r="CZ24" s="653">
        <v>48.2</v>
      </c>
      <c r="DA24" s="654"/>
      <c r="DB24" s="654"/>
      <c r="DC24" s="670"/>
      <c r="DD24" s="689">
        <v>3486781</v>
      </c>
      <c r="DE24" s="649"/>
      <c r="DF24" s="649"/>
      <c r="DG24" s="649"/>
      <c r="DH24" s="649"/>
      <c r="DI24" s="649"/>
      <c r="DJ24" s="649"/>
      <c r="DK24" s="650"/>
      <c r="DL24" s="689">
        <v>3312476</v>
      </c>
      <c r="DM24" s="649"/>
      <c r="DN24" s="649"/>
      <c r="DO24" s="649"/>
      <c r="DP24" s="649"/>
      <c r="DQ24" s="649"/>
      <c r="DR24" s="649"/>
      <c r="DS24" s="649"/>
      <c r="DT24" s="649"/>
      <c r="DU24" s="649"/>
      <c r="DV24" s="650"/>
      <c r="DW24" s="653">
        <v>51.3</v>
      </c>
      <c r="DX24" s="654"/>
      <c r="DY24" s="654"/>
      <c r="DZ24" s="654"/>
      <c r="EA24" s="654"/>
      <c r="EB24" s="654"/>
      <c r="EC24" s="655"/>
    </row>
    <row r="25" spans="2:133" ht="11.25" customHeight="1" x14ac:dyDescent="0.15">
      <c r="B25" s="656" t="s">
        <v>280</v>
      </c>
      <c r="C25" s="657"/>
      <c r="D25" s="657"/>
      <c r="E25" s="657"/>
      <c r="F25" s="657"/>
      <c r="G25" s="657"/>
      <c r="H25" s="657"/>
      <c r="I25" s="657"/>
      <c r="J25" s="657"/>
      <c r="K25" s="657"/>
      <c r="L25" s="657"/>
      <c r="M25" s="657"/>
      <c r="N25" s="657"/>
      <c r="O25" s="657"/>
      <c r="P25" s="657"/>
      <c r="Q25" s="658"/>
      <c r="R25" s="659">
        <v>6653431</v>
      </c>
      <c r="S25" s="660"/>
      <c r="T25" s="660"/>
      <c r="U25" s="660"/>
      <c r="V25" s="660"/>
      <c r="W25" s="660"/>
      <c r="X25" s="660"/>
      <c r="Y25" s="661"/>
      <c r="Z25" s="662">
        <v>61.9</v>
      </c>
      <c r="AA25" s="662"/>
      <c r="AB25" s="662"/>
      <c r="AC25" s="662"/>
      <c r="AD25" s="663">
        <v>6402793</v>
      </c>
      <c r="AE25" s="663"/>
      <c r="AF25" s="663"/>
      <c r="AG25" s="663"/>
      <c r="AH25" s="663"/>
      <c r="AI25" s="663"/>
      <c r="AJ25" s="663"/>
      <c r="AK25" s="663"/>
      <c r="AL25" s="664">
        <v>99.8</v>
      </c>
      <c r="AM25" s="665"/>
      <c r="AN25" s="665"/>
      <c r="AO25" s="666"/>
      <c r="AP25" s="656" t="s">
        <v>281</v>
      </c>
      <c r="AQ25" s="675"/>
      <c r="AR25" s="675"/>
      <c r="AS25" s="675"/>
      <c r="AT25" s="675"/>
      <c r="AU25" s="675"/>
      <c r="AV25" s="675"/>
      <c r="AW25" s="675"/>
      <c r="AX25" s="675"/>
      <c r="AY25" s="675"/>
      <c r="AZ25" s="675"/>
      <c r="BA25" s="675"/>
      <c r="BB25" s="675"/>
      <c r="BC25" s="675"/>
      <c r="BD25" s="675"/>
      <c r="BE25" s="675"/>
      <c r="BF25" s="676"/>
      <c r="BG25" s="659" t="s">
        <v>122</v>
      </c>
      <c r="BH25" s="660"/>
      <c r="BI25" s="660"/>
      <c r="BJ25" s="660"/>
      <c r="BK25" s="660"/>
      <c r="BL25" s="660"/>
      <c r="BM25" s="660"/>
      <c r="BN25" s="661"/>
      <c r="BO25" s="662" t="s">
        <v>122</v>
      </c>
      <c r="BP25" s="662"/>
      <c r="BQ25" s="662"/>
      <c r="BR25" s="662"/>
      <c r="BS25" s="663" t="s">
        <v>122</v>
      </c>
      <c r="BT25" s="663"/>
      <c r="BU25" s="663"/>
      <c r="BV25" s="663"/>
      <c r="BW25" s="663"/>
      <c r="BX25" s="663"/>
      <c r="BY25" s="663"/>
      <c r="BZ25" s="663"/>
      <c r="CA25" s="663"/>
      <c r="CB25" s="667"/>
      <c r="CD25" s="656" t="s">
        <v>282</v>
      </c>
      <c r="CE25" s="657"/>
      <c r="CF25" s="657"/>
      <c r="CG25" s="657"/>
      <c r="CH25" s="657"/>
      <c r="CI25" s="657"/>
      <c r="CJ25" s="657"/>
      <c r="CK25" s="657"/>
      <c r="CL25" s="657"/>
      <c r="CM25" s="657"/>
      <c r="CN25" s="657"/>
      <c r="CO25" s="657"/>
      <c r="CP25" s="657"/>
      <c r="CQ25" s="658"/>
      <c r="CR25" s="659">
        <v>2215786</v>
      </c>
      <c r="CS25" s="692"/>
      <c r="CT25" s="692"/>
      <c r="CU25" s="692"/>
      <c r="CV25" s="692"/>
      <c r="CW25" s="692"/>
      <c r="CX25" s="692"/>
      <c r="CY25" s="693"/>
      <c r="CZ25" s="664">
        <v>22</v>
      </c>
      <c r="DA25" s="690"/>
      <c r="DB25" s="690"/>
      <c r="DC25" s="694"/>
      <c r="DD25" s="668">
        <v>2045160</v>
      </c>
      <c r="DE25" s="692"/>
      <c r="DF25" s="692"/>
      <c r="DG25" s="692"/>
      <c r="DH25" s="692"/>
      <c r="DI25" s="692"/>
      <c r="DJ25" s="692"/>
      <c r="DK25" s="693"/>
      <c r="DL25" s="668">
        <v>2036905</v>
      </c>
      <c r="DM25" s="692"/>
      <c r="DN25" s="692"/>
      <c r="DO25" s="692"/>
      <c r="DP25" s="692"/>
      <c r="DQ25" s="692"/>
      <c r="DR25" s="692"/>
      <c r="DS25" s="692"/>
      <c r="DT25" s="692"/>
      <c r="DU25" s="692"/>
      <c r="DV25" s="693"/>
      <c r="DW25" s="664">
        <v>31.6</v>
      </c>
      <c r="DX25" s="690"/>
      <c r="DY25" s="690"/>
      <c r="DZ25" s="690"/>
      <c r="EA25" s="690"/>
      <c r="EB25" s="690"/>
      <c r="EC25" s="691"/>
    </row>
    <row r="26" spans="2:133" ht="11.25" customHeight="1" x14ac:dyDescent="0.15">
      <c r="B26" s="656" t="s">
        <v>283</v>
      </c>
      <c r="C26" s="657"/>
      <c r="D26" s="657"/>
      <c r="E26" s="657"/>
      <c r="F26" s="657"/>
      <c r="G26" s="657"/>
      <c r="H26" s="657"/>
      <c r="I26" s="657"/>
      <c r="J26" s="657"/>
      <c r="K26" s="657"/>
      <c r="L26" s="657"/>
      <c r="M26" s="657"/>
      <c r="N26" s="657"/>
      <c r="O26" s="657"/>
      <c r="P26" s="657"/>
      <c r="Q26" s="658"/>
      <c r="R26" s="659">
        <v>1316</v>
      </c>
      <c r="S26" s="660"/>
      <c r="T26" s="660"/>
      <c r="U26" s="660"/>
      <c r="V26" s="660"/>
      <c r="W26" s="660"/>
      <c r="X26" s="660"/>
      <c r="Y26" s="661"/>
      <c r="Z26" s="662">
        <v>0</v>
      </c>
      <c r="AA26" s="662"/>
      <c r="AB26" s="662"/>
      <c r="AC26" s="662"/>
      <c r="AD26" s="663">
        <v>1316</v>
      </c>
      <c r="AE26" s="663"/>
      <c r="AF26" s="663"/>
      <c r="AG26" s="663"/>
      <c r="AH26" s="663"/>
      <c r="AI26" s="663"/>
      <c r="AJ26" s="663"/>
      <c r="AK26" s="663"/>
      <c r="AL26" s="664">
        <v>0</v>
      </c>
      <c r="AM26" s="665"/>
      <c r="AN26" s="665"/>
      <c r="AO26" s="666"/>
      <c r="AP26" s="656" t="s">
        <v>284</v>
      </c>
      <c r="AQ26" s="675"/>
      <c r="AR26" s="675"/>
      <c r="AS26" s="675"/>
      <c r="AT26" s="675"/>
      <c r="AU26" s="675"/>
      <c r="AV26" s="675"/>
      <c r="AW26" s="675"/>
      <c r="AX26" s="675"/>
      <c r="AY26" s="675"/>
      <c r="AZ26" s="675"/>
      <c r="BA26" s="675"/>
      <c r="BB26" s="675"/>
      <c r="BC26" s="675"/>
      <c r="BD26" s="675"/>
      <c r="BE26" s="675"/>
      <c r="BF26" s="676"/>
      <c r="BG26" s="659" t="s">
        <v>122</v>
      </c>
      <c r="BH26" s="660"/>
      <c r="BI26" s="660"/>
      <c r="BJ26" s="660"/>
      <c r="BK26" s="660"/>
      <c r="BL26" s="660"/>
      <c r="BM26" s="660"/>
      <c r="BN26" s="661"/>
      <c r="BO26" s="662" t="s">
        <v>122</v>
      </c>
      <c r="BP26" s="662"/>
      <c r="BQ26" s="662"/>
      <c r="BR26" s="662"/>
      <c r="BS26" s="663" t="s">
        <v>122</v>
      </c>
      <c r="BT26" s="663"/>
      <c r="BU26" s="663"/>
      <c r="BV26" s="663"/>
      <c r="BW26" s="663"/>
      <c r="BX26" s="663"/>
      <c r="BY26" s="663"/>
      <c r="BZ26" s="663"/>
      <c r="CA26" s="663"/>
      <c r="CB26" s="667"/>
      <c r="CD26" s="656" t="s">
        <v>285</v>
      </c>
      <c r="CE26" s="657"/>
      <c r="CF26" s="657"/>
      <c r="CG26" s="657"/>
      <c r="CH26" s="657"/>
      <c r="CI26" s="657"/>
      <c r="CJ26" s="657"/>
      <c r="CK26" s="657"/>
      <c r="CL26" s="657"/>
      <c r="CM26" s="657"/>
      <c r="CN26" s="657"/>
      <c r="CO26" s="657"/>
      <c r="CP26" s="657"/>
      <c r="CQ26" s="658"/>
      <c r="CR26" s="659">
        <v>1215107</v>
      </c>
      <c r="CS26" s="660"/>
      <c r="CT26" s="660"/>
      <c r="CU26" s="660"/>
      <c r="CV26" s="660"/>
      <c r="CW26" s="660"/>
      <c r="CX26" s="660"/>
      <c r="CY26" s="661"/>
      <c r="CZ26" s="664">
        <v>12</v>
      </c>
      <c r="DA26" s="690"/>
      <c r="DB26" s="690"/>
      <c r="DC26" s="694"/>
      <c r="DD26" s="668">
        <v>1115666</v>
      </c>
      <c r="DE26" s="660"/>
      <c r="DF26" s="660"/>
      <c r="DG26" s="660"/>
      <c r="DH26" s="660"/>
      <c r="DI26" s="660"/>
      <c r="DJ26" s="660"/>
      <c r="DK26" s="661"/>
      <c r="DL26" s="668" t="s">
        <v>122</v>
      </c>
      <c r="DM26" s="660"/>
      <c r="DN26" s="660"/>
      <c r="DO26" s="660"/>
      <c r="DP26" s="660"/>
      <c r="DQ26" s="660"/>
      <c r="DR26" s="660"/>
      <c r="DS26" s="660"/>
      <c r="DT26" s="660"/>
      <c r="DU26" s="660"/>
      <c r="DV26" s="661"/>
      <c r="DW26" s="664" t="s">
        <v>122</v>
      </c>
      <c r="DX26" s="690"/>
      <c r="DY26" s="690"/>
      <c r="DZ26" s="690"/>
      <c r="EA26" s="690"/>
      <c r="EB26" s="690"/>
      <c r="EC26" s="691"/>
    </row>
    <row r="27" spans="2:133" ht="11.25" customHeight="1" x14ac:dyDescent="0.15">
      <c r="B27" s="656" t="s">
        <v>286</v>
      </c>
      <c r="C27" s="657"/>
      <c r="D27" s="657"/>
      <c r="E27" s="657"/>
      <c r="F27" s="657"/>
      <c r="G27" s="657"/>
      <c r="H27" s="657"/>
      <c r="I27" s="657"/>
      <c r="J27" s="657"/>
      <c r="K27" s="657"/>
      <c r="L27" s="657"/>
      <c r="M27" s="657"/>
      <c r="N27" s="657"/>
      <c r="O27" s="657"/>
      <c r="P27" s="657"/>
      <c r="Q27" s="658"/>
      <c r="R27" s="659">
        <v>188736</v>
      </c>
      <c r="S27" s="660"/>
      <c r="T27" s="660"/>
      <c r="U27" s="660"/>
      <c r="V27" s="660"/>
      <c r="W27" s="660"/>
      <c r="X27" s="660"/>
      <c r="Y27" s="661"/>
      <c r="Z27" s="662">
        <v>1.8</v>
      </c>
      <c r="AA27" s="662"/>
      <c r="AB27" s="662"/>
      <c r="AC27" s="662"/>
      <c r="AD27" s="663" t="s">
        <v>122</v>
      </c>
      <c r="AE27" s="663"/>
      <c r="AF27" s="663"/>
      <c r="AG27" s="663"/>
      <c r="AH27" s="663"/>
      <c r="AI27" s="663"/>
      <c r="AJ27" s="663"/>
      <c r="AK27" s="663"/>
      <c r="AL27" s="664" t="s">
        <v>122</v>
      </c>
      <c r="AM27" s="665"/>
      <c r="AN27" s="665"/>
      <c r="AO27" s="666"/>
      <c r="AP27" s="656" t="s">
        <v>287</v>
      </c>
      <c r="AQ27" s="657"/>
      <c r="AR27" s="657"/>
      <c r="AS27" s="657"/>
      <c r="AT27" s="657"/>
      <c r="AU27" s="657"/>
      <c r="AV27" s="657"/>
      <c r="AW27" s="657"/>
      <c r="AX27" s="657"/>
      <c r="AY27" s="657"/>
      <c r="AZ27" s="657"/>
      <c r="BA27" s="657"/>
      <c r="BB27" s="657"/>
      <c r="BC27" s="657"/>
      <c r="BD27" s="657"/>
      <c r="BE27" s="657"/>
      <c r="BF27" s="658"/>
      <c r="BG27" s="659">
        <v>3752951</v>
      </c>
      <c r="BH27" s="660"/>
      <c r="BI27" s="660"/>
      <c r="BJ27" s="660"/>
      <c r="BK27" s="660"/>
      <c r="BL27" s="660"/>
      <c r="BM27" s="660"/>
      <c r="BN27" s="661"/>
      <c r="BO27" s="662">
        <v>100</v>
      </c>
      <c r="BP27" s="662"/>
      <c r="BQ27" s="662"/>
      <c r="BR27" s="662"/>
      <c r="BS27" s="663">
        <v>90585</v>
      </c>
      <c r="BT27" s="663"/>
      <c r="BU27" s="663"/>
      <c r="BV27" s="663"/>
      <c r="BW27" s="663"/>
      <c r="BX27" s="663"/>
      <c r="BY27" s="663"/>
      <c r="BZ27" s="663"/>
      <c r="CA27" s="663"/>
      <c r="CB27" s="667"/>
      <c r="CD27" s="656" t="s">
        <v>288</v>
      </c>
      <c r="CE27" s="657"/>
      <c r="CF27" s="657"/>
      <c r="CG27" s="657"/>
      <c r="CH27" s="657"/>
      <c r="CI27" s="657"/>
      <c r="CJ27" s="657"/>
      <c r="CK27" s="657"/>
      <c r="CL27" s="657"/>
      <c r="CM27" s="657"/>
      <c r="CN27" s="657"/>
      <c r="CO27" s="657"/>
      <c r="CP27" s="657"/>
      <c r="CQ27" s="658"/>
      <c r="CR27" s="659">
        <v>1888728</v>
      </c>
      <c r="CS27" s="692"/>
      <c r="CT27" s="692"/>
      <c r="CU27" s="692"/>
      <c r="CV27" s="692"/>
      <c r="CW27" s="692"/>
      <c r="CX27" s="692"/>
      <c r="CY27" s="693"/>
      <c r="CZ27" s="664">
        <v>18.7</v>
      </c>
      <c r="DA27" s="690"/>
      <c r="DB27" s="690"/>
      <c r="DC27" s="694"/>
      <c r="DD27" s="668">
        <v>683099</v>
      </c>
      <c r="DE27" s="692"/>
      <c r="DF27" s="692"/>
      <c r="DG27" s="692"/>
      <c r="DH27" s="692"/>
      <c r="DI27" s="692"/>
      <c r="DJ27" s="692"/>
      <c r="DK27" s="693"/>
      <c r="DL27" s="668">
        <v>517049</v>
      </c>
      <c r="DM27" s="692"/>
      <c r="DN27" s="692"/>
      <c r="DO27" s="692"/>
      <c r="DP27" s="692"/>
      <c r="DQ27" s="692"/>
      <c r="DR27" s="692"/>
      <c r="DS27" s="692"/>
      <c r="DT27" s="692"/>
      <c r="DU27" s="692"/>
      <c r="DV27" s="693"/>
      <c r="DW27" s="664">
        <v>8</v>
      </c>
      <c r="DX27" s="690"/>
      <c r="DY27" s="690"/>
      <c r="DZ27" s="690"/>
      <c r="EA27" s="690"/>
      <c r="EB27" s="690"/>
      <c r="EC27" s="691"/>
    </row>
    <row r="28" spans="2:133" ht="11.25" customHeight="1" x14ac:dyDescent="0.15">
      <c r="B28" s="656" t="s">
        <v>289</v>
      </c>
      <c r="C28" s="657"/>
      <c r="D28" s="657"/>
      <c r="E28" s="657"/>
      <c r="F28" s="657"/>
      <c r="G28" s="657"/>
      <c r="H28" s="657"/>
      <c r="I28" s="657"/>
      <c r="J28" s="657"/>
      <c r="K28" s="657"/>
      <c r="L28" s="657"/>
      <c r="M28" s="657"/>
      <c r="N28" s="657"/>
      <c r="O28" s="657"/>
      <c r="P28" s="657"/>
      <c r="Q28" s="658"/>
      <c r="R28" s="659">
        <v>62536</v>
      </c>
      <c r="S28" s="660"/>
      <c r="T28" s="660"/>
      <c r="U28" s="660"/>
      <c r="V28" s="660"/>
      <c r="W28" s="660"/>
      <c r="X28" s="660"/>
      <c r="Y28" s="661"/>
      <c r="Z28" s="662">
        <v>0.6</v>
      </c>
      <c r="AA28" s="662"/>
      <c r="AB28" s="662"/>
      <c r="AC28" s="662"/>
      <c r="AD28" s="663">
        <v>7626</v>
      </c>
      <c r="AE28" s="663"/>
      <c r="AF28" s="663"/>
      <c r="AG28" s="663"/>
      <c r="AH28" s="663"/>
      <c r="AI28" s="663"/>
      <c r="AJ28" s="663"/>
      <c r="AK28" s="663"/>
      <c r="AL28" s="664">
        <v>0.1</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290</v>
      </c>
      <c r="CE28" s="657"/>
      <c r="CF28" s="657"/>
      <c r="CG28" s="657"/>
      <c r="CH28" s="657"/>
      <c r="CI28" s="657"/>
      <c r="CJ28" s="657"/>
      <c r="CK28" s="657"/>
      <c r="CL28" s="657"/>
      <c r="CM28" s="657"/>
      <c r="CN28" s="657"/>
      <c r="CO28" s="657"/>
      <c r="CP28" s="657"/>
      <c r="CQ28" s="658"/>
      <c r="CR28" s="659">
        <v>758522</v>
      </c>
      <c r="CS28" s="660"/>
      <c r="CT28" s="660"/>
      <c r="CU28" s="660"/>
      <c r="CV28" s="660"/>
      <c r="CW28" s="660"/>
      <c r="CX28" s="660"/>
      <c r="CY28" s="661"/>
      <c r="CZ28" s="664">
        <v>7.5</v>
      </c>
      <c r="DA28" s="690"/>
      <c r="DB28" s="690"/>
      <c r="DC28" s="694"/>
      <c r="DD28" s="668">
        <v>758522</v>
      </c>
      <c r="DE28" s="660"/>
      <c r="DF28" s="660"/>
      <c r="DG28" s="660"/>
      <c r="DH28" s="660"/>
      <c r="DI28" s="660"/>
      <c r="DJ28" s="660"/>
      <c r="DK28" s="661"/>
      <c r="DL28" s="668">
        <v>758522</v>
      </c>
      <c r="DM28" s="660"/>
      <c r="DN28" s="660"/>
      <c r="DO28" s="660"/>
      <c r="DP28" s="660"/>
      <c r="DQ28" s="660"/>
      <c r="DR28" s="660"/>
      <c r="DS28" s="660"/>
      <c r="DT28" s="660"/>
      <c r="DU28" s="660"/>
      <c r="DV28" s="661"/>
      <c r="DW28" s="664">
        <v>11.8</v>
      </c>
      <c r="DX28" s="690"/>
      <c r="DY28" s="690"/>
      <c r="DZ28" s="690"/>
      <c r="EA28" s="690"/>
      <c r="EB28" s="690"/>
      <c r="EC28" s="691"/>
    </row>
    <row r="29" spans="2:133" ht="11.25" customHeight="1" x14ac:dyDescent="0.15">
      <c r="B29" s="656" t="s">
        <v>291</v>
      </c>
      <c r="C29" s="657"/>
      <c r="D29" s="657"/>
      <c r="E29" s="657"/>
      <c r="F29" s="657"/>
      <c r="G29" s="657"/>
      <c r="H29" s="657"/>
      <c r="I29" s="657"/>
      <c r="J29" s="657"/>
      <c r="K29" s="657"/>
      <c r="L29" s="657"/>
      <c r="M29" s="657"/>
      <c r="N29" s="657"/>
      <c r="O29" s="657"/>
      <c r="P29" s="657"/>
      <c r="Q29" s="658"/>
      <c r="R29" s="659">
        <v>11252</v>
      </c>
      <c r="S29" s="660"/>
      <c r="T29" s="660"/>
      <c r="U29" s="660"/>
      <c r="V29" s="660"/>
      <c r="W29" s="660"/>
      <c r="X29" s="660"/>
      <c r="Y29" s="661"/>
      <c r="Z29" s="662">
        <v>0.1</v>
      </c>
      <c r="AA29" s="662"/>
      <c r="AB29" s="662"/>
      <c r="AC29" s="662"/>
      <c r="AD29" s="663">
        <v>8</v>
      </c>
      <c r="AE29" s="663"/>
      <c r="AF29" s="663"/>
      <c r="AG29" s="663"/>
      <c r="AH29" s="663"/>
      <c r="AI29" s="663"/>
      <c r="AJ29" s="663"/>
      <c r="AK29" s="663"/>
      <c r="AL29" s="664">
        <v>0</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292</v>
      </c>
      <c r="CE29" s="696"/>
      <c r="CF29" s="656" t="s">
        <v>66</v>
      </c>
      <c r="CG29" s="657"/>
      <c r="CH29" s="657"/>
      <c r="CI29" s="657"/>
      <c r="CJ29" s="657"/>
      <c r="CK29" s="657"/>
      <c r="CL29" s="657"/>
      <c r="CM29" s="657"/>
      <c r="CN29" s="657"/>
      <c r="CO29" s="657"/>
      <c r="CP29" s="657"/>
      <c r="CQ29" s="658"/>
      <c r="CR29" s="659">
        <v>758522</v>
      </c>
      <c r="CS29" s="692"/>
      <c r="CT29" s="692"/>
      <c r="CU29" s="692"/>
      <c r="CV29" s="692"/>
      <c r="CW29" s="692"/>
      <c r="CX29" s="692"/>
      <c r="CY29" s="693"/>
      <c r="CZ29" s="664">
        <v>7.5</v>
      </c>
      <c r="DA29" s="690"/>
      <c r="DB29" s="690"/>
      <c r="DC29" s="694"/>
      <c r="DD29" s="668">
        <v>758522</v>
      </c>
      <c r="DE29" s="692"/>
      <c r="DF29" s="692"/>
      <c r="DG29" s="692"/>
      <c r="DH29" s="692"/>
      <c r="DI29" s="692"/>
      <c r="DJ29" s="692"/>
      <c r="DK29" s="693"/>
      <c r="DL29" s="668">
        <v>758522</v>
      </c>
      <c r="DM29" s="692"/>
      <c r="DN29" s="692"/>
      <c r="DO29" s="692"/>
      <c r="DP29" s="692"/>
      <c r="DQ29" s="692"/>
      <c r="DR29" s="692"/>
      <c r="DS29" s="692"/>
      <c r="DT29" s="692"/>
      <c r="DU29" s="692"/>
      <c r="DV29" s="693"/>
      <c r="DW29" s="664">
        <v>11.8</v>
      </c>
      <c r="DX29" s="690"/>
      <c r="DY29" s="690"/>
      <c r="DZ29" s="690"/>
      <c r="EA29" s="690"/>
      <c r="EB29" s="690"/>
      <c r="EC29" s="691"/>
    </row>
    <row r="30" spans="2:133" ht="11.25" customHeight="1" x14ac:dyDescent="0.15">
      <c r="B30" s="656" t="s">
        <v>293</v>
      </c>
      <c r="C30" s="657"/>
      <c r="D30" s="657"/>
      <c r="E30" s="657"/>
      <c r="F30" s="657"/>
      <c r="G30" s="657"/>
      <c r="H30" s="657"/>
      <c r="I30" s="657"/>
      <c r="J30" s="657"/>
      <c r="K30" s="657"/>
      <c r="L30" s="657"/>
      <c r="M30" s="657"/>
      <c r="N30" s="657"/>
      <c r="O30" s="657"/>
      <c r="P30" s="657"/>
      <c r="Q30" s="658"/>
      <c r="R30" s="659">
        <v>1520581</v>
      </c>
      <c r="S30" s="660"/>
      <c r="T30" s="660"/>
      <c r="U30" s="660"/>
      <c r="V30" s="660"/>
      <c r="W30" s="660"/>
      <c r="X30" s="660"/>
      <c r="Y30" s="661"/>
      <c r="Z30" s="662">
        <v>14.2</v>
      </c>
      <c r="AA30" s="662"/>
      <c r="AB30" s="662"/>
      <c r="AC30" s="662"/>
      <c r="AD30" s="663" t="s">
        <v>122</v>
      </c>
      <c r="AE30" s="663"/>
      <c r="AF30" s="663"/>
      <c r="AG30" s="663"/>
      <c r="AH30" s="663"/>
      <c r="AI30" s="663"/>
      <c r="AJ30" s="663"/>
      <c r="AK30" s="663"/>
      <c r="AL30" s="664" t="s">
        <v>122</v>
      </c>
      <c r="AM30" s="665"/>
      <c r="AN30" s="665"/>
      <c r="AO30" s="666"/>
      <c r="AP30" s="641" t="s">
        <v>211</v>
      </c>
      <c r="AQ30" s="642"/>
      <c r="AR30" s="642"/>
      <c r="AS30" s="642"/>
      <c r="AT30" s="642"/>
      <c r="AU30" s="642"/>
      <c r="AV30" s="642"/>
      <c r="AW30" s="642"/>
      <c r="AX30" s="642"/>
      <c r="AY30" s="642"/>
      <c r="AZ30" s="642"/>
      <c r="BA30" s="642"/>
      <c r="BB30" s="642"/>
      <c r="BC30" s="642"/>
      <c r="BD30" s="642"/>
      <c r="BE30" s="642"/>
      <c r="BF30" s="643"/>
      <c r="BG30" s="641" t="s">
        <v>294</v>
      </c>
      <c r="BH30" s="701"/>
      <c r="BI30" s="701"/>
      <c r="BJ30" s="701"/>
      <c r="BK30" s="701"/>
      <c r="BL30" s="701"/>
      <c r="BM30" s="701"/>
      <c r="BN30" s="701"/>
      <c r="BO30" s="701"/>
      <c r="BP30" s="701"/>
      <c r="BQ30" s="702"/>
      <c r="BR30" s="641" t="s">
        <v>295</v>
      </c>
      <c r="BS30" s="701"/>
      <c r="BT30" s="701"/>
      <c r="BU30" s="701"/>
      <c r="BV30" s="701"/>
      <c r="BW30" s="701"/>
      <c r="BX30" s="701"/>
      <c r="BY30" s="701"/>
      <c r="BZ30" s="701"/>
      <c r="CA30" s="701"/>
      <c r="CB30" s="702"/>
      <c r="CD30" s="697"/>
      <c r="CE30" s="698"/>
      <c r="CF30" s="656" t="s">
        <v>296</v>
      </c>
      <c r="CG30" s="657"/>
      <c r="CH30" s="657"/>
      <c r="CI30" s="657"/>
      <c r="CJ30" s="657"/>
      <c r="CK30" s="657"/>
      <c r="CL30" s="657"/>
      <c r="CM30" s="657"/>
      <c r="CN30" s="657"/>
      <c r="CO30" s="657"/>
      <c r="CP30" s="657"/>
      <c r="CQ30" s="658"/>
      <c r="CR30" s="659">
        <v>722750</v>
      </c>
      <c r="CS30" s="660"/>
      <c r="CT30" s="660"/>
      <c r="CU30" s="660"/>
      <c r="CV30" s="660"/>
      <c r="CW30" s="660"/>
      <c r="CX30" s="660"/>
      <c r="CY30" s="661"/>
      <c r="CZ30" s="664">
        <v>7.2</v>
      </c>
      <c r="DA30" s="690"/>
      <c r="DB30" s="690"/>
      <c r="DC30" s="694"/>
      <c r="DD30" s="668">
        <v>722750</v>
      </c>
      <c r="DE30" s="660"/>
      <c r="DF30" s="660"/>
      <c r="DG30" s="660"/>
      <c r="DH30" s="660"/>
      <c r="DI30" s="660"/>
      <c r="DJ30" s="660"/>
      <c r="DK30" s="661"/>
      <c r="DL30" s="668">
        <v>722750</v>
      </c>
      <c r="DM30" s="660"/>
      <c r="DN30" s="660"/>
      <c r="DO30" s="660"/>
      <c r="DP30" s="660"/>
      <c r="DQ30" s="660"/>
      <c r="DR30" s="660"/>
      <c r="DS30" s="660"/>
      <c r="DT30" s="660"/>
      <c r="DU30" s="660"/>
      <c r="DV30" s="661"/>
      <c r="DW30" s="664">
        <v>11.2</v>
      </c>
      <c r="DX30" s="690"/>
      <c r="DY30" s="690"/>
      <c r="DZ30" s="690"/>
      <c r="EA30" s="690"/>
      <c r="EB30" s="690"/>
      <c r="EC30" s="691"/>
    </row>
    <row r="31" spans="2:133" ht="11.25" customHeight="1" x14ac:dyDescent="0.15">
      <c r="B31" s="672" t="s">
        <v>297</v>
      </c>
      <c r="C31" s="673"/>
      <c r="D31" s="673"/>
      <c r="E31" s="673"/>
      <c r="F31" s="673"/>
      <c r="G31" s="673"/>
      <c r="H31" s="673"/>
      <c r="I31" s="673"/>
      <c r="J31" s="673"/>
      <c r="K31" s="673"/>
      <c r="L31" s="673"/>
      <c r="M31" s="673"/>
      <c r="N31" s="673"/>
      <c r="O31" s="673"/>
      <c r="P31" s="673"/>
      <c r="Q31" s="674"/>
      <c r="R31" s="659" t="s">
        <v>122</v>
      </c>
      <c r="S31" s="660"/>
      <c r="T31" s="660"/>
      <c r="U31" s="660"/>
      <c r="V31" s="660"/>
      <c r="W31" s="660"/>
      <c r="X31" s="660"/>
      <c r="Y31" s="661"/>
      <c r="Z31" s="662" t="s">
        <v>122</v>
      </c>
      <c r="AA31" s="662"/>
      <c r="AB31" s="662"/>
      <c r="AC31" s="662"/>
      <c r="AD31" s="663" t="s">
        <v>122</v>
      </c>
      <c r="AE31" s="663"/>
      <c r="AF31" s="663"/>
      <c r="AG31" s="663"/>
      <c r="AH31" s="663"/>
      <c r="AI31" s="663"/>
      <c r="AJ31" s="663"/>
      <c r="AK31" s="663"/>
      <c r="AL31" s="664" t="s">
        <v>122</v>
      </c>
      <c r="AM31" s="665"/>
      <c r="AN31" s="665"/>
      <c r="AO31" s="666"/>
      <c r="AP31" s="705" t="s">
        <v>298</v>
      </c>
      <c r="AQ31" s="706"/>
      <c r="AR31" s="706"/>
      <c r="AS31" s="706"/>
      <c r="AT31" s="711" t="s">
        <v>299</v>
      </c>
      <c r="AU31" s="218"/>
      <c r="AV31" s="218"/>
      <c r="AW31" s="218"/>
      <c r="AX31" s="645" t="s">
        <v>177</v>
      </c>
      <c r="AY31" s="646"/>
      <c r="AZ31" s="646"/>
      <c r="BA31" s="646"/>
      <c r="BB31" s="646"/>
      <c r="BC31" s="646"/>
      <c r="BD31" s="646"/>
      <c r="BE31" s="646"/>
      <c r="BF31" s="647"/>
      <c r="BG31" s="715">
        <v>99.5</v>
      </c>
      <c r="BH31" s="703"/>
      <c r="BI31" s="703"/>
      <c r="BJ31" s="703"/>
      <c r="BK31" s="703"/>
      <c r="BL31" s="703"/>
      <c r="BM31" s="654">
        <v>98</v>
      </c>
      <c r="BN31" s="703"/>
      <c r="BO31" s="703"/>
      <c r="BP31" s="703"/>
      <c r="BQ31" s="704"/>
      <c r="BR31" s="715">
        <v>99.5</v>
      </c>
      <c r="BS31" s="703"/>
      <c r="BT31" s="703"/>
      <c r="BU31" s="703"/>
      <c r="BV31" s="703"/>
      <c r="BW31" s="703"/>
      <c r="BX31" s="654">
        <v>98</v>
      </c>
      <c r="BY31" s="703"/>
      <c r="BZ31" s="703"/>
      <c r="CA31" s="703"/>
      <c r="CB31" s="704"/>
      <c r="CD31" s="697"/>
      <c r="CE31" s="698"/>
      <c r="CF31" s="656" t="s">
        <v>300</v>
      </c>
      <c r="CG31" s="657"/>
      <c r="CH31" s="657"/>
      <c r="CI31" s="657"/>
      <c r="CJ31" s="657"/>
      <c r="CK31" s="657"/>
      <c r="CL31" s="657"/>
      <c r="CM31" s="657"/>
      <c r="CN31" s="657"/>
      <c r="CO31" s="657"/>
      <c r="CP31" s="657"/>
      <c r="CQ31" s="658"/>
      <c r="CR31" s="659">
        <v>35772</v>
      </c>
      <c r="CS31" s="692"/>
      <c r="CT31" s="692"/>
      <c r="CU31" s="692"/>
      <c r="CV31" s="692"/>
      <c r="CW31" s="692"/>
      <c r="CX31" s="692"/>
      <c r="CY31" s="693"/>
      <c r="CZ31" s="664">
        <v>0.4</v>
      </c>
      <c r="DA31" s="690"/>
      <c r="DB31" s="690"/>
      <c r="DC31" s="694"/>
      <c r="DD31" s="668">
        <v>35772</v>
      </c>
      <c r="DE31" s="692"/>
      <c r="DF31" s="692"/>
      <c r="DG31" s="692"/>
      <c r="DH31" s="692"/>
      <c r="DI31" s="692"/>
      <c r="DJ31" s="692"/>
      <c r="DK31" s="693"/>
      <c r="DL31" s="668">
        <v>35772</v>
      </c>
      <c r="DM31" s="692"/>
      <c r="DN31" s="692"/>
      <c r="DO31" s="692"/>
      <c r="DP31" s="692"/>
      <c r="DQ31" s="692"/>
      <c r="DR31" s="692"/>
      <c r="DS31" s="692"/>
      <c r="DT31" s="692"/>
      <c r="DU31" s="692"/>
      <c r="DV31" s="693"/>
      <c r="DW31" s="664">
        <v>0.6</v>
      </c>
      <c r="DX31" s="690"/>
      <c r="DY31" s="690"/>
      <c r="DZ31" s="690"/>
      <c r="EA31" s="690"/>
      <c r="EB31" s="690"/>
      <c r="EC31" s="691"/>
    </row>
    <row r="32" spans="2:133" ht="11.25" customHeight="1" x14ac:dyDescent="0.15">
      <c r="B32" s="656" t="s">
        <v>301</v>
      </c>
      <c r="C32" s="657"/>
      <c r="D32" s="657"/>
      <c r="E32" s="657"/>
      <c r="F32" s="657"/>
      <c r="G32" s="657"/>
      <c r="H32" s="657"/>
      <c r="I32" s="657"/>
      <c r="J32" s="657"/>
      <c r="K32" s="657"/>
      <c r="L32" s="657"/>
      <c r="M32" s="657"/>
      <c r="N32" s="657"/>
      <c r="O32" s="657"/>
      <c r="P32" s="657"/>
      <c r="Q32" s="658"/>
      <c r="R32" s="659">
        <v>798794</v>
      </c>
      <c r="S32" s="660"/>
      <c r="T32" s="660"/>
      <c r="U32" s="660"/>
      <c r="V32" s="660"/>
      <c r="W32" s="660"/>
      <c r="X32" s="660"/>
      <c r="Y32" s="661"/>
      <c r="Z32" s="662">
        <v>7.4</v>
      </c>
      <c r="AA32" s="662"/>
      <c r="AB32" s="662"/>
      <c r="AC32" s="662"/>
      <c r="AD32" s="663" t="s">
        <v>122</v>
      </c>
      <c r="AE32" s="663"/>
      <c r="AF32" s="663"/>
      <c r="AG32" s="663"/>
      <c r="AH32" s="663"/>
      <c r="AI32" s="663"/>
      <c r="AJ32" s="663"/>
      <c r="AK32" s="663"/>
      <c r="AL32" s="664" t="s">
        <v>122</v>
      </c>
      <c r="AM32" s="665"/>
      <c r="AN32" s="665"/>
      <c r="AO32" s="666"/>
      <c r="AP32" s="707"/>
      <c r="AQ32" s="708"/>
      <c r="AR32" s="708"/>
      <c r="AS32" s="708"/>
      <c r="AT32" s="712"/>
      <c r="AU32" s="214" t="s">
        <v>302</v>
      </c>
      <c r="AX32" s="656" t="s">
        <v>303</v>
      </c>
      <c r="AY32" s="657"/>
      <c r="AZ32" s="657"/>
      <c r="BA32" s="657"/>
      <c r="BB32" s="657"/>
      <c r="BC32" s="657"/>
      <c r="BD32" s="657"/>
      <c r="BE32" s="657"/>
      <c r="BF32" s="658"/>
      <c r="BG32" s="716">
        <v>99.2</v>
      </c>
      <c r="BH32" s="692"/>
      <c r="BI32" s="692"/>
      <c r="BJ32" s="692"/>
      <c r="BK32" s="692"/>
      <c r="BL32" s="692"/>
      <c r="BM32" s="665">
        <v>97.5</v>
      </c>
      <c r="BN32" s="692"/>
      <c r="BO32" s="692"/>
      <c r="BP32" s="692"/>
      <c r="BQ32" s="714"/>
      <c r="BR32" s="716">
        <v>99.3</v>
      </c>
      <c r="BS32" s="692"/>
      <c r="BT32" s="692"/>
      <c r="BU32" s="692"/>
      <c r="BV32" s="692"/>
      <c r="BW32" s="692"/>
      <c r="BX32" s="665">
        <v>97.4</v>
      </c>
      <c r="BY32" s="692"/>
      <c r="BZ32" s="692"/>
      <c r="CA32" s="692"/>
      <c r="CB32" s="714"/>
      <c r="CD32" s="699"/>
      <c r="CE32" s="700"/>
      <c r="CF32" s="656" t="s">
        <v>304</v>
      </c>
      <c r="CG32" s="657"/>
      <c r="CH32" s="657"/>
      <c r="CI32" s="657"/>
      <c r="CJ32" s="657"/>
      <c r="CK32" s="657"/>
      <c r="CL32" s="657"/>
      <c r="CM32" s="657"/>
      <c r="CN32" s="657"/>
      <c r="CO32" s="657"/>
      <c r="CP32" s="657"/>
      <c r="CQ32" s="658"/>
      <c r="CR32" s="659" t="s">
        <v>122</v>
      </c>
      <c r="CS32" s="660"/>
      <c r="CT32" s="660"/>
      <c r="CU32" s="660"/>
      <c r="CV32" s="660"/>
      <c r="CW32" s="660"/>
      <c r="CX32" s="660"/>
      <c r="CY32" s="661"/>
      <c r="CZ32" s="664" t="s">
        <v>122</v>
      </c>
      <c r="DA32" s="690"/>
      <c r="DB32" s="690"/>
      <c r="DC32" s="694"/>
      <c r="DD32" s="668" t="s">
        <v>122</v>
      </c>
      <c r="DE32" s="660"/>
      <c r="DF32" s="660"/>
      <c r="DG32" s="660"/>
      <c r="DH32" s="660"/>
      <c r="DI32" s="660"/>
      <c r="DJ32" s="660"/>
      <c r="DK32" s="661"/>
      <c r="DL32" s="668" t="s">
        <v>122</v>
      </c>
      <c r="DM32" s="660"/>
      <c r="DN32" s="660"/>
      <c r="DO32" s="660"/>
      <c r="DP32" s="660"/>
      <c r="DQ32" s="660"/>
      <c r="DR32" s="660"/>
      <c r="DS32" s="660"/>
      <c r="DT32" s="660"/>
      <c r="DU32" s="660"/>
      <c r="DV32" s="661"/>
      <c r="DW32" s="664" t="s">
        <v>122</v>
      </c>
      <c r="DX32" s="690"/>
      <c r="DY32" s="690"/>
      <c r="DZ32" s="690"/>
      <c r="EA32" s="690"/>
      <c r="EB32" s="690"/>
      <c r="EC32" s="691"/>
    </row>
    <row r="33" spans="2:133" ht="11.25" customHeight="1" x14ac:dyDescent="0.15">
      <c r="B33" s="656" t="s">
        <v>305</v>
      </c>
      <c r="C33" s="657"/>
      <c r="D33" s="657"/>
      <c r="E33" s="657"/>
      <c r="F33" s="657"/>
      <c r="G33" s="657"/>
      <c r="H33" s="657"/>
      <c r="I33" s="657"/>
      <c r="J33" s="657"/>
      <c r="K33" s="657"/>
      <c r="L33" s="657"/>
      <c r="M33" s="657"/>
      <c r="N33" s="657"/>
      <c r="O33" s="657"/>
      <c r="P33" s="657"/>
      <c r="Q33" s="658"/>
      <c r="R33" s="659">
        <v>74165</v>
      </c>
      <c r="S33" s="660"/>
      <c r="T33" s="660"/>
      <c r="U33" s="660"/>
      <c r="V33" s="660"/>
      <c r="W33" s="660"/>
      <c r="X33" s="660"/>
      <c r="Y33" s="661"/>
      <c r="Z33" s="662">
        <v>0.7</v>
      </c>
      <c r="AA33" s="662"/>
      <c r="AB33" s="662"/>
      <c r="AC33" s="662"/>
      <c r="AD33" s="663">
        <v>4054</v>
      </c>
      <c r="AE33" s="663"/>
      <c r="AF33" s="663"/>
      <c r="AG33" s="663"/>
      <c r="AH33" s="663"/>
      <c r="AI33" s="663"/>
      <c r="AJ33" s="663"/>
      <c r="AK33" s="663"/>
      <c r="AL33" s="664">
        <v>0.1</v>
      </c>
      <c r="AM33" s="665"/>
      <c r="AN33" s="665"/>
      <c r="AO33" s="666"/>
      <c r="AP33" s="709"/>
      <c r="AQ33" s="710"/>
      <c r="AR33" s="710"/>
      <c r="AS33" s="710"/>
      <c r="AT33" s="713"/>
      <c r="AU33" s="219"/>
      <c r="AV33" s="219"/>
      <c r="AW33" s="219"/>
      <c r="AX33" s="680" t="s">
        <v>306</v>
      </c>
      <c r="AY33" s="681"/>
      <c r="AZ33" s="681"/>
      <c r="BA33" s="681"/>
      <c r="BB33" s="681"/>
      <c r="BC33" s="681"/>
      <c r="BD33" s="681"/>
      <c r="BE33" s="681"/>
      <c r="BF33" s="682"/>
      <c r="BG33" s="717">
        <v>99.6</v>
      </c>
      <c r="BH33" s="718"/>
      <c r="BI33" s="718"/>
      <c r="BJ33" s="718"/>
      <c r="BK33" s="718"/>
      <c r="BL33" s="718"/>
      <c r="BM33" s="719">
        <v>98.4</v>
      </c>
      <c r="BN33" s="718"/>
      <c r="BO33" s="718"/>
      <c r="BP33" s="718"/>
      <c r="BQ33" s="720"/>
      <c r="BR33" s="717">
        <v>99.6</v>
      </c>
      <c r="BS33" s="718"/>
      <c r="BT33" s="718"/>
      <c r="BU33" s="718"/>
      <c r="BV33" s="718"/>
      <c r="BW33" s="718"/>
      <c r="BX33" s="719">
        <v>98.3</v>
      </c>
      <c r="BY33" s="718"/>
      <c r="BZ33" s="718"/>
      <c r="CA33" s="718"/>
      <c r="CB33" s="720"/>
      <c r="CD33" s="656" t="s">
        <v>307</v>
      </c>
      <c r="CE33" s="657"/>
      <c r="CF33" s="657"/>
      <c r="CG33" s="657"/>
      <c r="CH33" s="657"/>
      <c r="CI33" s="657"/>
      <c r="CJ33" s="657"/>
      <c r="CK33" s="657"/>
      <c r="CL33" s="657"/>
      <c r="CM33" s="657"/>
      <c r="CN33" s="657"/>
      <c r="CO33" s="657"/>
      <c r="CP33" s="657"/>
      <c r="CQ33" s="658"/>
      <c r="CR33" s="659">
        <v>4282749</v>
      </c>
      <c r="CS33" s="692"/>
      <c r="CT33" s="692"/>
      <c r="CU33" s="692"/>
      <c r="CV33" s="692"/>
      <c r="CW33" s="692"/>
      <c r="CX33" s="692"/>
      <c r="CY33" s="693"/>
      <c r="CZ33" s="664">
        <v>42.5</v>
      </c>
      <c r="DA33" s="690"/>
      <c r="DB33" s="690"/>
      <c r="DC33" s="694"/>
      <c r="DD33" s="668">
        <v>3546069</v>
      </c>
      <c r="DE33" s="692"/>
      <c r="DF33" s="692"/>
      <c r="DG33" s="692"/>
      <c r="DH33" s="692"/>
      <c r="DI33" s="692"/>
      <c r="DJ33" s="692"/>
      <c r="DK33" s="693"/>
      <c r="DL33" s="668">
        <v>2770493</v>
      </c>
      <c r="DM33" s="692"/>
      <c r="DN33" s="692"/>
      <c r="DO33" s="692"/>
      <c r="DP33" s="692"/>
      <c r="DQ33" s="692"/>
      <c r="DR33" s="692"/>
      <c r="DS33" s="692"/>
      <c r="DT33" s="692"/>
      <c r="DU33" s="692"/>
      <c r="DV33" s="693"/>
      <c r="DW33" s="664">
        <v>42.9</v>
      </c>
      <c r="DX33" s="690"/>
      <c r="DY33" s="690"/>
      <c r="DZ33" s="690"/>
      <c r="EA33" s="690"/>
      <c r="EB33" s="690"/>
      <c r="EC33" s="691"/>
    </row>
    <row r="34" spans="2:133" ht="11.25" customHeight="1" x14ac:dyDescent="0.15">
      <c r="B34" s="656" t="s">
        <v>308</v>
      </c>
      <c r="C34" s="657"/>
      <c r="D34" s="657"/>
      <c r="E34" s="657"/>
      <c r="F34" s="657"/>
      <c r="G34" s="657"/>
      <c r="H34" s="657"/>
      <c r="I34" s="657"/>
      <c r="J34" s="657"/>
      <c r="K34" s="657"/>
      <c r="L34" s="657"/>
      <c r="M34" s="657"/>
      <c r="N34" s="657"/>
      <c r="O34" s="657"/>
      <c r="P34" s="657"/>
      <c r="Q34" s="658"/>
      <c r="R34" s="659">
        <v>75919</v>
      </c>
      <c r="S34" s="660"/>
      <c r="T34" s="660"/>
      <c r="U34" s="660"/>
      <c r="V34" s="660"/>
      <c r="W34" s="660"/>
      <c r="X34" s="660"/>
      <c r="Y34" s="661"/>
      <c r="Z34" s="662">
        <v>0.7</v>
      </c>
      <c r="AA34" s="662"/>
      <c r="AB34" s="662"/>
      <c r="AC34" s="662"/>
      <c r="AD34" s="663" t="s">
        <v>122</v>
      </c>
      <c r="AE34" s="663"/>
      <c r="AF34" s="663"/>
      <c r="AG34" s="663"/>
      <c r="AH34" s="663"/>
      <c r="AI34" s="663"/>
      <c r="AJ34" s="663"/>
      <c r="AK34" s="663"/>
      <c r="AL34" s="664" t="s">
        <v>122</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309</v>
      </c>
      <c r="CE34" s="657"/>
      <c r="CF34" s="657"/>
      <c r="CG34" s="657"/>
      <c r="CH34" s="657"/>
      <c r="CI34" s="657"/>
      <c r="CJ34" s="657"/>
      <c r="CK34" s="657"/>
      <c r="CL34" s="657"/>
      <c r="CM34" s="657"/>
      <c r="CN34" s="657"/>
      <c r="CO34" s="657"/>
      <c r="CP34" s="657"/>
      <c r="CQ34" s="658"/>
      <c r="CR34" s="659">
        <v>1355371</v>
      </c>
      <c r="CS34" s="660"/>
      <c r="CT34" s="660"/>
      <c r="CU34" s="660"/>
      <c r="CV34" s="660"/>
      <c r="CW34" s="660"/>
      <c r="CX34" s="660"/>
      <c r="CY34" s="661"/>
      <c r="CZ34" s="664">
        <v>13.4</v>
      </c>
      <c r="DA34" s="690"/>
      <c r="DB34" s="690"/>
      <c r="DC34" s="694"/>
      <c r="DD34" s="668">
        <v>1026948</v>
      </c>
      <c r="DE34" s="660"/>
      <c r="DF34" s="660"/>
      <c r="DG34" s="660"/>
      <c r="DH34" s="660"/>
      <c r="DI34" s="660"/>
      <c r="DJ34" s="660"/>
      <c r="DK34" s="661"/>
      <c r="DL34" s="668">
        <v>896786</v>
      </c>
      <c r="DM34" s="660"/>
      <c r="DN34" s="660"/>
      <c r="DO34" s="660"/>
      <c r="DP34" s="660"/>
      <c r="DQ34" s="660"/>
      <c r="DR34" s="660"/>
      <c r="DS34" s="660"/>
      <c r="DT34" s="660"/>
      <c r="DU34" s="660"/>
      <c r="DV34" s="661"/>
      <c r="DW34" s="664">
        <v>13.9</v>
      </c>
      <c r="DX34" s="690"/>
      <c r="DY34" s="690"/>
      <c r="DZ34" s="690"/>
      <c r="EA34" s="690"/>
      <c r="EB34" s="690"/>
      <c r="EC34" s="691"/>
    </row>
    <row r="35" spans="2:133" ht="11.25" customHeight="1" x14ac:dyDescent="0.15">
      <c r="B35" s="656" t="s">
        <v>310</v>
      </c>
      <c r="C35" s="657"/>
      <c r="D35" s="657"/>
      <c r="E35" s="657"/>
      <c r="F35" s="657"/>
      <c r="G35" s="657"/>
      <c r="H35" s="657"/>
      <c r="I35" s="657"/>
      <c r="J35" s="657"/>
      <c r="K35" s="657"/>
      <c r="L35" s="657"/>
      <c r="M35" s="657"/>
      <c r="N35" s="657"/>
      <c r="O35" s="657"/>
      <c r="P35" s="657"/>
      <c r="Q35" s="658"/>
      <c r="R35" s="659">
        <v>62938</v>
      </c>
      <c r="S35" s="660"/>
      <c r="T35" s="660"/>
      <c r="U35" s="660"/>
      <c r="V35" s="660"/>
      <c r="W35" s="660"/>
      <c r="X35" s="660"/>
      <c r="Y35" s="661"/>
      <c r="Z35" s="662">
        <v>0.6</v>
      </c>
      <c r="AA35" s="662"/>
      <c r="AB35" s="662"/>
      <c r="AC35" s="662"/>
      <c r="AD35" s="663" t="s">
        <v>122</v>
      </c>
      <c r="AE35" s="663"/>
      <c r="AF35" s="663"/>
      <c r="AG35" s="663"/>
      <c r="AH35" s="663"/>
      <c r="AI35" s="663"/>
      <c r="AJ35" s="663"/>
      <c r="AK35" s="663"/>
      <c r="AL35" s="664" t="s">
        <v>122</v>
      </c>
      <c r="AM35" s="665"/>
      <c r="AN35" s="665"/>
      <c r="AO35" s="666"/>
      <c r="AP35" s="222"/>
      <c r="AQ35" s="641" t="s">
        <v>311</v>
      </c>
      <c r="AR35" s="642"/>
      <c r="AS35" s="642"/>
      <c r="AT35" s="642"/>
      <c r="AU35" s="642"/>
      <c r="AV35" s="642"/>
      <c r="AW35" s="642"/>
      <c r="AX35" s="642"/>
      <c r="AY35" s="642"/>
      <c r="AZ35" s="642"/>
      <c r="BA35" s="642"/>
      <c r="BB35" s="642"/>
      <c r="BC35" s="642"/>
      <c r="BD35" s="642"/>
      <c r="BE35" s="642"/>
      <c r="BF35" s="643"/>
      <c r="BG35" s="641" t="s">
        <v>312</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313</v>
      </c>
      <c r="CE35" s="657"/>
      <c r="CF35" s="657"/>
      <c r="CG35" s="657"/>
      <c r="CH35" s="657"/>
      <c r="CI35" s="657"/>
      <c r="CJ35" s="657"/>
      <c r="CK35" s="657"/>
      <c r="CL35" s="657"/>
      <c r="CM35" s="657"/>
      <c r="CN35" s="657"/>
      <c r="CO35" s="657"/>
      <c r="CP35" s="657"/>
      <c r="CQ35" s="658"/>
      <c r="CR35" s="659">
        <v>83424</v>
      </c>
      <c r="CS35" s="692"/>
      <c r="CT35" s="692"/>
      <c r="CU35" s="692"/>
      <c r="CV35" s="692"/>
      <c r="CW35" s="692"/>
      <c r="CX35" s="692"/>
      <c r="CY35" s="693"/>
      <c r="CZ35" s="664">
        <v>0.8</v>
      </c>
      <c r="DA35" s="690"/>
      <c r="DB35" s="690"/>
      <c r="DC35" s="694"/>
      <c r="DD35" s="668">
        <v>81091</v>
      </c>
      <c r="DE35" s="692"/>
      <c r="DF35" s="692"/>
      <c r="DG35" s="692"/>
      <c r="DH35" s="692"/>
      <c r="DI35" s="692"/>
      <c r="DJ35" s="692"/>
      <c r="DK35" s="693"/>
      <c r="DL35" s="668">
        <v>81091</v>
      </c>
      <c r="DM35" s="692"/>
      <c r="DN35" s="692"/>
      <c r="DO35" s="692"/>
      <c r="DP35" s="692"/>
      <c r="DQ35" s="692"/>
      <c r="DR35" s="692"/>
      <c r="DS35" s="692"/>
      <c r="DT35" s="692"/>
      <c r="DU35" s="692"/>
      <c r="DV35" s="693"/>
      <c r="DW35" s="664">
        <v>1.3</v>
      </c>
      <c r="DX35" s="690"/>
      <c r="DY35" s="690"/>
      <c r="DZ35" s="690"/>
      <c r="EA35" s="690"/>
      <c r="EB35" s="690"/>
      <c r="EC35" s="691"/>
    </row>
    <row r="36" spans="2:133" ht="11.25" customHeight="1" x14ac:dyDescent="0.15">
      <c r="B36" s="656" t="s">
        <v>314</v>
      </c>
      <c r="C36" s="657"/>
      <c r="D36" s="657"/>
      <c r="E36" s="657"/>
      <c r="F36" s="657"/>
      <c r="G36" s="657"/>
      <c r="H36" s="657"/>
      <c r="I36" s="657"/>
      <c r="J36" s="657"/>
      <c r="K36" s="657"/>
      <c r="L36" s="657"/>
      <c r="M36" s="657"/>
      <c r="N36" s="657"/>
      <c r="O36" s="657"/>
      <c r="P36" s="657"/>
      <c r="Q36" s="658"/>
      <c r="R36" s="659">
        <v>925640</v>
      </c>
      <c r="S36" s="660"/>
      <c r="T36" s="660"/>
      <c r="U36" s="660"/>
      <c r="V36" s="660"/>
      <c r="W36" s="660"/>
      <c r="X36" s="660"/>
      <c r="Y36" s="661"/>
      <c r="Z36" s="662">
        <v>8.6</v>
      </c>
      <c r="AA36" s="662"/>
      <c r="AB36" s="662"/>
      <c r="AC36" s="662"/>
      <c r="AD36" s="663" t="s">
        <v>122</v>
      </c>
      <c r="AE36" s="663"/>
      <c r="AF36" s="663"/>
      <c r="AG36" s="663"/>
      <c r="AH36" s="663"/>
      <c r="AI36" s="663"/>
      <c r="AJ36" s="663"/>
      <c r="AK36" s="663"/>
      <c r="AL36" s="664" t="s">
        <v>122</v>
      </c>
      <c r="AM36" s="665"/>
      <c r="AN36" s="665"/>
      <c r="AO36" s="666"/>
      <c r="AP36" s="222"/>
      <c r="AQ36" s="725" t="s">
        <v>315</v>
      </c>
      <c r="AR36" s="726"/>
      <c r="AS36" s="726"/>
      <c r="AT36" s="726"/>
      <c r="AU36" s="726"/>
      <c r="AV36" s="726"/>
      <c r="AW36" s="726"/>
      <c r="AX36" s="726"/>
      <c r="AY36" s="727"/>
      <c r="AZ36" s="648">
        <v>1269158</v>
      </c>
      <c r="BA36" s="649"/>
      <c r="BB36" s="649"/>
      <c r="BC36" s="649"/>
      <c r="BD36" s="649"/>
      <c r="BE36" s="649"/>
      <c r="BF36" s="721"/>
      <c r="BG36" s="645" t="s">
        <v>316</v>
      </c>
      <c r="BH36" s="646"/>
      <c r="BI36" s="646"/>
      <c r="BJ36" s="646"/>
      <c r="BK36" s="646"/>
      <c r="BL36" s="646"/>
      <c r="BM36" s="646"/>
      <c r="BN36" s="646"/>
      <c r="BO36" s="646"/>
      <c r="BP36" s="646"/>
      <c r="BQ36" s="646"/>
      <c r="BR36" s="646"/>
      <c r="BS36" s="646"/>
      <c r="BT36" s="646"/>
      <c r="BU36" s="647"/>
      <c r="BV36" s="648">
        <v>11057</v>
      </c>
      <c r="BW36" s="649"/>
      <c r="BX36" s="649"/>
      <c r="BY36" s="649"/>
      <c r="BZ36" s="649"/>
      <c r="CA36" s="649"/>
      <c r="CB36" s="721"/>
      <c r="CD36" s="656" t="s">
        <v>317</v>
      </c>
      <c r="CE36" s="657"/>
      <c r="CF36" s="657"/>
      <c r="CG36" s="657"/>
      <c r="CH36" s="657"/>
      <c r="CI36" s="657"/>
      <c r="CJ36" s="657"/>
      <c r="CK36" s="657"/>
      <c r="CL36" s="657"/>
      <c r="CM36" s="657"/>
      <c r="CN36" s="657"/>
      <c r="CO36" s="657"/>
      <c r="CP36" s="657"/>
      <c r="CQ36" s="658"/>
      <c r="CR36" s="659">
        <v>1733918</v>
      </c>
      <c r="CS36" s="660"/>
      <c r="CT36" s="660"/>
      <c r="CU36" s="660"/>
      <c r="CV36" s="660"/>
      <c r="CW36" s="660"/>
      <c r="CX36" s="660"/>
      <c r="CY36" s="661"/>
      <c r="CZ36" s="664">
        <v>17.2</v>
      </c>
      <c r="DA36" s="690"/>
      <c r="DB36" s="690"/>
      <c r="DC36" s="694"/>
      <c r="DD36" s="668">
        <v>1598995</v>
      </c>
      <c r="DE36" s="660"/>
      <c r="DF36" s="660"/>
      <c r="DG36" s="660"/>
      <c r="DH36" s="660"/>
      <c r="DI36" s="660"/>
      <c r="DJ36" s="660"/>
      <c r="DK36" s="661"/>
      <c r="DL36" s="668">
        <v>1166687</v>
      </c>
      <c r="DM36" s="660"/>
      <c r="DN36" s="660"/>
      <c r="DO36" s="660"/>
      <c r="DP36" s="660"/>
      <c r="DQ36" s="660"/>
      <c r="DR36" s="660"/>
      <c r="DS36" s="660"/>
      <c r="DT36" s="660"/>
      <c r="DU36" s="660"/>
      <c r="DV36" s="661"/>
      <c r="DW36" s="664">
        <v>18.100000000000001</v>
      </c>
      <c r="DX36" s="690"/>
      <c r="DY36" s="690"/>
      <c r="DZ36" s="690"/>
      <c r="EA36" s="690"/>
      <c r="EB36" s="690"/>
      <c r="EC36" s="691"/>
    </row>
    <row r="37" spans="2:133" ht="11.25" customHeight="1" x14ac:dyDescent="0.15">
      <c r="B37" s="656" t="s">
        <v>318</v>
      </c>
      <c r="C37" s="657"/>
      <c r="D37" s="657"/>
      <c r="E37" s="657"/>
      <c r="F37" s="657"/>
      <c r="G37" s="657"/>
      <c r="H37" s="657"/>
      <c r="I37" s="657"/>
      <c r="J37" s="657"/>
      <c r="K37" s="657"/>
      <c r="L37" s="657"/>
      <c r="M37" s="657"/>
      <c r="N37" s="657"/>
      <c r="O37" s="657"/>
      <c r="P37" s="657"/>
      <c r="Q37" s="658"/>
      <c r="R37" s="659">
        <v>113584</v>
      </c>
      <c r="S37" s="660"/>
      <c r="T37" s="660"/>
      <c r="U37" s="660"/>
      <c r="V37" s="660"/>
      <c r="W37" s="660"/>
      <c r="X37" s="660"/>
      <c r="Y37" s="661"/>
      <c r="Z37" s="662">
        <v>1.1000000000000001</v>
      </c>
      <c r="AA37" s="662"/>
      <c r="AB37" s="662"/>
      <c r="AC37" s="662"/>
      <c r="AD37" s="663">
        <v>637</v>
      </c>
      <c r="AE37" s="663"/>
      <c r="AF37" s="663"/>
      <c r="AG37" s="663"/>
      <c r="AH37" s="663"/>
      <c r="AI37" s="663"/>
      <c r="AJ37" s="663"/>
      <c r="AK37" s="663"/>
      <c r="AL37" s="664">
        <v>0</v>
      </c>
      <c r="AM37" s="665"/>
      <c r="AN37" s="665"/>
      <c r="AO37" s="666"/>
      <c r="AQ37" s="722" t="s">
        <v>319</v>
      </c>
      <c r="AR37" s="723"/>
      <c r="AS37" s="723"/>
      <c r="AT37" s="723"/>
      <c r="AU37" s="723"/>
      <c r="AV37" s="723"/>
      <c r="AW37" s="723"/>
      <c r="AX37" s="723"/>
      <c r="AY37" s="724"/>
      <c r="AZ37" s="659">
        <v>455777</v>
      </c>
      <c r="BA37" s="660"/>
      <c r="BB37" s="660"/>
      <c r="BC37" s="660"/>
      <c r="BD37" s="692"/>
      <c r="BE37" s="692"/>
      <c r="BF37" s="714"/>
      <c r="BG37" s="656" t="s">
        <v>320</v>
      </c>
      <c r="BH37" s="657"/>
      <c r="BI37" s="657"/>
      <c r="BJ37" s="657"/>
      <c r="BK37" s="657"/>
      <c r="BL37" s="657"/>
      <c r="BM37" s="657"/>
      <c r="BN37" s="657"/>
      <c r="BO37" s="657"/>
      <c r="BP37" s="657"/>
      <c r="BQ37" s="657"/>
      <c r="BR37" s="657"/>
      <c r="BS37" s="657"/>
      <c r="BT37" s="657"/>
      <c r="BU37" s="658"/>
      <c r="BV37" s="659">
        <v>-6958</v>
      </c>
      <c r="BW37" s="660"/>
      <c r="BX37" s="660"/>
      <c r="BY37" s="660"/>
      <c r="BZ37" s="660"/>
      <c r="CA37" s="660"/>
      <c r="CB37" s="669"/>
      <c r="CD37" s="656" t="s">
        <v>321</v>
      </c>
      <c r="CE37" s="657"/>
      <c r="CF37" s="657"/>
      <c r="CG37" s="657"/>
      <c r="CH37" s="657"/>
      <c r="CI37" s="657"/>
      <c r="CJ37" s="657"/>
      <c r="CK37" s="657"/>
      <c r="CL37" s="657"/>
      <c r="CM37" s="657"/>
      <c r="CN37" s="657"/>
      <c r="CO37" s="657"/>
      <c r="CP37" s="657"/>
      <c r="CQ37" s="658"/>
      <c r="CR37" s="659">
        <v>581083</v>
      </c>
      <c r="CS37" s="692"/>
      <c r="CT37" s="692"/>
      <c r="CU37" s="692"/>
      <c r="CV37" s="692"/>
      <c r="CW37" s="692"/>
      <c r="CX37" s="692"/>
      <c r="CY37" s="693"/>
      <c r="CZ37" s="664">
        <v>5.8</v>
      </c>
      <c r="DA37" s="690"/>
      <c r="DB37" s="690"/>
      <c r="DC37" s="694"/>
      <c r="DD37" s="668">
        <v>581083</v>
      </c>
      <c r="DE37" s="692"/>
      <c r="DF37" s="692"/>
      <c r="DG37" s="692"/>
      <c r="DH37" s="692"/>
      <c r="DI37" s="692"/>
      <c r="DJ37" s="692"/>
      <c r="DK37" s="693"/>
      <c r="DL37" s="668">
        <v>581083</v>
      </c>
      <c r="DM37" s="692"/>
      <c r="DN37" s="692"/>
      <c r="DO37" s="692"/>
      <c r="DP37" s="692"/>
      <c r="DQ37" s="692"/>
      <c r="DR37" s="692"/>
      <c r="DS37" s="692"/>
      <c r="DT37" s="692"/>
      <c r="DU37" s="692"/>
      <c r="DV37" s="693"/>
      <c r="DW37" s="664">
        <v>9</v>
      </c>
      <c r="DX37" s="690"/>
      <c r="DY37" s="690"/>
      <c r="DZ37" s="690"/>
      <c r="EA37" s="690"/>
      <c r="EB37" s="690"/>
      <c r="EC37" s="691"/>
    </row>
    <row r="38" spans="2:133" ht="11.25" customHeight="1" x14ac:dyDescent="0.15">
      <c r="B38" s="656" t="s">
        <v>322</v>
      </c>
      <c r="C38" s="657"/>
      <c r="D38" s="657"/>
      <c r="E38" s="657"/>
      <c r="F38" s="657"/>
      <c r="G38" s="657"/>
      <c r="H38" s="657"/>
      <c r="I38" s="657"/>
      <c r="J38" s="657"/>
      <c r="K38" s="657"/>
      <c r="L38" s="657"/>
      <c r="M38" s="657"/>
      <c r="N38" s="657"/>
      <c r="O38" s="657"/>
      <c r="P38" s="657"/>
      <c r="Q38" s="658"/>
      <c r="R38" s="659">
        <v>251187</v>
      </c>
      <c r="S38" s="660"/>
      <c r="T38" s="660"/>
      <c r="U38" s="660"/>
      <c r="V38" s="660"/>
      <c r="W38" s="660"/>
      <c r="X38" s="660"/>
      <c r="Y38" s="661"/>
      <c r="Z38" s="662">
        <v>2.2999999999999998</v>
      </c>
      <c r="AA38" s="662"/>
      <c r="AB38" s="662"/>
      <c r="AC38" s="662"/>
      <c r="AD38" s="663" t="s">
        <v>122</v>
      </c>
      <c r="AE38" s="663"/>
      <c r="AF38" s="663"/>
      <c r="AG38" s="663"/>
      <c r="AH38" s="663"/>
      <c r="AI38" s="663"/>
      <c r="AJ38" s="663"/>
      <c r="AK38" s="663"/>
      <c r="AL38" s="664" t="s">
        <v>122</v>
      </c>
      <c r="AM38" s="665"/>
      <c r="AN38" s="665"/>
      <c r="AO38" s="666"/>
      <c r="AQ38" s="722" t="s">
        <v>323</v>
      </c>
      <c r="AR38" s="723"/>
      <c r="AS38" s="723"/>
      <c r="AT38" s="723"/>
      <c r="AU38" s="723"/>
      <c r="AV38" s="723"/>
      <c r="AW38" s="723"/>
      <c r="AX38" s="723"/>
      <c r="AY38" s="724"/>
      <c r="AZ38" s="659">
        <v>26544</v>
      </c>
      <c r="BA38" s="660"/>
      <c r="BB38" s="660"/>
      <c r="BC38" s="660"/>
      <c r="BD38" s="692"/>
      <c r="BE38" s="692"/>
      <c r="BF38" s="714"/>
      <c r="BG38" s="656" t="s">
        <v>324</v>
      </c>
      <c r="BH38" s="657"/>
      <c r="BI38" s="657"/>
      <c r="BJ38" s="657"/>
      <c r="BK38" s="657"/>
      <c r="BL38" s="657"/>
      <c r="BM38" s="657"/>
      <c r="BN38" s="657"/>
      <c r="BO38" s="657"/>
      <c r="BP38" s="657"/>
      <c r="BQ38" s="657"/>
      <c r="BR38" s="657"/>
      <c r="BS38" s="657"/>
      <c r="BT38" s="657"/>
      <c r="BU38" s="658"/>
      <c r="BV38" s="659">
        <v>2476</v>
      </c>
      <c r="BW38" s="660"/>
      <c r="BX38" s="660"/>
      <c r="BY38" s="660"/>
      <c r="BZ38" s="660"/>
      <c r="CA38" s="660"/>
      <c r="CB38" s="669"/>
      <c r="CD38" s="656" t="s">
        <v>325</v>
      </c>
      <c r="CE38" s="657"/>
      <c r="CF38" s="657"/>
      <c r="CG38" s="657"/>
      <c r="CH38" s="657"/>
      <c r="CI38" s="657"/>
      <c r="CJ38" s="657"/>
      <c r="CK38" s="657"/>
      <c r="CL38" s="657"/>
      <c r="CM38" s="657"/>
      <c r="CN38" s="657"/>
      <c r="CO38" s="657"/>
      <c r="CP38" s="657"/>
      <c r="CQ38" s="658"/>
      <c r="CR38" s="659">
        <v>786837</v>
      </c>
      <c r="CS38" s="660"/>
      <c r="CT38" s="660"/>
      <c r="CU38" s="660"/>
      <c r="CV38" s="660"/>
      <c r="CW38" s="660"/>
      <c r="CX38" s="660"/>
      <c r="CY38" s="661"/>
      <c r="CZ38" s="664">
        <v>7.8</v>
      </c>
      <c r="DA38" s="690"/>
      <c r="DB38" s="690"/>
      <c r="DC38" s="694"/>
      <c r="DD38" s="668">
        <v>657907</v>
      </c>
      <c r="DE38" s="660"/>
      <c r="DF38" s="660"/>
      <c r="DG38" s="660"/>
      <c r="DH38" s="660"/>
      <c r="DI38" s="660"/>
      <c r="DJ38" s="660"/>
      <c r="DK38" s="661"/>
      <c r="DL38" s="668">
        <v>625929</v>
      </c>
      <c r="DM38" s="660"/>
      <c r="DN38" s="660"/>
      <c r="DO38" s="660"/>
      <c r="DP38" s="660"/>
      <c r="DQ38" s="660"/>
      <c r="DR38" s="660"/>
      <c r="DS38" s="660"/>
      <c r="DT38" s="660"/>
      <c r="DU38" s="660"/>
      <c r="DV38" s="661"/>
      <c r="DW38" s="664">
        <v>9.6999999999999993</v>
      </c>
      <c r="DX38" s="690"/>
      <c r="DY38" s="690"/>
      <c r="DZ38" s="690"/>
      <c r="EA38" s="690"/>
      <c r="EB38" s="690"/>
      <c r="EC38" s="691"/>
    </row>
    <row r="39" spans="2:133" ht="11.25" customHeight="1" x14ac:dyDescent="0.15">
      <c r="B39" s="656" t="s">
        <v>326</v>
      </c>
      <c r="C39" s="657"/>
      <c r="D39" s="657"/>
      <c r="E39" s="657"/>
      <c r="F39" s="657"/>
      <c r="G39" s="657"/>
      <c r="H39" s="657"/>
      <c r="I39" s="657"/>
      <c r="J39" s="657"/>
      <c r="K39" s="657"/>
      <c r="L39" s="657"/>
      <c r="M39" s="657"/>
      <c r="N39" s="657"/>
      <c r="O39" s="657"/>
      <c r="P39" s="657"/>
      <c r="Q39" s="658"/>
      <c r="R39" s="659" t="s">
        <v>122</v>
      </c>
      <c r="S39" s="660"/>
      <c r="T39" s="660"/>
      <c r="U39" s="660"/>
      <c r="V39" s="660"/>
      <c r="W39" s="660"/>
      <c r="X39" s="660"/>
      <c r="Y39" s="661"/>
      <c r="Z39" s="662" t="s">
        <v>122</v>
      </c>
      <c r="AA39" s="662"/>
      <c r="AB39" s="662"/>
      <c r="AC39" s="662"/>
      <c r="AD39" s="663" t="s">
        <v>122</v>
      </c>
      <c r="AE39" s="663"/>
      <c r="AF39" s="663"/>
      <c r="AG39" s="663"/>
      <c r="AH39" s="663"/>
      <c r="AI39" s="663"/>
      <c r="AJ39" s="663"/>
      <c r="AK39" s="663"/>
      <c r="AL39" s="664" t="s">
        <v>122</v>
      </c>
      <c r="AM39" s="665"/>
      <c r="AN39" s="665"/>
      <c r="AO39" s="666"/>
      <c r="AQ39" s="722" t="s">
        <v>327</v>
      </c>
      <c r="AR39" s="723"/>
      <c r="AS39" s="723"/>
      <c r="AT39" s="723"/>
      <c r="AU39" s="723"/>
      <c r="AV39" s="723"/>
      <c r="AW39" s="723"/>
      <c r="AX39" s="723"/>
      <c r="AY39" s="724"/>
      <c r="AZ39" s="659" t="s">
        <v>122</v>
      </c>
      <c r="BA39" s="660"/>
      <c r="BB39" s="660"/>
      <c r="BC39" s="660"/>
      <c r="BD39" s="692"/>
      <c r="BE39" s="692"/>
      <c r="BF39" s="714"/>
      <c r="BG39" s="656" t="s">
        <v>328</v>
      </c>
      <c r="BH39" s="657"/>
      <c r="BI39" s="657"/>
      <c r="BJ39" s="657"/>
      <c r="BK39" s="657"/>
      <c r="BL39" s="657"/>
      <c r="BM39" s="657"/>
      <c r="BN39" s="657"/>
      <c r="BO39" s="657"/>
      <c r="BP39" s="657"/>
      <c r="BQ39" s="657"/>
      <c r="BR39" s="657"/>
      <c r="BS39" s="657"/>
      <c r="BT39" s="657"/>
      <c r="BU39" s="658"/>
      <c r="BV39" s="659">
        <v>3808</v>
      </c>
      <c r="BW39" s="660"/>
      <c r="BX39" s="660"/>
      <c r="BY39" s="660"/>
      <c r="BZ39" s="660"/>
      <c r="CA39" s="660"/>
      <c r="CB39" s="669"/>
      <c r="CD39" s="656" t="s">
        <v>329</v>
      </c>
      <c r="CE39" s="657"/>
      <c r="CF39" s="657"/>
      <c r="CG39" s="657"/>
      <c r="CH39" s="657"/>
      <c r="CI39" s="657"/>
      <c r="CJ39" s="657"/>
      <c r="CK39" s="657"/>
      <c r="CL39" s="657"/>
      <c r="CM39" s="657"/>
      <c r="CN39" s="657"/>
      <c r="CO39" s="657"/>
      <c r="CP39" s="657"/>
      <c r="CQ39" s="658"/>
      <c r="CR39" s="659">
        <v>309819</v>
      </c>
      <c r="CS39" s="692"/>
      <c r="CT39" s="692"/>
      <c r="CU39" s="692"/>
      <c r="CV39" s="692"/>
      <c r="CW39" s="692"/>
      <c r="CX39" s="692"/>
      <c r="CY39" s="693"/>
      <c r="CZ39" s="664">
        <v>3.1</v>
      </c>
      <c r="DA39" s="690"/>
      <c r="DB39" s="690"/>
      <c r="DC39" s="694"/>
      <c r="DD39" s="668">
        <v>181128</v>
      </c>
      <c r="DE39" s="692"/>
      <c r="DF39" s="692"/>
      <c r="DG39" s="692"/>
      <c r="DH39" s="692"/>
      <c r="DI39" s="692"/>
      <c r="DJ39" s="692"/>
      <c r="DK39" s="693"/>
      <c r="DL39" s="668" t="s">
        <v>122</v>
      </c>
      <c r="DM39" s="692"/>
      <c r="DN39" s="692"/>
      <c r="DO39" s="692"/>
      <c r="DP39" s="692"/>
      <c r="DQ39" s="692"/>
      <c r="DR39" s="692"/>
      <c r="DS39" s="692"/>
      <c r="DT39" s="692"/>
      <c r="DU39" s="692"/>
      <c r="DV39" s="693"/>
      <c r="DW39" s="664" t="s">
        <v>122</v>
      </c>
      <c r="DX39" s="690"/>
      <c r="DY39" s="690"/>
      <c r="DZ39" s="690"/>
      <c r="EA39" s="690"/>
      <c r="EB39" s="690"/>
      <c r="EC39" s="691"/>
    </row>
    <row r="40" spans="2:133" ht="11.25" customHeight="1" x14ac:dyDescent="0.15">
      <c r="B40" s="656" t="s">
        <v>330</v>
      </c>
      <c r="C40" s="657"/>
      <c r="D40" s="657"/>
      <c r="E40" s="657"/>
      <c r="F40" s="657"/>
      <c r="G40" s="657"/>
      <c r="H40" s="657"/>
      <c r="I40" s="657"/>
      <c r="J40" s="657"/>
      <c r="K40" s="657"/>
      <c r="L40" s="657"/>
      <c r="M40" s="657"/>
      <c r="N40" s="657"/>
      <c r="O40" s="657"/>
      <c r="P40" s="657"/>
      <c r="Q40" s="658"/>
      <c r="R40" s="659">
        <v>38087</v>
      </c>
      <c r="S40" s="660"/>
      <c r="T40" s="660"/>
      <c r="U40" s="660"/>
      <c r="V40" s="660"/>
      <c r="W40" s="660"/>
      <c r="X40" s="660"/>
      <c r="Y40" s="661"/>
      <c r="Z40" s="662">
        <v>0.4</v>
      </c>
      <c r="AA40" s="662"/>
      <c r="AB40" s="662"/>
      <c r="AC40" s="662"/>
      <c r="AD40" s="663" t="s">
        <v>122</v>
      </c>
      <c r="AE40" s="663"/>
      <c r="AF40" s="663"/>
      <c r="AG40" s="663"/>
      <c r="AH40" s="663"/>
      <c r="AI40" s="663"/>
      <c r="AJ40" s="663"/>
      <c r="AK40" s="663"/>
      <c r="AL40" s="664" t="s">
        <v>122</v>
      </c>
      <c r="AM40" s="665"/>
      <c r="AN40" s="665"/>
      <c r="AO40" s="666"/>
      <c r="AQ40" s="722" t="s">
        <v>331</v>
      </c>
      <c r="AR40" s="723"/>
      <c r="AS40" s="723"/>
      <c r="AT40" s="723"/>
      <c r="AU40" s="723"/>
      <c r="AV40" s="723"/>
      <c r="AW40" s="723"/>
      <c r="AX40" s="723"/>
      <c r="AY40" s="724"/>
      <c r="AZ40" s="659" t="s">
        <v>122</v>
      </c>
      <c r="BA40" s="660"/>
      <c r="BB40" s="660"/>
      <c r="BC40" s="660"/>
      <c r="BD40" s="692"/>
      <c r="BE40" s="692"/>
      <c r="BF40" s="714"/>
      <c r="BG40" s="707" t="s">
        <v>332</v>
      </c>
      <c r="BH40" s="708"/>
      <c r="BI40" s="708"/>
      <c r="BJ40" s="708"/>
      <c r="BK40" s="708"/>
      <c r="BL40" s="223"/>
      <c r="BM40" s="657" t="s">
        <v>333</v>
      </c>
      <c r="BN40" s="657"/>
      <c r="BO40" s="657"/>
      <c r="BP40" s="657"/>
      <c r="BQ40" s="657"/>
      <c r="BR40" s="657"/>
      <c r="BS40" s="657"/>
      <c r="BT40" s="657"/>
      <c r="BU40" s="658"/>
      <c r="BV40" s="659">
        <v>100</v>
      </c>
      <c r="BW40" s="660"/>
      <c r="BX40" s="660"/>
      <c r="BY40" s="660"/>
      <c r="BZ40" s="660"/>
      <c r="CA40" s="660"/>
      <c r="CB40" s="669"/>
      <c r="CD40" s="656" t="s">
        <v>334</v>
      </c>
      <c r="CE40" s="657"/>
      <c r="CF40" s="657"/>
      <c r="CG40" s="657"/>
      <c r="CH40" s="657"/>
      <c r="CI40" s="657"/>
      <c r="CJ40" s="657"/>
      <c r="CK40" s="657"/>
      <c r="CL40" s="657"/>
      <c r="CM40" s="657"/>
      <c r="CN40" s="657"/>
      <c r="CO40" s="657"/>
      <c r="CP40" s="657"/>
      <c r="CQ40" s="658"/>
      <c r="CR40" s="659">
        <v>13380</v>
      </c>
      <c r="CS40" s="660"/>
      <c r="CT40" s="660"/>
      <c r="CU40" s="660"/>
      <c r="CV40" s="660"/>
      <c r="CW40" s="660"/>
      <c r="CX40" s="660"/>
      <c r="CY40" s="661"/>
      <c r="CZ40" s="664">
        <v>0.1</v>
      </c>
      <c r="DA40" s="690"/>
      <c r="DB40" s="690"/>
      <c r="DC40" s="694"/>
      <c r="DD40" s="668" t="s">
        <v>122</v>
      </c>
      <c r="DE40" s="660"/>
      <c r="DF40" s="660"/>
      <c r="DG40" s="660"/>
      <c r="DH40" s="660"/>
      <c r="DI40" s="660"/>
      <c r="DJ40" s="660"/>
      <c r="DK40" s="661"/>
      <c r="DL40" s="668" t="s">
        <v>122</v>
      </c>
      <c r="DM40" s="660"/>
      <c r="DN40" s="660"/>
      <c r="DO40" s="660"/>
      <c r="DP40" s="660"/>
      <c r="DQ40" s="660"/>
      <c r="DR40" s="660"/>
      <c r="DS40" s="660"/>
      <c r="DT40" s="660"/>
      <c r="DU40" s="660"/>
      <c r="DV40" s="661"/>
      <c r="DW40" s="664" t="s">
        <v>122</v>
      </c>
      <c r="DX40" s="690"/>
      <c r="DY40" s="690"/>
      <c r="DZ40" s="690"/>
      <c r="EA40" s="690"/>
      <c r="EB40" s="690"/>
      <c r="EC40" s="691"/>
    </row>
    <row r="41" spans="2:133" ht="11.25" customHeight="1" x14ac:dyDescent="0.15">
      <c r="B41" s="680" t="s">
        <v>335</v>
      </c>
      <c r="C41" s="681"/>
      <c r="D41" s="681"/>
      <c r="E41" s="681"/>
      <c r="F41" s="681"/>
      <c r="G41" s="681"/>
      <c r="H41" s="681"/>
      <c r="I41" s="681"/>
      <c r="J41" s="681"/>
      <c r="K41" s="681"/>
      <c r="L41" s="681"/>
      <c r="M41" s="681"/>
      <c r="N41" s="681"/>
      <c r="O41" s="681"/>
      <c r="P41" s="681"/>
      <c r="Q41" s="682"/>
      <c r="R41" s="731">
        <v>10740079</v>
      </c>
      <c r="S41" s="732"/>
      <c r="T41" s="732"/>
      <c r="U41" s="732"/>
      <c r="V41" s="732"/>
      <c r="W41" s="732"/>
      <c r="X41" s="732"/>
      <c r="Y41" s="736"/>
      <c r="Z41" s="737">
        <v>100</v>
      </c>
      <c r="AA41" s="737"/>
      <c r="AB41" s="737"/>
      <c r="AC41" s="737"/>
      <c r="AD41" s="738">
        <v>6416434</v>
      </c>
      <c r="AE41" s="738"/>
      <c r="AF41" s="738"/>
      <c r="AG41" s="738"/>
      <c r="AH41" s="738"/>
      <c r="AI41" s="738"/>
      <c r="AJ41" s="738"/>
      <c r="AK41" s="738"/>
      <c r="AL41" s="739">
        <v>100</v>
      </c>
      <c r="AM41" s="719"/>
      <c r="AN41" s="719"/>
      <c r="AO41" s="740"/>
      <c r="AQ41" s="722" t="s">
        <v>336</v>
      </c>
      <c r="AR41" s="723"/>
      <c r="AS41" s="723"/>
      <c r="AT41" s="723"/>
      <c r="AU41" s="723"/>
      <c r="AV41" s="723"/>
      <c r="AW41" s="723"/>
      <c r="AX41" s="723"/>
      <c r="AY41" s="724"/>
      <c r="AZ41" s="659">
        <v>151541</v>
      </c>
      <c r="BA41" s="660"/>
      <c r="BB41" s="660"/>
      <c r="BC41" s="660"/>
      <c r="BD41" s="692"/>
      <c r="BE41" s="692"/>
      <c r="BF41" s="714"/>
      <c r="BG41" s="707"/>
      <c r="BH41" s="708"/>
      <c r="BI41" s="708"/>
      <c r="BJ41" s="708"/>
      <c r="BK41" s="708"/>
      <c r="BL41" s="223"/>
      <c r="BM41" s="657" t="s">
        <v>337</v>
      </c>
      <c r="BN41" s="657"/>
      <c r="BO41" s="657"/>
      <c r="BP41" s="657"/>
      <c r="BQ41" s="657"/>
      <c r="BR41" s="657"/>
      <c r="BS41" s="657"/>
      <c r="BT41" s="657"/>
      <c r="BU41" s="658"/>
      <c r="BV41" s="659" t="s">
        <v>122</v>
      </c>
      <c r="BW41" s="660"/>
      <c r="BX41" s="660"/>
      <c r="BY41" s="660"/>
      <c r="BZ41" s="660"/>
      <c r="CA41" s="660"/>
      <c r="CB41" s="669"/>
      <c r="CD41" s="656" t="s">
        <v>338</v>
      </c>
      <c r="CE41" s="657"/>
      <c r="CF41" s="657"/>
      <c r="CG41" s="657"/>
      <c r="CH41" s="657"/>
      <c r="CI41" s="657"/>
      <c r="CJ41" s="657"/>
      <c r="CK41" s="657"/>
      <c r="CL41" s="657"/>
      <c r="CM41" s="657"/>
      <c r="CN41" s="657"/>
      <c r="CO41" s="657"/>
      <c r="CP41" s="657"/>
      <c r="CQ41" s="658"/>
      <c r="CR41" s="659" t="s">
        <v>122</v>
      </c>
      <c r="CS41" s="692"/>
      <c r="CT41" s="692"/>
      <c r="CU41" s="692"/>
      <c r="CV41" s="692"/>
      <c r="CW41" s="692"/>
      <c r="CX41" s="692"/>
      <c r="CY41" s="693"/>
      <c r="CZ41" s="664" t="s">
        <v>122</v>
      </c>
      <c r="DA41" s="690"/>
      <c r="DB41" s="690"/>
      <c r="DC41" s="694"/>
      <c r="DD41" s="668" t="s">
        <v>122</v>
      </c>
      <c r="DE41" s="692"/>
      <c r="DF41" s="692"/>
      <c r="DG41" s="692"/>
      <c r="DH41" s="692"/>
      <c r="DI41" s="692"/>
      <c r="DJ41" s="692"/>
      <c r="DK41" s="693"/>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339</v>
      </c>
      <c r="AR42" s="729"/>
      <c r="AS42" s="729"/>
      <c r="AT42" s="729"/>
      <c r="AU42" s="729"/>
      <c r="AV42" s="729"/>
      <c r="AW42" s="729"/>
      <c r="AX42" s="729"/>
      <c r="AY42" s="730"/>
      <c r="AZ42" s="731">
        <v>635296</v>
      </c>
      <c r="BA42" s="732"/>
      <c r="BB42" s="732"/>
      <c r="BC42" s="732"/>
      <c r="BD42" s="718"/>
      <c r="BE42" s="718"/>
      <c r="BF42" s="720"/>
      <c r="BG42" s="709"/>
      <c r="BH42" s="710"/>
      <c r="BI42" s="710"/>
      <c r="BJ42" s="710"/>
      <c r="BK42" s="710"/>
      <c r="BL42" s="224"/>
      <c r="BM42" s="681" t="s">
        <v>340</v>
      </c>
      <c r="BN42" s="681"/>
      <c r="BO42" s="681"/>
      <c r="BP42" s="681"/>
      <c r="BQ42" s="681"/>
      <c r="BR42" s="681"/>
      <c r="BS42" s="681"/>
      <c r="BT42" s="681"/>
      <c r="BU42" s="682"/>
      <c r="BV42" s="731">
        <v>374</v>
      </c>
      <c r="BW42" s="732"/>
      <c r="BX42" s="732"/>
      <c r="BY42" s="732"/>
      <c r="BZ42" s="732"/>
      <c r="CA42" s="732"/>
      <c r="CB42" s="741"/>
      <c r="CD42" s="656" t="s">
        <v>341</v>
      </c>
      <c r="CE42" s="657"/>
      <c r="CF42" s="657"/>
      <c r="CG42" s="657"/>
      <c r="CH42" s="657"/>
      <c r="CI42" s="657"/>
      <c r="CJ42" s="657"/>
      <c r="CK42" s="657"/>
      <c r="CL42" s="657"/>
      <c r="CM42" s="657"/>
      <c r="CN42" s="657"/>
      <c r="CO42" s="657"/>
      <c r="CP42" s="657"/>
      <c r="CQ42" s="658"/>
      <c r="CR42" s="659">
        <v>942573</v>
      </c>
      <c r="CS42" s="692"/>
      <c r="CT42" s="692"/>
      <c r="CU42" s="692"/>
      <c r="CV42" s="692"/>
      <c r="CW42" s="692"/>
      <c r="CX42" s="692"/>
      <c r="CY42" s="693"/>
      <c r="CZ42" s="664">
        <v>9.3000000000000007</v>
      </c>
      <c r="DA42" s="690"/>
      <c r="DB42" s="690"/>
      <c r="DC42" s="694"/>
      <c r="DD42" s="668">
        <v>202601</v>
      </c>
      <c r="DE42" s="692"/>
      <c r="DF42" s="692"/>
      <c r="DG42" s="692"/>
      <c r="DH42" s="692"/>
      <c r="DI42" s="692"/>
      <c r="DJ42" s="692"/>
      <c r="DK42" s="693"/>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4" t="s">
        <v>342</v>
      </c>
      <c r="CD43" s="656" t="s">
        <v>343</v>
      </c>
      <c r="CE43" s="657"/>
      <c r="CF43" s="657"/>
      <c r="CG43" s="657"/>
      <c r="CH43" s="657"/>
      <c r="CI43" s="657"/>
      <c r="CJ43" s="657"/>
      <c r="CK43" s="657"/>
      <c r="CL43" s="657"/>
      <c r="CM43" s="657"/>
      <c r="CN43" s="657"/>
      <c r="CO43" s="657"/>
      <c r="CP43" s="657"/>
      <c r="CQ43" s="658"/>
      <c r="CR43" s="659">
        <v>14732</v>
      </c>
      <c r="CS43" s="692"/>
      <c r="CT43" s="692"/>
      <c r="CU43" s="692"/>
      <c r="CV43" s="692"/>
      <c r="CW43" s="692"/>
      <c r="CX43" s="692"/>
      <c r="CY43" s="693"/>
      <c r="CZ43" s="664">
        <v>0.1</v>
      </c>
      <c r="DA43" s="690"/>
      <c r="DB43" s="690"/>
      <c r="DC43" s="694"/>
      <c r="DD43" s="668">
        <v>14732</v>
      </c>
      <c r="DE43" s="692"/>
      <c r="DF43" s="692"/>
      <c r="DG43" s="692"/>
      <c r="DH43" s="692"/>
      <c r="DI43" s="692"/>
      <c r="DJ43" s="692"/>
      <c r="DK43" s="693"/>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344</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292</v>
      </c>
      <c r="CE44" s="696"/>
      <c r="CF44" s="656" t="s">
        <v>345</v>
      </c>
      <c r="CG44" s="657"/>
      <c r="CH44" s="657"/>
      <c r="CI44" s="657"/>
      <c r="CJ44" s="657"/>
      <c r="CK44" s="657"/>
      <c r="CL44" s="657"/>
      <c r="CM44" s="657"/>
      <c r="CN44" s="657"/>
      <c r="CO44" s="657"/>
      <c r="CP44" s="657"/>
      <c r="CQ44" s="658"/>
      <c r="CR44" s="659">
        <v>942573</v>
      </c>
      <c r="CS44" s="660"/>
      <c r="CT44" s="660"/>
      <c r="CU44" s="660"/>
      <c r="CV44" s="660"/>
      <c r="CW44" s="660"/>
      <c r="CX44" s="660"/>
      <c r="CY44" s="661"/>
      <c r="CZ44" s="664">
        <v>9.3000000000000007</v>
      </c>
      <c r="DA44" s="665"/>
      <c r="DB44" s="665"/>
      <c r="DC44" s="671"/>
      <c r="DD44" s="668">
        <v>202601</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346</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347</v>
      </c>
      <c r="CG45" s="657"/>
      <c r="CH45" s="657"/>
      <c r="CI45" s="657"/>
      <c r="CJ45" s="657"/>
      <c r="CK45" s="657"/>
      <c r="CL45" s="657"/>
      <c r="CM45" s="657"/>
      <c r="CN45" s="657"/>
      <c r="CO45" s="657"/>
      <c r="CP45" s="657"/>
      <c r="CQ45" s="658"/>
      <c r="CR45" s="659">
        <v>638745</v>
      </c>
      <c r="CS45" s="692"/>
      <c r="CT45" s="692"/>
      <c r="CU45" s="692"/>
      <c r="CV45" s="692"/>
      <c r="CW45" s="692"/>
      <c r="CX45" s="692"/>
      <c r="CY45" s="693"/>
      <c r="CZ45" s="664">
        <v>6.3</v>
      </c>
      <c r="DA45" s="690"/>
      <c r="DB45" s="690"/>
      <c r="DC45" s="694"/>
      <c r="DD45" s="668">
        <v>49711</v>
      </c>
      <c r="DE45" s="692"/>
      <c r="DF45" s="692"/>
      <c r="DG45" s="692"/>
      <c r="DH45" s="692"/>
      <c r="DI45" s="692"/>
      <c r="DJ45" s="692"/>
      <c r="DK45" s="693"/>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5"/>
      <c r="CD46" s="697"/>
      <c r="CE46" s="698"/>
      <c r="CF46" s="656" t="s">
        <v>348</v>
      </c>
      <c r="CG46" s="657"/>
      <c r="CH46" s="657"/>
      <c r="CI46" s="657"/>
      <c r="CJ46" s="657"/>
      <c r="CK46" s="657"/>
      <c r="CL46" s="657"/>
      <c r="CM46" s="657"/>
      <c r="CN46" s="657"/>
      <c r="CO46" s="657"/>
      <c r="CP46" s="657"/>
      <c r="CQ46" s="658"/>
      <c r="CR46" s="659">
        <v>286325</v>
      </c>
      <c r="CS46" s="660"/>
      <c r="CT46" s="660"/>
      <c r="CU46" s="660"/>
      <c r="CV46" s="660"/>
      <c r="CW46" s="660"/>
      <c r="CX46" s="660"/>
      <c r="CY46" s="661"/>
      <c r="CZ46" s="664">
        <v>2.8</v>
      </c>
      <c r="DA46" s="665"/>
      <c r="DB46" s="665"/>
      <c r="DC46" s="671"/>
      <c r="DD46" s="668">
        <v>135422</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5"/>
      <c r="CD47" s="697"/>
      <c r="CE47" s="698"/>
      <c r="CF47" s="656" t="s">
        <v>349</v>
      </c>
      <c r="CG47" s="657"/>
      <c r="CH47" s="657"/>
      <c r="CI47" s="657"/>
      <c r="CJ47" s="657"/>
      <c r="CK47" s="657"/>
      <c r="CL47" s="657"/>
      <c r="CM47" s="657"/>
      <c r="CN47" s="657"/>
      <c r="CO47" s="657"/>
      <c r="CP47" s="657"/>
      <c r="CQ47" s="658"/>
      <c r="CR47" s="659" t="s">
        <v>122</v>
      </c>
      <c r="CS47" s="692"/>
      <c r="CT47" s="692"/>
      <c r="CU47" s="692"/>
      <c r="CV47" s="692"/>
      <c r="CW47" s="692"/>
      <c r="CX47" s="692"/>
      <c r="CY47" s="693"/>
      <c r="CZ47" s="664" t="s">
        <v>122</v>
      </c>
      <c r="DA47" s="690"/>
      <c r="DB47" s="690"/>
      <c r="DC47" s="694"/>
      <c r="DD47" s="668" t="s">
        <v>122</v>
      </c>
      <c r="DE47" s="692"/>
      <c r="DF47" s="692"/>
      <c r="DG47" s="692"/>
      <c r="DH47" s="692"/>
      <c r="DI47" s="692"/>
      <c r="DJ47" s="692"/>
      <c r="DK47" s="693"/>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5"/>
      <c r="CD48" s="699"/>
      <c r="CE48" s="700"/>
      <c r="CF48" s="656" t="s">
        <v>350</v>
      </c>
      <c r="CG48" s="657"/>
      <c r="CH48" s="657"/>
      <c r="CI48" s="657"/>
      <c r="CJ48" s="657"/>
      <c r="CK48" s="657"/>
      <c r="CL48" s="657"/>
      <c r="CM48" s="657"/>
      <c r="CN48" s="657"/>
      <c r="CO48" s="657"/>
      <c r="CP48" s="657"/>
      <c r="CQ48" s="658"/>
      <c r="CR48" s="659" t="s">
        <v>122</v>
      </c>
      <c r="CS48" s="660"/>
      <c r="CT48" s="660"/>
      <c r="CU48" s="660"/>
      <c r="CV48" s="660"/>
      <c r="CW48" s="660"/>
      <c r="CX48" s="660"/>
      <c r="CY48" s="661"/>
      <c r="CZ48" s="664" t="s">
        <v>122</v>
      </c>
      <c r="DA48" s="665"/>
      <c r="DB48" s="665"/>
      <c r="DC48" s="671"/>
      <c r="DD48" s="668" t="s">
        <v>122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5"/>
      <c r="CD49" s="680" t="s">
        <v>351</v>
      </c>
      <c r="CE49" s="681"/>
      <c r="CF49" s="681"/>
      <c r="CG49" s="681"/>
      <c r="CH49" s="681"/>
      <c r="CI49" s="681"/>
      <c r="CJ49" s="681"/>
      <c r="CK49" s="681"/>
      <c r="CL49" s="681"/>
      <c r="CM49" s="681"/>
      <c r="CN49" s="681"/>
      <c r="CO49" s="681"/>
      <c r="CP49" s="681"/>
      <c r="CQ49" s="682"/>
      <c r="CR49" s="731">
        <v>10088358</v>
      </c>
      <c r="CS49" s="718"/>
      <c r="CT49" s="718"/>
      <c r="CU49" s="718"/>
      <c r="CV49" s="718"/>
      <c r="CW49" s="718"/>
      <c r="CX49" s="718"/>
      <c r="CY49" s="747"/>
      <c r="CZ49" s="739">
        <v>100</v>
      </c>
      <c r="DA49" s="748"/>
      <c r="DB49" s="748"/>
      <c r="DC49" s="749"/>
      <c r="DD49" s="750">
        <v>7235451</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6r88u1DxXaTODZ5/ULeLxyGG1VPTTqWvU043eQxbbYk8fS9rDcb0dcF666x/0dv5vpJ0YGpqPZWbgNm1sjBDWg==" saltValue="EJLLS868UHcyEf6SAjPZp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7" t="s">
        <v>352</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353</v>
      </c>
      <c r="DK2" s="759"/>
      <c r="DL2" s="759"/>
      <c r="DM2" s="759"/>
      <c r="DN2" s="759"/>
      <c r="DO2" s="760"/>
      <c r="DP2" s="228"/>
      <c r="DQ2" s="758" t="s">
        <v>354</v>
      </c>
      <c r="DR2" s="759"/>
      <c r="DS2" s="759"/>
      <c r="DT2" s="759"/>
      <c r="DU2" s="759"/>
      <c r="DV2" s="759"/>
      <c r="DW2" s="759"/>
      <c r="DX2" s="759"/>
      <c r="DY2" s="759"/>
      <c r="DZ2" s="76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1" t="s">
        <v>355</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356</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15">
      <c r="A5" s="763" t="s">
        <v>357</v>
      </c>
      <c r="B5" s="764"/>
      <c r="C5" s="764"/>
      <c r="D5" s="764"/>
      <c r="E5" s="764"/>
      <c r="F5" s="764"/>
      <c r="G5" s="764"/>
      <c r="H5" s="764"/>
      <c r="I5" s="764"/>
      <c r="J5" s="764"/>
      <c r="K5" s="764"/>
      <c r="L5" s="764"/>
      <c r="M5" s="764"/>
      <c r="N5" s="764"/>
      <c r="O5" s="764"/>
      <c r="P5" s="765"/>
      <c r="Q5" s="769" t="s">
        <v>358</v>
      </c>
      <c r="R5" s="770"/>
      <c r="S5" s="770"/>
      <c r="T5" s="770"/>
      <c r="U5" s="771"/>
      <c r="V5" s="769" t="s">
        <v>359</v>
      </c>
      <c r="W5" s="770"/>
      <c r="X5" s="770"/>
      <c r="Y5" s="770"/>
      <c r="Z5" s="771"/>
      <c r="AA5" s="769" t="s">
        <v>360</v>
      </c>
      <c r="AB5" s="770"/>
      <c r="AC5" s="770"/>
      <c r="AD5" s="770"/>
      <c r="AE5" s="770"/>
      <c r="AF5" s="775" t="s">
        <v>361</v>
      </c>
      <c r="AG5" s="770"/>
      <c r="AH5" s="770"/>
      <c r="AI5" s="770"/>
      <c r="AJ5" s="776"/>
      <c r="AK5" s="770" t="s">
        <v>362</v>
      </c>
      <c r="AL5" s="770"/>
      <c r="AM5" s="770"/>
      <c r="AN5" s="770"/>
      <c r="AO5" s="771"/>
      <c r="AP5" s="769" t="s">
        <v>363</v>
      </c>
      <c r="AQ5" s="770"/>
      <c r="AR5" s="770"/>
      <c r="AS5" s="770"/>
      <c r="AT5" s="771"/>
      <c r="AU5" s="769" t="s">
        <v>364</v>
      </c>
      <c r="AV5" s="770"/>
      <c r="AW5" s="770"/>
      <c r="AX5" s="770"/>
      <c r="AY5" s="776"/>
      <c r="AZ5" s="232"/>
      <c r="BA5" s="232"/>
      <c r="BB5" s="232"/>
      <c r="BC5" s="232"/>
      <c r="BD5" s="232"/>
      <c r="BE5" s="233"/>
      <c r="BF5" s="233"/>
      <c r="BG5" s="233"/>
      <c r="BH5" s="233"/>
      <c r="BI5" s="233"/>
      <c r="BJ5" s="233"/>
      <c r="BK5" s="233"/>
      <c r="BL5" s="233"/>
      <c r="BM5" s="233"/>
      <c r="BN5" s="233"/>
      <c r="BO5" s="233"/>
      <c r="BP5" s="233"/>
      <c r="BQ5" s="763" t="s">
        <v>365</v>
      </c>
      <c r="BR5" s="764"/>
      <c r="BS5" s="764"/>
      <c r="BT5" s="764"/>
      <c r="BU5" s="764"/>
      <c r="BV5" s="764"/>
      <c r="BW5" s="764"/>
      <c r="BX5" s="764"/>
      <c r="BY5" s="764"/>
      <c r="BZ5" s="764"/>
      <c r="CA5" s="764"/>
      <c r="CB5" s="764"/>
      <c r="CC5" s="764"/>
      <c r="CD5" s="764"/>
      <c r="CE5" s="764"/>
      <c r="CF5" s="764"/>
      <c r="CG5" s="765"/>
      <c r="CH5" s="769" t="s">
        <v>366</v>
      </c>
      <c r="CI5" s="770"/>
      <c r="CJ5" s="770"/>
      <c r="CK5" s="770"/>
      <c r="CL5" s="771"/>
      <c r="CM5" s="769" t="s">
        <v>367</v>
      </c>
      <c r="CN5" s="770"/>
      <c r="CO5" s="770"/>
      <c r="CP5" s="770"/>
      <c r="CQ5" s="771"/>
      <c r="CR5" s="769" t="s">
        <v>368</v>
      </c>
      <c r="CS5" s="770"/>
      <c r="CT5" s="770"/>
      <c r="CU5" s="770"/>
      <c r="CV5" s="771"/>
      <c r="CW5" s="769" t="s">
        <v>369</v>
      </c>
      <c r="CX5" s="770"/>
      <c r="CY5" s="770"/>
      <c r="CZ5" s="770"/>
      <c r="DA5" s="771"/>
      <c r="DB5" s="769" t="s">
        <v>370</v>
      </c>
      <c r="DC5" s="770"/>
      <c r="DD5" s="770"/>
      <c r="DE5" s="770"/>
      <c r="DF5" s="771"/>
      <c r="DG5" s="799" t="s">
        <v>371</v>
      </c>
      <c r="DH5" s="800"/>
      <c r="DI5" s="800"/>
      <c r="DJ5" s="800"/>
      <c r="DK5" s="801"/>
      <c r="DL5" s="799" t="s">
        <v>372</v>
      </c>
      <c r="DM5" s="800"/>
      <c r="DN5" s="800"/>
      <c r="DO5" s="800"/>
      <c r="DP5" s="801"/>
      <c r="DQ5" s="769" t="s">
        <v>373</v>
      </c>
      <c r="DR5" s="770"/>
      <c r="DS5" s="770"/>
      <c r="DT5" s="770"/>
      <c r="DU5" s="771"/>
      <c r="DV5" s="769" t="s">
        <v>364</v>
      </c>
      <c r="DW5" s="770"/>
      <c r="DX5" s="770"/>
      <c r="DY5" s="770"/>
      <c r="DZ5" s="776"/>
      <c r="EA5" s="234"/>
    </row>
    <row r="6" spans="1:131" s="235"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15">
      <c r="A7" s="236">
        <v>1</v>
      </c>
      <c r="B7" s="785" t="s">
        <v>374</v>
      </c>
      <c r="C7" s="786"/>
      <c r="D7" s="786"/>
      <c r="E7" s="786"/>
      <c r="F7" s="786"/>
      <c r="G7" s="786"/>
      <c r="H7" s="786"/>
      <c r="I7" s="786"/>
      <c r="J7" s="786"/>
      <c r="K7" s="786"/>
      <c r="L7" s="786"/>
      <c r="M7" s="786"/>
      <c r="N7" s="786"/>
      <c r="O7" s="786"/>
      <c r="P7" s="787"/>
      <c r="Q7" s="788">
        <v>10740</v>
      </c>
      <c r="R7" s="789"/>
      <c r="S7" s="789"/>
      <c r="T7" s="789"/>
      <c r="U7" s="789"/>
      <c r="V7" s="789">
        <v>10088</v>
      </c>
      <c r="W7" s="789"/>
      <c r="X7" s="789"/>
      <c r="Y7" s="789"/>
      <c r="Z7" s="789"/>
      <c r="AA7" s="789">
        <v>652</v>
      </c>
      <c r="AB7" s="789"/>
      <c r="AC7" s="789"/>
      <c r="AD7" s="789"/>
      <c r="AE7" s="790"/>
      <c r="AF7" s="791">
        <v>624</v>
      </c>
      <c r="AG7" s="792"/>
      <c r="AH7" s="792"/>
      <c r="AI7" s="792"/>
      <c r="AJ7" s="793"/>
      <c r="AK7" s="794">
        <v>63</v>
      </c>
      <c r="AL7" s="795"/>
      <c r="AM7" s="795"/>
      <c r="AN7" s="795"/>
      <c r="AO7" s="795"/>
      <c r="AP7" s="795">
        <v>7740</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t="s">
        <v>554</v>
      </c>
      <c r="BT7" s="783"/>
      <c r="BU7" s="783"/>
      <c r="BV7" s="783"/>
      <c r="BW7" s="783"/>
      <c r="BX7" s="783"/>
      <c r="BY7" s="783"/>
      <c r="BZ7" s="783"/>
      <c r="CA7" s="783"/>
      <c r="CB7" s="783"/>
      <c r="CC7" s="783"/>
      <c r="CD7" s="783"/>
      <c r="CE7" s="783"/>
      <c r="CF7" s="783"/>
      <c r="CG7" s="798"/>
      <c r="CH7" s="779">
        <v>-2</v>
      </c>
      <c r="CI7" s="780"/>
      <c r="CJ7" s="780"/>
      <c r="CK7" s="780"/>
      <c r="CL7" s="781"/>
      <c r="CM7" s="779">
        <v>21</v>
      </c>
      <c r="CN7" s="780"/>
      <c r="CO7" s="780"/>
      <c r="CP7" s="780"/>
      <c r="CQ7" s="781"/>
      <c r="CR7" s="779">
        <v>4</v>
      </c>
      <c r="CS7" s="780"/>
      <c r="CT7" s="780"/>
      <c r="CU7" s="780"/>
      <c r="CV7" s="781"/>
      <c r="CW7" s="779" t="s">
        <v>560</v>
      </c>
      <c r="CX7" s="780"/>
      <c r="CY7" s="780"/>
      <c r="CZ7" s="780"/>
      <c r="DA7" s="781"/>
      <c r="DB7" s="779" t="s">
        <v>560</v>
      </c>
      <c r="DC7" s="780"/>
      <c r="DD7" s="780"/>
      <c r="DE7" s="780"/>
      <c r="DF7" s="781"/>
      <c r="DG7" s="779" t="s">
        <v>560</v>
      </c>
      <c r="DH7" s="780"/>
      <c r="DI7" s="780"/>
      <c r="DJ7" s="780"/>
      <c r="DK7" s="781"/>
      <c r="DL7" s="779" t="s">
        <v>560</v>
      </c>
      <c r="DM7" s="780"/>
      <c r="DN7" s="780"/>
      <c r="DO7" s="780"/>
      <c r="DP7" s="781"/>
      <c r="DQ7" s="779" t="s">
        <v>560</v>
      </c>
      <c r="DR7" s="780"/>
      <c r="DS7" s="780"/>
      <c r="DT7" s="780"/>
      <c r="DU7" s="781"/>
      <c r="DV7" s="782"/>
      <c r="DW7" s="783"/>
      <c r="DX7" s="783"/>
      <c r="DY7" s="783"/>
      <c r="DZ7" s="784"/>
      <c r="EA7" s="234"/>
    </row>
    <row r="8" spans="1:131" s="235" customFormat="1" ht="26.25" customHeight="1" x14ac:dyDescent="0.15">
      <c r="A8" s="238">
        <v>2</v>
      </c>
      <c r="B8" s="816"/>
      <c r="C8" s="817"/>
      <c r="D8" s="817"/>
      <c r="E8" s="817"/>
      <c r="F8" s="817"/>
      <c r="G8" s="817"/>
      <c r="H8" s="817"/>
      <c r="I8" s="817"/>
      <c r="J8" s="817"/>
      <c r="K8" s="817"/>
      <c r="L8" s="817"/>
      <c r="M8" s="817"/>
      <c r="N8" s="817"/>
      <c r="O8" s="817"/>
      <c r="P8" s="818"/>
      <c r="Q8" s="819"/>
      <c r="R8" s="820"/>
      <c r="S8" s="820"/>
      <c r="T8" s="820"/>
      <c r="U8" s="820"/>
      <c r="V8" s="820"/>
      <c r="W8" s="820"/>
      <c r="X8" s="820"/>
      <c r="Y8" s="820"/>
      <c r="Z8" s="820"/>
      <c r="AA8" s="820"/>
      <c r="AB8" s="820"/>
      <c r="AC8" s="820"/>
      <c r="AD8" s="820"/>
      <c r="AE8" s="821"/>
      <c r="AF8" s="822"/>
      <c r="AG8" s="823"/>
      <c r="AH8" s="823"/>
      <c r="AI8" s="823"/>
      <c r="AJ8" s="824"/>
      <c r="AK8" s="805"/>
      <c r="AL8" s="806"/>
      <c r="AM8" s="806"/>
      <c r="AN8" s="806"/>
      <c r="AO8" s="806"/>
      <c r="AP8" s="806"/>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c r="BT8" s="810"/>
      <c r="BU8" s="810"/>
      <c r="BV8" s="810"/>
      <c r="BW8" s="810"/>
      <c r="BX8" s="810"/>
      <c r="BY8" s="810"/>
      <c r="BZ8" s="810"/>
      <c r="CA8" s="810"/>
      <c r="CB8" s="810"/>
      <c r="CC8" s="810"/>
      <c r="CD8" s="810"/>
      <c r="CE8" s="810"/>
      <c r="CF8" s="810"/>
      <c r="CG8" s="811"/>
      <c r="CH8" s="812"/>
      <c r="CI8" s="813"/>
      <c r="CJ8" s="813"/>
      <c r="CK8" s="813"/>
      <c r="CL8" s="814"/>
      <c r="CM8" s="812"/>
      <c r="CN8" s="813"/>
      <c r="CO8" s="813"/>
      <c r="CP8" s="813"/>
      <c r="CQ8" s="814"/>
      <c r="CR8" s="812"/>
      <c r="CS8" s="813"/>
      <c r="CT8" s="813"/>
      <c r="CU8" s="813"/>
      <c r="CV8" s="814"/>
      <c r="CW8" s="812"/>
      <c r="CX8" s="813"/>
      <c r="CY8" s="813"/>
      <c r="CZ8" s="813"/>
      <c r="DA8" s="814"/>
      <c r="DB8" s="812"/>
      <c r="DC8" s="813"/>
      <c r="DD8" s="813"/>
      <c r="DE8" s="813"/>
      <c r="DF8" s="814"/>
      <c r="DG8" s="812"/>
      <c r="DH8" s="813"/>
      <c r="DI8" s="813"/>
      <c r="DJ8" s="813"/>
      <c r="DK8" s="814"/>
      <c r="DL8" s="812"/>
      <c r="DM8" s="813"/>
      <c r="DN8" s="813"/>
      <c r="DO8" s="813"/>
      <c r="DP8" s="814"/>
      <c r="DQ8" s="812"/>
      <c r="DR8" s="813"/>
      <c r="DS8" s="813"/>
      <c r="DT8" s="813"/>
      <c r="DU8" s="814"/>
      <c r="DV8" s="809"/>
      <c r="DW8" s="810"/>
      <c r="DX8" s="810"/>
      <c r="DY8" s="810"/>
      <c r="DZ8" s="815"/>
      <c r="EA8" s="234"/>
    </row>
    <row r="9" spans="1:131" s="235" customFormat="1" ht="26.25" customHeight="1" x14ac:dyDescent="0.15">
      <c r="A9" s="238">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c r="BT9" s="810"/>
      <c r="BU9" s="810"/>
      <c r="BV9" s="810"/>
      <c r="BW9" s="810"/>
      <c r="BX9" s="810"/>
      <c r="BY9" s="810"/>
      <c r="BZ9" s="810"/>
      <c r="CA9" s="810"/>
      <c r="CB9" s="810"/>
      <c r="CC9" s="810"/>
      <c r="CD9" s="810"/>
      <c r="CE9" s="810"/>
      <c r="CF9" s="810"/>
      <c r="CG9" s="811"/>
      <c r="CH9" s="812"/>
      <c r="CI9" s="813"/>
      <c r="CJ9" s="813"/>
      <c r="CK9" s="813"/>
      <c r="CL9" s="814"/>
      <c r="CM9" s="812"/>
      <c r="CN9" s="813"/>
      <c r="CO9" s="813"/>
      <c r="CP9" s="813"/>
      <c r="CQ9" s="814"/>
      <c r="CR9" s="812"/>
      <c r="CS9" s="813"/>
      <c r="CT9" s="813"/>
      <c r="CU9" s="813"/>
      <c r="CV9" s="814"/>
      <c r="CW9" s="812"/>
      <c r="CX9" s="813"/>
      <c r="CY9" s="813"/>
      <c r="CZ9" s="813"/>
      <c r="DA9" s="814"/>
      <c r="DB9" s="812"/>
      <c r="DC9" s="813"/>
      <c r="DD9" s="813"/>
      <c r="DE9" s="813"/>
      <c r="DF9" s="814"/>
      <c r="DG9" s="812"/>
      <c r="DH9" s="813"/>
      <c r="DI9" s="813"/>
      <c r="DJ9" s="813"/>
      <c r="DK9" s="814"/>
      <c r="DL9" s="812"/>
      <c r="DM9" s="813"/>
      <c r="DN9" s="813"/>
      <c r="DO9" s="813"/>
      <c r="DP9" s="814"/>
      <c r="DQ9" s="812"/>
      <c r="DR9" s="813"/>
      <c r="DS9" s="813"/>
      <c r="DT9" s="813"/>
      <c r="DU9" s="814"/>
      <c r="DV9" s="809"/>
      <c r="DW9" s="810"/>
      <c r="DX9" s="810"/>
      <c r="DY9" s="810"/>
      <c r="DZ9" s="815"/>
      <c r="EA9" s="234"/>
    </row>
    <row r="10" spans="1:131" s="235" customFormat="1" ht="26.25" customHeight="1" x14ac:dyDescent="0.15">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15">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15">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15">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15">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15">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15">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15">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15">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15">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15">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15">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375</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
      <c r="A23" s="240" t="s">
        <v>376</v>
      </c>
      <c r="B23" s="825" t="s">
        <v>377</v>
      </c>
      <c r="C23" s="826"/>
      <c r="D23" s="826"/>
      <c r="E23" s="826"/>
      <c r="F23" s="826"/>
      <c r="G23" s="826"/>
      <c r="H23" s="826"/>
      <c r="I23" s="826"/>
      <c r="J23" s="826"/>
      <c r="K23" s="826"/>
      <c r="L23" s="826"/>
      <c r="M23" s="826"/>
      <c r="N23" s="826"/>
      <c r="O23" s="826"/>
      <c r="P23" s="827"/>
      <c r="Q23" s="828">
        <v>10740</v>
      </c>
      <c r="R23" s="829"/>
      <c r="S23" s="829"/>
      <c r="T23" s="829"/>
      <c r="U23" s="829"/>
      <c r="V23" s="829">
        <v>10088</v>
      </c>
      <c r="W23" s="829"/>
      <c r="X23" s="829"/>
      <c r="Y23" s="829"/>
      <c r="Z23" s="829"/>
      <c r="AA23" s="829">
        <v>652</v>
      </c>
      <c r="AB23" s="829"/>
      <c r="AC23" s="829"/>
      <c r="AD23" s="829"/>
      <c r="AE23" s="830"/>
      <c r="AF23" s="831">
        <v>624</v>
      </c>
      <c r="AG23" s="829"/>
      <c r="AH23" s="829"/>
      <c r="AI23" s="829"/>
      <c r="AJ23" s="832"/>
      <c r="AK23" s="833"/>
      <c r="AL23" s="834"/>
      <c r="AM23" s="834"/>
      <c r="AN23" s="834"/>
      <c r="AO23" s="834"/>
      <c r="AP23" s="829">
        <v>7740</v>
      </c>
      <c r="AQ23" s="829"/>
      <c r="AR23" s="829"/>
      <c r="AS23" s="829"/>
      <c r="AT23" s="829"/>
      <c r="AU23" s="845"/>
      <c r="AV23" s="845"/>
      <c r="AW23" s="845"/>
      <c r="AX23" s="845"/>
      <c r="AY23" s="846"/>
      <c r="AZ23" s="847" t="s">
        <v>122</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15">
      <c r="A24" s="844" t="s">
        <v>378</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
      <c r="A25" s="761" t="s">
        <v>379</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15">
      <c r="A26" s="763" t="s">
        <v>357</v>
      </c>
      <c r="B26" s="764"/>
      <c r="C26" s="764"/>
      <c r="D26" s="764"/>
      <c r="E26" s="764"/>
      <c r="F26" s="764"/>
      <c r="G26" s="764"/>
      <c r="H26" s="764"/>
      <c r="I26" s="764"/>
      <c r="J26" s="764"/>
      <c r="K26" s="764"/>
      <c r="L26" s="764"/>
      <c r="M26" s="764"/>
      <c r="N26" s="764"/>
      <c r="O26" s="764"/>
      <c r="P26" s="765"/>
      <c r="Q26" s="769" t="s">
        <v>380</v>
      </c>
      <c r="R26" s="770"/>
      <c r="S26" s="770"/>
      <c r="T26" s="770"/>
      <c r="U26" s="771"/>
      <c r="V26" s="769" t="s">
        <v>381</v>
      </c>
      <c r="W26" s="770"/>
      <c r="X26" s="770"/>
      <c r="Y26" s="770"/>
      <c r="Z26" s="771"/>
      <c r="AA26" s="769" t="s">
        <v>382</v>
      </c>
      <c r="AB26" s="770"/>
      <c r="AC26" s="770"/>
      <c r="AD26" s="770"/>
      <c r="AE26" s="770"/>
      <c r="AF26" s="850" t="s">
        <v>383</v>
      </c>
      <c r="AG26" s="851"/>
      <c r="AH26" s="851"/>
      <c r="AI26" s="851"/>
      <c r="AJ26" s="852"/>
      <c r="AK26" s="770" t="s">
        <v>384</v>
      </c>
      <c r="AL26" s="770"/>
      <c r="AM26" s="770"/>
      <c r="AN26" s="770"/>
      <c r="AO26" s="771"/>
      <c r="AP26" s="769" t="s">
        <v>385</v>
      </c>
      <c r="AQ26" s="770"/>
      <c r="AR26" s="770"/>
      <c r="AS26" s="770"/>
      <c r="AT26" s="771"/>
      <c r="AU26" s="769" t="s">
        <v>386</v>
      </c>
      <c r="AV26" s="770"/>
      <c r="AW26" s="770"/>
      <c r="AX26" s="770"/>
      <c r="AY26" s="771"/>
      <c r="AZ26" s="769" t="s">
        <v>387</v>
      </c>
      <c r="BA26" s="770"/>
      <c r="BB26" s="770"/>
      <c r="BC26" s="770"/>
      <c r="BD26" s="771"/>
      <c r="BE26" s="769" t="s">
        <v>364</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15">
      <c r="A28" s="242">
        <v>1</v>
      </c>
      <c r="B28" s="785" t="s">
        <v>388</v>
      </c>
      <c r="C28" s="786"/>
      <c r="D28" s="786"/>
      <c r="E28" s="786"/>
      <c r="F28" s="786"/>
      <c r="G28" s="786"/>
      <c r="H28" s="786"/>
      <c r="I28" s="786"/>
      <c r="J28" s="786"/>
      <c r="K28" s="786"/>
      <c r="L28" s="786"/>
      <c r="M28" s="786"/>
      <c r="N28" s="786"/>
      <c r="O28" s="786"/>
      <c r="P28" s="787"/>
      <c r="Q28" s="858">
        <v>2069</v>
      </c>
      <c r="R28" s="859"/>
      <c r="S28" s="859"/>
      <c r="T28" s="859"/>
      <c r="U28" s="859"/>
      <c r="V28" s="859">
        <v>2058</v>
      </c>
      <c r="W28" s="859"/>
      <c r="X28" s="859"/>
      <c r="Y28" s="859"/>
      <c r="Z28" s="859"/>
      <c r="AA28" s="859">
        <v>11</v>
      </c>
      <c r="AB28" s="859"/>
      <c r="AC28" s="859"/>
      <c r="AD28" s="859"/>
      <c r="AE28" s="860"/>
      <c r="AF28" s="861">
        <v>11</v>
      </c>
      <c r="AG28" s="859"/>
      <c r="AH28" s="859"/>
      <c r="AI28" s="859"/>
      <c r="AJ28" s="862"/>
      <c r="AK28" s="863">
        <v>184</v>
      </c>
      <c r="AL28" s="864"/>
      <c r="AM28" s="864"/>
      <c r="AN28" s="864"/>
      <c r="AO28" s="864"/>
      <c r="AP28" s="864" t="s">
        <v>544</v>
      </c>
      <c r="AQ28" s="864"/>
      <c r="AR28" s="864"/>
      <c r="AS28" s="864"/>
      <c r="AT28" s="864"/>
      <c r="AU28" s="864" t="s">
        <v>544</v>
      </c>
      <c r="AV28" s="864"/>
      <c r="AW28" s="864"/>
      <c r="AX28" s="864"/>
      <c r="AY28" s="864"/>
      <c r="AZ28" s="865" t="s">
        <v>544</v>
      </c>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15">
      <c r="A29" s="242">
        <v>2</v>
      </c>
      <c r="B29" s="816" t="s">
        <v>389</v>
      </c>
      <c r="C29" s="817"/>
      <c r="D29" s="817"/>
      <c r="E29" s="817"/>
      <c r="F29" s="817"/>
      <c r="G29" s="817"/>
      <c r="H29" s="817"/>
      <c r="I29" s="817"/>
      <c r="J29" s="817"/>
      <c r="K29" s="817"/>
      <c r="L29" s="817"/>
      <c r="M29" s="817"/>
      <c r="N29" s="817"/>
      <c r="O29" s="817"/>
      <c r="P29" s="818"/>
      <c r="Q29" s="819">
        <v>2324</v>
      </c>
      <c r="R29" s="820"/>
      <c r="S29" s="820"/>
      <c r="T29" s="820"/>
      <c r="U29" s="820"/>
      <c r="V29" s="820">
        <v>2174</v>
      </c>
      <c r="W29" s="820"/>
      <c r="X29" s="820"/>
      <c r="Y29" s="820"/>
      <c r="Z29" s="820"/>
      <c r="AA29" s="820">
        <v>150</v>
      </c>
      <c r="AB29" s="820"/>
      <c r="AC29" s="820"/>
      <c r="AD29" s="820"/>
      <c r="AE29" s="821"/>
      <c r="AF29" s="822">
        <v>150</v>
      </c>
      <c r="AG29" s="823"/>
      <c r="AH29" s="823"/>
      <c r="AI29" s="823"/>
      <c r="AJ29" s="824"/>
      <c r="AK29" s="870">
        <v>311</v>
      </c>
      <c r="AL29" s="866"/>
      <c r="AM29" s="866"/>
      <c r="AN29" s="866"/>
      <c r="AO29" s="866"/>
      <c r="AP29" s="866" t="s">
        <v>544</v>
      </c>
      <c r="AQ29" s="866"/>
      <c r="AR29" s="866"/>
      <c r="AS29" s="866"/>
      <c r="AT29" s="866"/>
      <c r="AU29" s="866" t="s">
        <v>544</v>
      </c>
      <c r="AV29" s="866"/>
      <c r="AW29" s="866"/>
      <c r="AX29" s="866"/>
      <c r="AY29" s="866"/>
      <c r="AZ29" s="867" t="s">
        <v>544</v>
      </c>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15">
      <c r="A30" s="242">
        <v>3</v>
      </c>
      <c r="B30" s="816" t="s">
        <v>390</v>
      </c>
      <c r="C30" s="817"/>
      <c r="D30" s="817"/>
      <c r="E30" s="817"/>
      <c r="F30" s="817"/>
      <c r="G30" s="817"/>
      <c r="H30" s="817"/>
      <c r="I30" s="817"/>
      <c r="J30" s="817"/>
      <c r="K30" s="817"/>
      <c r="L30" s="817"/>
      <c r="M30" s="817"/>
      <c r="N30" s="817"/>
      <c r="O30" s="817"/>
      <c r="P30" s="818"/>
      <c r="Q30" s="819">
        <v>303</v>
      </c>
      <c r="R30" s="820"/>
      <c r="S30" s="820"/>
      <c r="T30" s="820"/>
      <c r="U30" s="820"/>
      <c r="V30" s="820">
        <v>298</v>
      </c>
      <c r="W30" s="820"/>
      <c r="X30" s="820"/>
      <c r="Y30" s="820"/>
      <c r="Z30" s="820"/>
      <c r="AA30" s="820">
        <v>5</v>
      </c>
      <c r="AB30" s="820"/>
      <c r="AC30" s="820"/>
      <c r="AD30" s="820"/>
      <c r="AE30" s="821"/>
      <c r="AF30" s="822">
        <v>5</v>
      </c>
      <c r="AG30" s="823"/>
      <c r="AH30" s="823"/>
      <c r="AI30" s="823"/>
      <c r="AJ30" s="824"/>
      <c r="AK30" s="870">
        <v>77</v>
      </c>
      <c r="AL30" s="866"/>
      <c r="AM30" s="866"/>
      <c r="AN30" s="866"/>
      <c r="AO30" s="866"/>
      <c r="AP30" s="866" t="s">
        <v>544</v>
      </c>
      <c r="AQ30" s="866"/>
      <c r="AR30" s="866"/>
      <c r="AS30" s="866"/>
      <c r="AT30" s="866"/>
      <c r="AU30" s="866" t="s">
        <v>544</v>
      </c>
      <c r="AV30" s="866"/>
      <c r="AW30" s="866"/>
      <c r="AX30" s="866"/>
      <c r="AY30" s="866"/>
      <c r="AZ30" s="867" t="s">
        <v>544</v>
      </c>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15">
      <c r="A31" s="242">
        <v>4</v>
      </c>
      <c r="B31" s="816" t="s">
        <v>391</v>
      </c>
      <c r="C31" s="817"/>
      <c r="D31" s="817"/>
      <c r="E31" s="817"/>
      <c r="F31" s="817"/>
      <c r="G31" s="817"/>
      <c r="H31" s="817"/>
      <c r="I31" s="817"/>
      <c r="J31" s="817"/>
      <c r="K31" s="817"/>
      <c r="L31" s="817"/>
      <c r="M31" s="817"/>
      <c r="N31" s="817"/>
      <c r="O31" s="817"/>
      <c r="P31" s="818"/>
      <c r="Q31" s="819">
        <v>611</v>
      </c>
      <c r="R31" s="820"/>
      <c r="S31" s="820"/>
      <c r="T31" s="820"/>
      <c r="U31" s="820"/>
      <c r="V31" s="820">
        <v>506</v>
      </c>
      <c r="W31" s="820"/>
      <c r="X31" s="820"/>
      <c r="Y31" s="820"/>
      <c r="Z31" s="820"/>
      <c r="AA31" s="820">
        <v>105</v>
      </c>
      <c r="AB31" s="820"/>
      <c r="AC31" s="820"/>
      <c r="AD31" s="820"/>
      <c r="AE31" s="821"/>
      <c r="AF31" s="822">
        <v>1153</v>
      </c>
      <c r="AG31" s="823"/>
      <c r="AH31" s="823"/>
      <c r="AI31" s="823"/>
      <c r="AJ31" s="824"/>
      <c r="AK31" s="870">
        <v>27</v>
      </c>
      <c r="AL31" s="866"/>
      <c r="AM31" s="866"/>
      <c r="AN31" s="866"/>
      <c r="AO31" s="866"/>
      <c r="AP31" s="866">
        <v>739</v>
      </c>
      <c r="AQ31" s="866"/>
      <c r="AR31" s="866"/>
      <c r="AS31" s="866"/>
      <c r="AT31" s="866"/>
      <c r="AU31" s="866">
        <v>24</v>
      </c>
      <c r="AV31" s="866"/>
      <c r="AW31" s="866"/>
      <c r="AX31" s="866"/>
      <c r="AY31" s="866"/>
      <c r="AZ31" s="867" t="s">
        <v>544</v>
      </c>
      <c r="BA31" s="867"/>
      <c r="BB31" s="867"/>
      <c r="BC31" s="867"/>
      <c r="BD31" s="867"/>
      <c r="BE31" s="868" t="s">
        <v>392</v>
      </c>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15">
      <c r="A32" s="242">
        <v>5</v>
      </c>
      <c r="B32" s="816" t="s">
        <v>393</v>
      </c>
      <c r="C32" s="817"/>
      <c r="D32" s="817"/>
      <c r="E32" s="817"/>
      <c r="F32" s="817"/>
      <c r="G32" s="817"/>
      <c r="H32" s="817"/>
      <c r="I32" s="817"/>
      <c r="J32" s="817"/>
      <c r="K32" s="817"/>
      <c r="L32" s="817"/>
      <c r="M32" s="817"/>
      <c r="N32" s="817"/>
      <c r="O32" s="817"/>
      <c r="P32" s="818"/>
      <c r="Q32" s="819">
        <v>802</v>
      </c>
      <c r="R32" s="820"/>
      <c r="S32" s="820"/>
      <c r="T32" s="820"/>
      <c r="U32" s="820"/>
      <c r="V32" s="820">
        <v>743</v>
      </c>
      <c r="W32" s="820"/>
      <c r="X32" s="820"/>
      <c r="Y32" s="820"/>
      <c r="Z32" s="820"/>
      <c r="AA32" s="820">
        <v>59</v>
      </c>
      <c r="AB32" s="820"/>
      <c r="AC32" s="820"/>
      <c r="AD32" s="820"/>
      <c r="AE32" s="821"/>
      <c r="AF32" s="822">
        <v>175</v>
      </c>
      <c r="AG32" s="823"/>
      <c r="AH32" s="823"/>
      <c r="AI32" s="823"/>
      <c r="AJ32" s="824"/>
      <c r="AK32" s="870">
        <v>456</v>
      </c>
      <c r="AL32" s="866"/>
      <c r="AM32" s="866"/>
      <c r="AN32" s="866"/>
      <c r="AO32" s="866"/>
      <c r="AP32" s="866">
        <v>5393</v>
      </c>
      <c r="AQ32" s="866"/>
      <c r="AR32" s="866"/>
      <c r="AS32" s="866"/>
      <c r="AT32" s="866"/>
      <c r="AU32" s="866">
        <v>3894</v>
      </c>
      <c r="AV32" s="866"/>
      <c r="AW32" s="866"/>
      <c r="AX32" s="866"/>
      <c r="AY32" s="866"/>
      <c r="AZ32" s="867" t="s">
        <v>544</v>
      </c>
      <c r="BA32" s="867"/>
      <c r="BB32" s="867"/>
      <c r="BC32" s="867"/>
      <c r="BD32" s="867"/>
      <c r="BE32" s="868" t="s">
        <v>392</v>
      </c>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15">
      <c r="A33" s="242">
        <v>6</v>
      </c>
      <c r="B33" s="816"/>
      <c r="C33" s="817"/>
      <c r="D33" s="817"/>
      <c r="E33" s="817"/>
      <c r="F33" s="817"/>
      <c r="G33" s="817"/>
      <c r="H33" s="817"/>
      <c r="I33" s="817"/>
      <c r="J33" s="817"/>
      <c r="K33" s="817"/>
      <c r="L33" s="817"/>
      <c r="M33" s="817"/>
      <c r="N33" s="817"/>
      <c r="O33" s="817"/>
      <c r="P33" s="818"/>
      <c r="Q33" s="819"/>
      <c r="R33" s="820"/>
      <c r="S33" s="820"/>
      <c r="T33" s="820"/>
      <c r="U33" s="820"/>
      <c r="V33" s="820"/>
      <c r="W33" s="820"/>
      <c r="X33" s="820"/>
      <c r="Y33" s="820"/>
      <c r="Z33" s="820"/>
      <c r="AA33" s="820"/>
      <c r="AB33" s="820"/>
      <c r="AC33" s="820"/>
      <c r="AD33" s="820"/>
      <c r="AE33" s="821"/>
      <c r="AF33" s="822"/>
      <c r="AG33" s="823"/>
      <c r="AH33" s="823"/>
      <c r="AI33" s="823"/>
      <c r="AJ33" s="824"/>
      <c r="AK33" s="870"/>
      <c r="AL33" s="866"/>
      <c r="AM33" s="866"/>
      <c r="AN33" s="866"/>
      <c r="AO33" s="866"/>
      <c r="AP33" s="866"/>
      <c r="AQ33" s="866"/>
      <c r="AR33" s="866"/>
      <c r="AS33" s="866"/>
      <c r="AT33" s="866"/>
      <c r="AU33" s="866"/>
      <c r="AV33" s="866"/>
      <c r="AW33" s="866"/>
      <c r="AX33" s="866"/>
      <c r="AY33" s="866"/>
      <c r="AZ33" s="867"/>
      <c r="BA33" s="867"/>
      <c r="BB33" s="867"/>
      <c r="BC33" s="867"/>
      <c r="BD33" s="867"/>
      <c r="BE33" s="868"/>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15">
      <c r="A34" s="242">
        <v>7</v>
      </c>
      <c r="B34" s="816"/>
      <c r="C34" s="817"/>
      <c r="D34" s="817"/>
      <c r="E34" s="817"/>
      <c r="F34" s="817"/>
      <c r="G34" s="817"/>
      <c r="H34" s="817"/>
      <c r="I34" s="817"/>
      <c r="J34" s="817"/>
      <c r="K34" s="817"/>
      <c r="L34" s="817"/>
      <c r="M34" s="817"/>
      <c r="N34" s="817"/>
      <c r="O34" s="817"/>
      <c r="P34" s="818"/>
      <c r="Q34" s="819"/>
      <c r="R34" s="820"/>
      <c r="S34" s="820"/>
      <c r="T34" s="820"/>
      <c r="U34" s="820"/>
      <c r="V34" s="820"/>
      <c r="W34" s="820"/>
      <c r="X34" s="820"/>
      <c r="Y34" s="820"/>
      <c r="Z34" s="820"/>
      <c r="AA34" s="820"/>
      <c r="AB34" s="820"/>
      <c r="AC34" s="820"/>
      <c r="AD34" s="820"/>
      <c r="AE34" s="821"/>
      <c r="AF34" s="822"/>
      <c r="AG34" s="823"/>
      <c r="AH34" s="823"/>
      <c r="AI34" s="823"/>
      <c r="AJ34" s="824"/>
      <c r="AK34" s="870"/>
      <c r="AL34" s="866"/>
      <c r="AM34" s="866"/>
      <c r="AN34" s="866"/>
      <c r="AO34" s="866"/>
      <c r="AP34" s="866"/>
      <c r="AQ34" s="866"/>
      <c r="AR34" s="866"/>
      <c r="AS34" s="866"/>
      <c r="AT34" s="866"/>
      <c r="AU34" s="866"/>
      <c r="AV34" s="866"/>
      <c r="AW34" s="866"/>
      <c r="AX34" s="866"/>
      <c r="AY34" s="866"/>
      <c r="AZ34" s="867"/>
      <c r="BA34" s="867"/>
      <c r="BB34" s="867"/>
      <c r="BC34" s="867"/>
      <c r="BD34" s="867"/>
      <c r="BE34" s="868"/>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15">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15">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15">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15">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15">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15">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15">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15">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15">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15">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15">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15">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15">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15">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15">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15">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15">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15">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15">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15">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15">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15">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15">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15">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15">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15">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15">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394</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
      <c r="A63" s="240" t="s">
        <v>376</v>
      </c>
      <c r="B63" s="825" t="s">
        <v>395</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1494</v>
      </c>
      <c r="AG63" s="880"/>
      <c r="AH63" s="880"/>
      <c r="AI63" s="880"/>
      <c r="AJ63" s="881"/>
      <c r="AK63" s="882"/>
      <c r="AL63" s="877"/>
      <c r="AM63" s="877"/>
      <c r="AN63" s="877"/>
      <c r="AO63" s="877"/>
      <c r="AP63" s="880">
        <v>6132</v>
      </c>
      <c r="AQ63" s="880"/>
      <c r="AR63" s="880"/>
      <c r="AS63" s="880"/>
      <c r="AT63" s="880"/>
      <c r="AU63" s="880">
        <v>3918</v>
      </c>
      <c r="AV63" s="880"/>
      <c r="AW63" s="880"/>
      <c r="AX63" s="880"/>
      <c r="AY63" s="880"/>
      <c r="AZ63" s="884"/>
      <c r="BA63" s="884"/>
      <c r="BB63" s="884"/>
      <c r="BC63" s="884"/>
      <c r="BD63" s="884"/>
      <c r="BE63" s="885"/>
      <c r="BF63" s="885"/>
      <c r="BG63" s="885"/>
      <c r="BH63" s="885"/>
      <c r="BI63" s="886"/>
      <c r="BJ63" s="887" t="s">
        <v>122</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
      <c r="A65" s="232" t="s">
        <v>396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15">
      <c r="A66" s="763" t="s">
        <v>397</v>
      </c>
      <c r="B66" s="764"/>
      <c r="C66" s="764"/>
      <c r="D66" s="764"/>
      <c r="E66" s="764"/>
      <c r="F66" s="764"/>
      <c r="G66" s="764"/>
      <c r="H66" s="764"/>
      <c r="I66" s="764"/>
      <c r="J66" s="764"/>
      <c r="K66" s="764"/>
      <c r="L66" s="764"/>
      <c r="M66" s="764"/>
      <c r="N66" s="764"/>
      <c r="O66" s="764"/>
      <c r="P66" s="765"/>
      <c r="Q66" s="769" t="s">
        <v>380</v>
      </c>
      <c r="R66" s="770"/>
      <c r="S66" s="770"/>
      <c r="T66" s="770"/>
      <c r="U66" s="771"/>
      <c r="V66" s="769" t="s">
        <v>381</v>
      </c>
      <c r="W66" s="770"/>
      <c r="X66" s="770"/>
      <c r="Y66" s="770"/>
      <c r="Z66" s="771"/>
      <c r="AA66" s="769" t="s">
        <v>382</v>
      </c>
      <c r="AB66" s="770"/>
      <c r="AC66" s="770"/>
      <c r="AD66" s="770"/>
      <c r="AE66" s="771"/>
      <c r="AF66" s="890" t="s">
        <v>383</v>
      </c>
      <c r="AG66" s="851"/>
      <c r="AH66" s="851"/>
      <c r="AI66" s="851"/>
      <c r="AJ66" s="891"/>
      <c r="AK66" s="769" t="s">
        <v>384</v>
      </c>
      <c r="AL66" s="764"/>
      <c r="AM66" s="764"/>
      <c r="AN66" s="764"/>
      <c r="AO66" s="765"/>
      <c r="AP66" s="769" t="s">
        <v>385</v>
      </c>
      <c r="AQ66" s="770"/>
      <c r="AR66" s="770"/>
      <c r="AS66" s="770"/>
      <c r="AT66" s="771"/>
      <c r="AU66" s="769" t="s">
        <v>398</v>
      </c>
      <c r="AV66" s="770"/>
      <c r="AW66" s="770"/>
      <c r="AX66" s="770"/>
      <c r="AY66" s="771"/>
      <c r="AZ66" s="769" t="s">
        <v>364</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15">
      <c r="A68" s="236">
        <v>1</v>
      </c>
      <c r="B68" s="905" t="s">
        <v>545</v>
      </c>
      <c r="C68" s="906"/>
      <c r="D68" s="906"/>
      <c r="E68" s="906"/>
      <c r="F68" s="906"/>
      <c r="G68" s="906"/>
      <c r="H68" s="906"/>
      <c r="I68" s="906"/>
      <c r="J68" s="906"/>
      <c r="K68" s="906"/>
      <c r="L68" s="906"/>
      <c r="M68" s="906"/>
      <c r="N68" s="906"/>
      <c r="O68" s="906"/>
      <c r="P68" s="907"/>
      <c r="Q68" s="908">
        <v>1947</v>
      </c>
      <c r="R68" s="902"/>
      <c r="S68" s="902"/>
      <c r="T68" s="902"/>
      <c r="U68" s="902"/>
      <c r="V68" s="902">
        <v>1888</v>
      </c>
      <c r="W68" s="902"/>
      <c r="X68" s="902"/>
      <c r="Y68" s="902"/>
      <c r="Z68" s="902"/>
      <c r="AA68" s="902">
        <v>59</v>
      </c>
      <c r="AB68" s="902"/>
      <c r="AC68" s="902"/>
      <c r="AD68" s="902"/>
      <c r="AE68" s="902"/>
      <c r="AF68" s="902">
        <v>59</v>
      </c>
      <c r="AG68" s="902"/>
      <c r="AH68" s="902"/>
      <c r="AI68" s="902"/>
      <c r="AJ68" s="902"/>
      <c r="AK68" s="902">
        <v>3</v>
      </c>
      <c r="AL68" s="902"/>
      <c r="AM68" s="902"/>
      <c r="AN68" s="902"/>
      <c r="AO68" s="902"/>
      <c r="AP68" s="902">
        <v>132</v>
      </c>
      <c r="AQ68" s="902"/>
      <c r="AR68" s="902"/>
      <c r="AS68" s="902"/>
      <c r="AT68" s="902"/>
      <c r="AU68" s="902">
        <v>20</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15">
      <c r="A69" s="238">
        <v>2</v>
      </c>
      <c r="B69" s="909" t="s">
        <v>546</v>
      </c>
      <c r="C69" s="910"/>
      <c r="D69" s="910"/>
      <c r="E69" s="910"/>
      <c r="F69" s="910"/>
      <c r="G69" s="910"/>
      <c r="H69" s="910"/>
      <c r="I69" s="910"/>
      <c r="J69" s="910"/>
      <c r="K69" s="910"/>
      <c r="L69" s="910"/>
      <c r="M69" s="910"/>
      <c r="N69" s="910"/>
      <c r="O69" s="910"/>
      <c r="P69" s="911"/>
      <c r="Q69" s="912">
        <v>3324</v>
      </c>
      <c r="R69" s="866"/>
      <c r="S69" s="866"/>
      <c r="T69" s="866"/>
      <c r="U69" s="866"/>
      <c r="V69" s="866">
        <v>3254</v>
      </c>
      <c r="W69" s="866"/>
      <c r="X69" s="866"/>
      <c r="Y69" s="866"/>
      <c r="Z69" s="866"/>
      <c r="AA69" s="866">
        <v>70</v>
      </c>
      <c r="AB69" s="866"/>
      <c r="AC69" s="866"/>
      <c r="AD69" s="866"/>
      <c r="AE69" s="866"/>
      <c r="AF69" s="866">
        <v>63</v>
      </c>
      <c r="AG69" s="866"/>
      <c r="AH69" s="866"/>
      <c r="AI69" s="866"/>
      <c r="AJ69" s="866"/>
      <c r="AK69" s="866">
        <v>113</v>
      </c>
      <c r="AL69" s="866"/>
      <c r="AM69" s="866"/>
      <c r="AN69" s="866"/>
      <c r="AO69" s="866"/>
      <c r="AP69" s="866">
        <v>1067</v>
      </c>
      <c r="AQ69" s="866"/>
      <c r="AR69" s="866"/>
      <c r="AS69" s="866"/>
      <c r="AT69" s="866"/>
      <c r="AU69" s="866">
        <v>94</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15">
      <c r="A70" s="238">
        <v>3</v>
      </c>
      <c r="B70" s="909" t="s">
        <v>547</v>
      </c>
      <c r="C70" s="910"/>
      <c r="D70" s="910"/>
      <c r="E70" s="910"/>
      <c r="F70" s="910"/>
      <c r="G70" s="910"/>
      <c r="H70" s="910"/>
      <c r="I70" s="910"/>
      <c r="J70" s="910"/>
      <c r="K70" s="910"/>
      <c r="L70" s="910"/>
      <c r="M70" s="910"/>
      <c r="N70" s="910"/>
      <c r="O70" s="910"/>
      <c r="P70" s="911"/>
      <c r="Q70" s="912">
        <v>185</v>
      </c>
      <c r="R70" s="866"/>
      <c r="S70" s="866"/>
      <c r="T70" s="866"/>
      <c r="U70" s="866"/>
      <c r="V70" s="866">
        <v>160</v>
      </c>
      <c r="W70" s="866"/>
      <c r="X70" s="866"/>
      <c r="Y70" s="866"/>
      <c r="Z70" s="866"/>
      <c r="AA70" s="866">
        <v>25</v>
      </c>
      <c r="AB70" s="866"/>
      <c r="AC70" s="866"/>
      <c r="AD70" s="866"/>
      <c r="AE70" s="866"/>
      <c r="AF70" s="866">
        <v>25</v>
      </c>
      <c r="AG70" s="866"/>
      <c r="AH70" s="866"/>
      <c r="AI70" s="866"/>
      <c r="AJ70" s="866"/>
      <c r="AK70" s="866" t="s">
        <v>560</v>
      </c>
      <c r="AL70" s="866"/>
      <c r="AM70" s="866"/>
      <c r="AN70" s="866"/>
      <c r="AO70" s="866"/>
      <c r="AP70" s="866" t="s">
        <v>560</v>
      </c>
      <c r="AQ70" s="866"/>
      <c r="AR70" s="866"/>
      <c r="AS70" s="866"/>
      <c r="AT70" s="866"/>
      <c r="AU70" s="866" t="s">
        <v>560</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15">
      <c r="A71" s="238">
        <v>4</v>
      </c>
      <c r="B71" s="909" t="s">
        <v>548</v>
      </c>
      <c r="C71" s="910"/>
      <c r="D71" s="910"/>
      <c r="E71" s="910"/>
      <c r="F71" s="910"/>
      <c r="G71" s="910"/>
      <c r="H71" s="910"/>
      <c r="I71" s="910"/>
      <c r="J71" s="910"/>
      <c r="K71" s="910"/>
      <c r="L71" s="910"/>
      <c r="M71" s="910"/>
      <c r="N71" s="910"/>
      <c r="O71" s="910"/>
      <c r="P71" s="911"/>
      <c r="Q71" s="912">
        <v>730</v>
      </c>
      <c r="R71" s="866"/>
      <c r="S71" s="866"/>
      <c r="T71" s="866"/>
      <c r="U71" s="866"/>
      <c r="V71" s="866">
        <v>707</v>
      </c>
      <c r="W71" s="866"/>
      <c r="X71" s="866"/>
      <c r="Y71" s="866"/>
      <c r="Z71" s="866"/>
      <c r="AA71" s="866">
        <v>23</v>
      </c>
      <c r="AB71" s="866"/>
      <c r="AC71" s="866"/>
      <c r="AD71" s="866"/>
      <c r="AE71" s="866"/>
      <c r="AF71" s="866">
        <v>23</v>
      </c>
      <c r="AG71" s="866"/>
      <c r="AH71" s="866"/>
      <c r="AI71" s="866"/>
      <c r="AJ71" s="866"/>
      <c r="AK71" s="866">
        <v>19</v>
      </c>
      <c r="AL71" s="866"/>
      <c r="AM71" s="866"/>
      <c r="AN71" s="866"/>
      <c r="AO71" s="866"/>
      <c r="AP71" s="866" t="s">
        <v>560</v>
      </c>
      <c r="AQ71" s="866"/>
      <c r="AR71" s="866"/>
      <c r="AS71" s="866"/>
      <c r="AT71" s="866"/>
      <c r="AU71" s="866" t="s">
        <v>560</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15">
      <c r="A72" s="238">
        <v>5</v>
      </c>
      <c r="B72" s="909" t="s">
        <v>549</v>
      </c>
      <c r="C72" s="910"/>
      <c r="D72" s="910"/>
      <c r="E72" s="910"/>
      <c r="F72" s="910"/>
      <c r="G72" s="910"/>
      <c r="H72" s="910"/>
      <c r="I72" s="910"/>
      <c r="J72" s="910"/>
      <c r="K72" s="910"/>
      <c r="L72" s="910"/>
      <c r="M72" s="910"/>
      <c r="N72" s="910"/>
      <c r="O72" s="910"/>
      <c r="P72" s="911"/>
      <c r="Q72" s="912">
        <v>82</v>
      </c>
      <c r="R72" s="866"/>
      <c r="S72" s="866"/>
      <c r="T72" s="866"/>
      <c r="U72" s="866"/>
      <c r="V72" s="866">
        <v>76</v>
      </c>
      <c r="W72" s="866"/>
      <c r="X72" s="866"/>
      <c r="Y72" s="866"/>
      <c r="Z72" s="866"/>
      <c r="AA72" s="866">
        <v>6</v>
      </c>
      <c r="AB72" s="866"/>
      <c r="AC72" s="866"/>
      <c r="AD72" s="866"/>
      <c r="AE72" s="866"/>
      <c r="AF72" s="866">
        <v>6</v>
      </c>
      <c r="AG72" s="866"/>
      <c r="AH72" s="866"/>
      <c r="AI72" s="866"/>
      <c r="AJ72" s="866"/>
      <c r="AK72" s="866" t="s">
        <v>560</v>
      </c>
      <c r="AL72" s="866"/>
      <c r="AM72" s="866"/>
      <c r="AN72" s="866"/>
      <c r="AO72" s="866"/>
      <c r="AP72" s="866" t="s">
        <v>560</v>
      </c>
      <c r="AQ72" s="866"/>
      <c r="AR72" s="866"/>
      <c r="AS72" s="866"/>
      <c r="AT72" s="866"/>
      <c r="AU72" s="866" t="s">
        <v>560</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15">
      <c r="A73" s="238">
        <v>6</v>
      </c>
      <c r="B73" s="909" t="s">
        <v>550</v>
      </c>
      <c r="C73" s="910"/>
      <c r="D73" s="910"/>
      <c r="E73" s="910"/>
      <c r="F73" s="910"/>
      <c r="G73" s="910"/>
      <c r="H73" s="910"/>
      <c r="I73" s="910"/>
      <c r="J73" s="910"/>
      <c r="K73" s="910"/>
      <c r="L73" s="910"/>
      <c r="M73" s="910"/>
      <c r="N73" s="910"/>
      <c r="O73" s="910"/>
      <c r="P73" s="911"/>
      <c r="Q73" s="912">
        <v>3586</v>
      </c>
      <c r="R73" s="866"/>
      <c r="S73" s="866"/>
      <c r="T73" s="866"/>
      <c r="U73" s="866"/>
      <c r="V73" s="866">
        <v>3131</v>
      </c>
      <c r="W73" s="866"/>
      <c r="X73" s="866"/>
      <c r="Y73" s="866"/>
      <c r="Z73" s="866"/>
      <c r="AA73" s="866">
        <v>455</v>
      </c>
      <c r="AB73" s="866"/>
      <c r="AC73" s="866"/>
      <c r="AD73" s="866"/>
      <c r="AE73" s="866"/>
      <c r="AF73" s="866">
        <v>455</v>
      </c>
      <c r="AG73" s="866"/>
      <c r="AH73" s="866"/>
      <c r="AI73" s="866"/>
      <c r="AJ73" s="866"/>
      <c r="AK73" s="866">
        <v>65</v>
      </c>
      <c r="AL73" s="866"/>
      <c r="AM73" s="866"/>
      <c r="AN73" s="866"/>
      <c r="AO73" s="866"/>
      <c r="AP73" s="866" t="s">
        <v>560</v>
      </c>
      <c r="AQ73" s="866"/>
      <c r="AR73" s="866"/>
      <c r="AS73" s="866"/>
      <c r="AT73" s="866"/>
      <c r="AU73" s="866" t="s">
        <v>560</v>
      </c>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15">
      <c r="A74" s="238">
        <v>7</v>
      </c>
      <c r="B74" s="909" t="s">
        <v>551</v>
      </c>
      <c r="C74" s="910"/>
      <c r="D74" s="910"/>
      <c r="E74" s="910"/>
      <c r="F74" s="910"/>
      <c r="G74" s="910"/>
      <c r="H74" s="910"/>
      <c r="I74" s="910"/>
      <c r="J74" s="910"/>
      <c r="K74" s="910"/>
      <c r="L74" s="910"/>
      <c r="M74" s="910"/>
      <c r="N74" s="910"/>
      <c r="O74" s="910"/>
      <c r="P74" s="911"/>
      <c r="Q74" s="912">
        <v>34</v>
      </c>
      <c r="R74" s="866"/>
      <c r="S74" s="866"/>
      <c r="T74" s="866"/>
      <c r="U74" s="866"/>
      <c r="V74" s="866">
        <v>33</v>
      </c>
      <c r="W74" s="866"/>
      <c r="X74" s="866"/>
      <c r="Y74" s="866"/>
      <c r="Z74" s="866"/>
      <c r="AA74" s="866">
        <v>0</v>
      </c>
      <c r="AB74" s="866"/>
      <c r="AC74" s="866"/>
      <c r="AD74" s="866"/>
      <c r="AE74" s="866"/>
      <c r="AF74" s="866">
        <v>0</v>
      </c>
      <c r="AG74" s="866"/>
      <c r="AH74" s="866"/>
      <c r="AI74" s="866"/>
      <c r="AJ74" s="866"/>
      <c r="AK74" s="866">
        <v>1</v>
      </c>
      <c r="AL74" s="866"/>
      <c r="AM74" s="866"/>
      <c r="AN74" s="866"/>
      <c r="AO74" s="866"/>
      <c r="AP74" s="866" t="s">
        <v>560</v>
      </c>
      <c r="AQ74" s="866"/>
      <c r="AR74" s="866"/>
      <c r="AS74" s="866"/>
      <c r="AT74" s="866"/>
      <c r="AU74" s="866" t="s">
        <v>560</v>
      </c>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15">
      <c r="A75" s="238">
        <v>8</v>
      </c>
      <c r="B75" s="909" t="s">
        <v>552</v>
      </c>
      <c r="C75" s="910"/>
      <c r="D75" s="910"/>
      <c r="E75" s="910"/>
      <c r="F75" s="910"/>
      <c r="G75" s="910"/>
      <c r="H75" s="910"/>
      <c r="I75" s="910"/>
      <c r="J75" s="910"/>
      <c r="K75" s="910"/>
      <c r="L75" s="910"/>
      <c r="M75" s="910"/>
      <c r="N75" s="910"/>
      <c r="O75" s="910"/>
      <c r="P75" s="911"/>
      <c r="Q75" s="913">
        <v>184</v>
      </c>
      <c r="R75" s="914"/>
      <c r="S75" s="914"/>
      <c r="T75" s="914"/>
      <c r="U75" s="870"/>
      <c r="V75" s="915">
        <v>176</v>
      </c>
      <c r="W75" s="914"/>
      <c r="X75" s="914"/>
      <c r="Y75" s="914"/>
      <c r="Z75" s="870"/>
      <c r="AA75" s="915">
        <v>8</v>
      </c>
      <c r="AB75" s="914"/>
      <c r="AC75" s="914"/>
      <c r="AD75" s="914"/>
      <c r="AE75" s="870"/>
      <c r="AF75" s="915">
        <v>8</v>
      </c>
      <c r="AG75" s="914"/>
      <c r="AH75" s="914"/>
      <c r="AI75" s="914"/>
      <c r="AJ75" s="870"/>
      <c r="AK75" s="866" t="s">
        <v>561</v>
      </c>
      <c r="AL75" s="866"/>
      <c r="AM75" s="866"/>
      <c r="AN75" s="866"/>
      <c r="AO75" s="866"/>
      <c r="AP75" s="866" t="s">
        <v>560</v>
      </c>
      <c r="AQ75" s="866"/>
      <c r="AR75" s="866"/>
      <c r="AS75" s="866"/>
      <c r="AT75" s="866"/>
      <c r="AU75" s="866" t="s">
        <v>560</v>
      </c>
      <c r="AV75" s="866"/>
      <c r="AW75" s="866"/>
      <c r="AX75" s="866"/>
      <c r="AY75" s="866"/>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15">
      <c r="A76" s="238">
        <v>9</v>
      </c>
      <c r="B76" s="909" t="s">
        <v>553</v>
      </c>
      <c r="C76" s="910"/>
      <c r="D76" s="910"/>
      <c r="E76" s="910"/>
      <c r="F76" s="910"/>
      <c r="G76" s="910"/>
      <c r="H76" s="910"/>
      <c r="I76" s="910"/>
      <c r="J76" s="910"/>
      <c r="K76" s="910"/>
      <c r="L76" s="910"/>
      <c r="M76" s="910"/>
      <c r="N76" s="910"/>
      <c r="O76" s="910"/>
      <c r="P76" s="911"/>
      <c r="Q76" s="913">
        <v>188612</v>
      </c>
      <c r="R76" s="914"/>
      <c r="S76" s="914"/>
      <c r="T76" s="914"/>
      <c r="U76" s="870"/>
      <c r="V76" s="915">
        <v>182940</v>
      </c>
      <c r="W76" s="914"/>
      <c r="X76" s="914"/>
      <c r="Y76" s="914"/>
      <c r="Z76" s="870"/>
      <c r="AA76" s="915">
        <v>5672</v>
      </c>
      <c r="AB76" s="914"/>
      <c r="AC76" s="914"/>
      <c r="AD76" s="914"/>
      <c r="AE76" s="870"/>
      <c r="AF76" s="915">
        <v>5672</v>
      </c>
      <c r="AG76" s="914"/>
      <c r="AH76" s="914"/>
      <c r="AI76" s="914"/>
      <c r="AJ76" s="870"/>
      <c r="AK76" s="866">
        <v>2011</v>
      </c>
      <c r="AL76" s="866"/>
      <c r="AM76" s="866"/>
      <c r="AN76" s="866"/>
      <c r="AO76" s="866"/>
      <c r="AP76" s="866" t="s">
        <v>560</v>
      </c>
      <c r="AQ76" s="866"/>
      <c r="AR76" s="866"/>
      <c r="AS76" s="866"/>
      <c r="AT76" s="866"/>
      <c r="AU76" s="866" t="s">
        <v>560</v>
      </c>
      <c r="AV76" s="866"/>
      <c r="AW76" s="866"/>
      <c r="AX76" s="866"/>
      <c r="AY76" s="866"/>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15">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15">
      <c r="A78" s="238">
        <v>11</v>
      </c>
      <c r="B78" s="909"/>
      <c r="C78" s="910"/>
      <c r="D78" s="910"/>
      <c r="E78" s="910"/>
      <c r="F78" s="910"/>
      <c r="G78" s="910"/>
      <c r="H78" s="910"/>
      <c r="I78" s="910"/>
      <c r="J78" s="910"/>
      <c r="K78" s="910"/>
      <c r="L78" s="910"/>
      <c r="M78" s="910"/>
      <c r="N78" s="910"/>
      <c r="O78" s="910"/>
      <c r="P78" s="911"/>
      <c r="Q78" s="912"/>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15">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15">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15">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15">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15">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15">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15">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15">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15">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
      <c r="A88" s="240" t="s">
        <v>376</v>
      </c>
      <c r="B88" s="825" t="s">
        <v>399</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v>6311</v>
      </c>
      <c r="AG88" s="880"/>
      <c r="AH88" s="880"/>
      <c r="AI88" s="880"/>
      <c r="AJ88" s="880"/>
      <c r="AK88" s="877"/>
      <c r="AL88" s="877"/>
      <c r="AM88" s="877"/>
      <c r="AN88" s="877"/>
      <c r="AO88" s="877"/>
      <c r="AP88" s="880">
        <v>1199</v>
      </c>
      <c r="AQ88" s="880"/>
      <c r="AR88" s="880"/>
      <c r="AS88" s="880"/>
      <c r="AT88" s="880"/>
      <c r="AU88" s="880">
        <v>114</v>
      </c>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825" t="s">
        <v>400</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v>4</v>
      </c>
      <c r="CS102" s="888"/>
      <c r="CT102" s="888"/>
      <c r="CU102" s="888"/>
      <c r="CV102" s="927"/>
      <c r="CW102" s="926" t="s">
        <v>560</v>
      </c>
      <c r="CX102" s="888"/>
      <c r="CY102" s="888"/>
      <c r="CZ102" s="888"/>
      <c r="DA102" s="927"/>
      <c r="DB102" s="926" t="s">
        <v>560</v>
      </c>
      <c r="DC102" s="888"/>
      <c r="DD102" s="888"/>
      <c r="DE102" s="888"/>
      <c r="DF102" s="927"/>
      <c r="DG102" s="926" t="s">
        <v>560</v>
      </c>
      <c r="DH102" s="888"/>
      <c r="DI102" s="888"/>
      <c r="DJ102" s="888"/>
      <c r="DK102" s="927"/>
      <c r="DL102" s="926" t="s">
        <v>560</v>
      </c>
      <c r="DM102" s="888"/>
      <c r="DN102" s="888"/>
      <c r="DO102" s="888"/>
      <c r="DP102" s="927"/>
      <c r="DQ102" s="926" t="s">
        <v>560</v>
      </c>
      <c r="DR102" s="888"/>
      <c r="DS102" s="888"/>
      <c r="DT102" s="888"/>
      <c r="DU102" s="927"/>
      <c r="DV102" s="825"/>
      <c r="DW102" s="826"/>
      <c r="DX102" s="826"/>
      <c r="DY102" s="826"/>
      <c r="DZ102" s="950"/>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401</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402</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3" t="s">
        <v>405</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406</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15">
      <c r="A109" s="948" t="s">
        <v>407</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408</v>
      </c>
      <c r="AB109" s="929"/>
      <c r="AC109" s="929"/>
      <c r="AD109" s="929"/>
      <c r="AE109" s="930"/>
      <c r="AF109" s="928" t="s">
        <v>409</v>
      </c>
      <c r="AG109" s="929"/>
      <c r="AH109" s="929"/>
      <c r="AI109" s="929"/>
      <c r="AJ109" s="930"/>
      <c r="AK109" s="928" t="s">
        <v>294</v>
      </c>
      <c r="AL109" s="929"/>
      <c r="AM109" s="929"/>
      <c r="AN109" s="929"/>
      <c r="AO109" s="930"/>
      <c r="AP109" s="928" t="s">
        <v>410</v>
      </c>
      <c r="AQ109" s="929"/>
      <c r="AR109" s="929"/>
      <c r="AS109" s="929"/>
      <c r="AT109" s="931"/>
      <c r="AU109" s="948" t="s">
        <v>407</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408</v>
      </c>
      <c r="BR109" s="929"/>
      <c r="BS109" s="929"/>
      <c r="BT109" s="929"/>
      <c r="BU109" s="930"/>
      <c r="BV109" s="928" t="s">
        <v>409</v>
      </c>
      <c r="BW109" s="929"/>
      <c r="BX109" s="929"/>
      <c r="BY109" s="929"/>
      <c r="BZ109" s="930"/>
      <c r="CA109" s="928" t="s">
        <v>294</v>
      </c>
      <c r="CB109" s="929"/>
      <c r="CC109" s="929"/>
      <c r="CD109" s="929"/>
      <c r="CE109" s="930"/>
      <c r="CF109" s="949" t="s">
        <v>410</v>
      </c>
      <c r="CG109" s="949"/>
      <c r="CH109" s="949"/>
      <c r="CI109" s="949"/>
      <c r="CJ109" s="949"/>
      <c r="CK109" s="928" t="s">
        <v>411</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408</v>
      </c>
      <c r="DH109" s="929"/>
      <c r="DI109" s="929"/>
      <c r="DJ109" s="929"/>
      <c r="DK109" s="930"/>
      <c r="DL109" s="928" t="s">
        <v>409</v>
      </c>
      <c r="DM109" s="929"/>
      <c r="DN109" s="929"/>
      <c r="DO109" s="929"/>
      <c r="DP109" s="930"/>
      <c r="DQ109" s="928" t="s">
        <v>294</v>
      </c>
      <c r="DR109" s="929"/>
      <c r="DS109" s="929"/>
      <c r="DT109" s="929"/>
      <c r="DU109" s="930"/>
      <c r="DV109" s="928" t="s">
        <v>410</v>
      </c>
      <c r="DW109" s="929"/>
      <c r="DX109" s="929"/>
      <c r="DY109" s="929"/>
      <c r="DZ109" s="931"/>
    </row>
    <row r="110" spans="1:131" s="230" customFormat="1" ht="26.25" customHeight="1" x14ac:dyDescent="0.15">
      <c r="A110" s="932" t="s">
        <v>412</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773580</v>
      </c>
      <c r="AB110" s="936"/>
      <c r="AC110" s="936"/>
      <c r="AD110" s="936"/>
      <c r="AE110" s="937"/>
      <c r="AF110" s="938">
        <v>786127</v>
      </c>
      <c r="AG110" s="936"/>
      <c r="AH110" s="936"/>
      <c r="AI110" s="936"/>
      <c r="AJ110" s="937"/>
      <c r="AK110" s="938">
        <v>758522</v>
      </c>
      <c r="AL110" s="936"/>
      <c r="AM110" s="936"/>
      <c r="AN110" s="936"/>
      <c r="AO110" s="937"/>
      <c r="AP110" s="939">
        <v>13.7</v>
      </c>
      <c r="AQ110" s="940"/>
      <c r="AR110" s="940"/>
      <c r="AS110" s="940"/>
      <c r="AT110" s="941"/>
      <c r="AU110" s="942" t="s">
        <v>69</v>
      </c>
      <c r="AV110" s="943"/>
      <c r="AW110" s="943"/>
      <c r="AX110" s="943"/>
      <c r="AY110" s="943"/>
      <c r="AZ110" s="965" t="s">
        <v>413</v>
      </c>
      <c r="BA110" s="933"/>
      <c r="BB110" s="933"/>
      <c r="BC110" s="933"/>
      <c r="BD110" s="933"/>
      <c r="BE110" s="933"/>
      <c r="BF110" s="933"/>
      <c r="BG110" s="933"/>
      <c r="BH110" s="933"/>
      <c r="BI110" s="933"/>
      <c r="BJ110" s="933"/>
      <c r="BK110" s="933"/>
      <c r="BL110" s="933"/>
      <c r="BM110" s="933"/>
      <c r="BN110" s="933"/>
      <c r="BO110" s="933"/>
      <c r="BP110" s="934"/>
      <c r="BQ110" s="966">
        <v>8601667</v>
      </c>
      <c r="BR110" s="967"/>
      <c r="BS110" s="967"/>
      <c r="BT110" s="967"/>
      <c r="BU110" s="967"/>
      <c r="BV110" s="967">
        <v>8211085</v>
      </c>
      <c r="BW110" s="967"/>
      <c r="BX110" s="967"/>
      <c r="BY110" s="967"/>
      <c r="BZ110" s="967"/>
      <c r="CA110" s="967">
        <v>7739522</v>
      </c>
      <c r="CB110" s="967"/>
      <c r="CC110" s="967"/>
      <c r="CD110" s="967"/>
      <c r="CE110" s="967"/>
      <c r="CF110" s="980">
        <v>140.30000000000001</v>
      </c>
      <c r="CG110" s="981"/>
      <c r="CH110" s="981"/>
      <c r="CI110" s="981"/>
      <c r="CJ110" s="981"/>
      <c r="CK110" s="982" t="s">
        <v>414</v>
      </c>
      <c r="CL110" s="983"/>
      <c r="CM110" s="965" t="s">
        <v>415</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122</v>
      </c>
      <c r="DH110" s="967"/>
      <c r="DI110" s="967"/>
      <c r="DJ110" s="967"/>
      <c r="DK110" s="967"/>
      <c r="DL110" s="967" t="s">
        <v>122</v>
      </c>
      <c r="DM110" s="967"/>
      <c r="DN110" s="967"/>
      <c r="DO110" s="967"/>
      <c r="DP110" s="967"/>
      <c r="DQ110" s="967" t="s">
        <v>122</v>
      </c>
      <c r="DR110" s="967"/>
      <c r="DS110" s="967"/>
      <c r="DT110" s="967"/>
      <c r="DU110" s="967"/>
      <c r="DV110" s="968" t="s">
        <v>122</v>
      </c>
      <c r="DW110" s="968"/>
      <c r="DX110" s="968"/>
      <c r="DY110" s="968"/>
      <c r="DZ110" s="969"/>
    </row>
    <row r="111" spans="1:131" s="230" customFormat="1" ht="26.25" customHeight="1" x14ac:dyDescent="0.15">
      <c r="A111" s="970" t="s">
        <v>416</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122</v>
      </c>
      <c r="AB111" s="974"/>
      <c r="AC111" s="974"/>
      <c r="AD111" s="974"/>
      <c r="AE111" s="975"/>
      <c r="AF111" s="976" t="s">
        <v>122</v>
      </c>
      <c r="AG111" s="974"/>
      <c r="AH111" s="974"/>
      <c r="AI111" s="974"/>
      <c r="AJ111" s="975"/>
      <c r="AK111" s="976" t="s">
        <v>122</v>
      </c>
      <c r="AL111" s="974"/>
      <c r="AM111" s="974"/>
      <c r="AN111" s="974"/>
      <c r="AO111" s="975"/>
      <c r="AP111" s="977" t="s">
        <v>122</v>
      </c>
      <c r="AQ111" s="978"/>
      <c r="AR111" s="978"/>
      <c r="AS111" s="978"/>
      <c r="AT111" s="979"/>
      <c r="AU111" s="944"/>
      <c r="AV111" s="945"/>
      <c r="AW111" s="945"/>
      <c r="AX111" s="945"/>
      <c r="AY111" s="945"/>
      <c r="AZ111" s="958" t="s">
        <v>417</v>
      </c>
      <c r="BA111" s="959"/>
      <c r="BB111" s="959"/>
      <c r="BC111" s="959"/>
      <c r="BD111" s="959"/>
      <c r="BE111" s="959"/>
      <c r="BF111" s="959"/>
      <c r="BG111" s="959"/>
      <c r="BH111" s="959"/>
      <c r="BI111" s="959"/>
      <c r="BJ111" s="959"/>
      <c r="BK111" s="959"/>
      <c r="BL111" s="959"/>
      <c r="BM111" s="959"/>
      <c r="BN111" s="959"/>
      <c r="BO111" s="959"/>
      <c r="BP111" s="960"/>
      <c r="BQ111" s="961">
        <v>297145</v>
      </c>
      <c r="BR111" s="962"/>
      <c r="BS111" s="962"/>
      <c r="BT111" s="962"/>
      <c r="BU111" s="962"/>
      <c r="BV111" s="962">
        <v>235798</v>
      </c>
      <c r="BW111" s="962"/>
      <c r="BX111" s="962"/>
      <c r="BY111" s="962"/>
      <c r="BZ111" s="962"/>
      <c r="CA111" s="962">
        <v>108033</v>
      </c>
      <c r="CB111" s="962"/>
      <c r="CC111" s="962"/>
      <c r="CD111" s="962"/>
      <c r="CE111" s="962"/>
      <c r="CF111" s="956">
        <v>2</v>
      </c>
      <c r="CG111" s="957"/>
      <c r="CH111" s="957"/>
      <c r="CI111" s="957"/>
      <c r="CJ111" s="957"/>
      <c r="CK111" s="984"/>
      <c r="CL111" s="985"/>
      <c r="CM111" s="958" t="s">
        <v>418</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122</v>
      </c>
      <c r="DH111" s="962"/>
      <c r="DI111" s="962"/>
      <c r="DJ111" s="962"/>
      <c r="DK111" s="962"/>
      <c r="DL111" s="962" t="s">
        <v>122</v>
      </c>
      <c r="DM111" s="962"/>
      <c r="DN111" s="962"/>
      <c r="DO111" s="962"/>
      <c r="DP111" s="962"/>
      <c r="DQ111" s="962" t="s">
        <v>122</v>
      </c>
      <c r="DR111" s="962"/>
      <c r="DS111" s="962"/>
      <c r="DT111" s="962"/>
      <c r="DU111" s="962"/>
      <c r="DV111" s="963" t="s">
        <v>122</v>
      </c>
      <c r="DW111" s="963"/>
      <c r="DX111" s="963"/>
      <c r="DY111" s="963"/>
      <c r="DZ111" s="964"/>
    </row>
    <row r="112" spans="1:131" s="230" customFormat="1" ht="26.25" customHeight="1" x14ac:dyDescent="0.15">
      <c r="A112" s="988" t="s">
        <v>419</v>
      </c>
      <c r="B112" s="989"/>
      <c r="C112" s="959" t="s">
        <v>420</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122</v>
      </c>
      <c r="AB112" s="995"/>
      <c r="AC112" s="995"/>
      <c r="AD112" s="995"/>
      <c r="AE112" s="996"/>
      <c r="AF112" s="997" t="s">
        <v>122</v>
      </c>
      <c r="AG112" s="995"/>
      <c r="AH112" s="995"/>
      <c r="AI112" s="995"/>
      <c r="AJ112" s="996"/>
      <c r="AK112" s="997" t="s">
        <v>122</v>
      </c>
      <c r="AL112" s="995"/>
      <c r="AM112" s="995"/>
      <c r="AN112" s="995"/>
      <c r="AO112" s="996"/>
      <c r="AP112" s="998" t="s">
        <v>122</v>
      </c>
      <c r="AQ112" s="999"/>
      <c r="AR112" s="999"/>
      <c r="AS112" s="999"/>
      <c r="AT112" s="1000"/>
      <c r="AU112" s="944"/>
      <c r="AV112" s="945"/>
      <c r="AW112" s="945"/>
      <c r="AX112" s="945"/>
      <c r="AY112" s="945"/>
      <c r="AZ112" s="958" t="s">
        <v>421</v>
      </c>
      <c r="BA112" s="959"/>
      <c r="BB112" s="959"/>
      <c r="BC112" s="959"/>
      <c r="BD112" s="959"/>
      <c r="BE112" s="959"/>
      <c r="BF112" s="959"/>
      <c r="BG112" s="959"/>
      <c r="BH112" s="959"/>
      <c r="BI112" s="959"/>
      <c r="BJ112" s="959"/>
      <c r="BK112" s="959"/>
      <c r="BL112" s="959"/>
      <c r="BM112" s="959"/>
      <c r="BN112" s="959"/>
      <c r="BO112" s="959"/>
      <c r="BP112" s="960"/>
      <c r="BQ112" s="961">
        <v>4434955</v>
      </c>
      <c r="BR112" s="962"/>
      <c r="BS112" s="962"/>
      <c r="BT112" s="962"/>
      <c r="BU112" s="962"/>
      <c r="BV112" s="962">
        <v>3989380</v>
      </c>
      <c r="BW112" s="962"/>
      <c r="BX112" s="962"/>
      <c r="BY112" s="962"/>
      <c r="BZ112" s="962"/>
      <c r="CA112" s="962">
        <v>3918401</v>
      </c>
      <c r="CB112" s="962"/>
      <c r="CC112" s="962"/>
      <c r="CD112" s="962"/>
      <c r="CE112" s="962"/>
      <c r="CF112" s="956">
        <v>71</v>
      </c>
      <c r="CG112" s="957"/>
      <c r="CH112" s="957"/>
      <c r="CI112" s="957"/>
      <c r="CJ112" s="957"/>
      <c r="CK112" s="984"/>
      <c r="CL112" s="985"/>
      <c r="CM112" s="958" t="s">
        <v>422</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v>91328</v>
      </c>
      <c r="DH112" s="962"/>
      <c r="DI112" s="962"/>
      <c r="DJ112" s="962"/>
      <c r="DK112" s="962"/>
      <c r="DL112" s="962">
        <v>91328</v>
      </c>
      <c r="DM112" s="962"/>
      <c r="DN112" s="962"/>
      <c r="DO112" s="962"/>
      <c r="DP112" s="962"/>
      <c r="DQ112" s="962">
        <v>108033</v>
      </c>
      <c r="DR112" s="962"/>
      <c r="DS112" s="962"/>
      <c r="DT112" s="962"/>
      <c r="DU112" s="962"/>
      <c r="DV112" s="963">
        <v>2</v>
      </c>
      <c r="DW112" s="963"/>
      <c r="DX112" s="963"/>
      <c r="DY112" s="963"/>
      <c r="DZ112" s="964"/>
    </row>
    <row r="113" spans="1:130" s="230" customFormat="1" ht="26.25" customHeight="1" x14ac:dyDescent="0.15">
      <c r="A113" s="990"/>
      <c r="B113" s="991"/>
      <c r="C113" s="959" t="s">
        <v>423</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340615</v>
      </c>
      <c r="AB113" s="974"/>
      <c r="AC113" s="974"/>
      <c r="AD113" s="974"/>
      <c r="AE113" s="975"/>
      <c r="AF113" s="976">
        <v>344666</v>
      </c>
      <c r="AG113" s="974"/>
      <c r="AH113" s="974"/>
      <c r="AI113" s="974"/>
      <c r="AJ113" s="975"/>
      <c r="AK113" s="976">
        <v>371314</v>
      </c>
      <c r="AL113" s="974"/>
      <c r="AM113" s="974"/>
      <c r="AN113" s="974"/>
      <c r="AO113" s="975"/>
      <c r="AP113" s="977">
        <v>6.7</v>
      </c>
      <c r="AQ113" s="978"/>
      <c r="AR113" s="978"/>
      <c r="AS113" s="978"/>
      <c r="AT113" s="979"/>
      <c r="AU113" s="944"/>
      <c r="AV113" s="945"/>
      <c r="AW113" s="945"/>
      <c r="AX113" s="945"/>
      <c r="AY113" s="945"/>
      <c r="AZ113" s="958" t="s">
        <v>424</v>
      </c>
      <c r="BA113" s="959"/>
      <c r="BB113" s="959"/>
      <c r="BC113" s="959"/>
      <c r="BD113" s="959"/>
      <c r="BE113" s="959"/>
      <c r="BF113" s="959"/>
      <c r="BG113" s="959"/>
      <c r="BH113" s="959"/>
      <c r="BI113" s="959"/>
      <c r="BJ113" s="959"/>
      <c r="BK113" s="959"/>
      <c r="BL113" s="959"/>
      <c r="BM113" s="959"/>
      <c r="BN113" s="959"/>
      <c r="BO113" s="959"/>
      <c r="BP113" s="960"/>
      <c r="BQ113" s="961">
        <v>131835</v>
      </c>
      <c r="BR113" s="962"/>
      <c r="BS113" s="962"/>
      <c r="BT113" s="962"/>
      <c r="BU113" s="962"/>
      <c r="BV113" s="962">
        <v>112089</v>
      </c>
      <c r="BW113" s="962"/>
      <c r="BX113" s="962"/>
      <c r="BY113" s="962"/>
      <c r="BZ113" s="962"/>
      <c r="CA113" s="962">
        <v>113134</v>
      </c>
      <c r="CB113" s="962"/>
      <c r="CC113" s="962"/>
      <c r="CD113" s="962"/>
      <c r="CE113" s="962"/>
      <c r="CF113" s="956">
        <v>2.1</v>
      </c>
      <c r="CG113" s="957"/>
      <c r="CH113" s="957"/>
      <c r="CI113" s="957"/>
      <c r="CJ113" s="957"/>
      <c r="CK113" s="984"/>
      <c r="CL113" s="985"/>
      <c r="CM113" s="958" t="s">
        <v>425</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122</v>
      </c>
      <c r="DH113" s="995"/>
      <c r="DI113" s="995"/>
      <c r="DJ113" s="995"/>
      <c r="DK113" s="996"/>
      <c r="DL113" s="997" t="s">
        <v>122</v>
      </c>
      <c r="DM113" s="995"/>
      <c r="DN113" s="995"/>
      <c r="DO113" s="995"/>
      <c r="DP113" s="996"/>
      <c r="DQ113" s="997" t="s">
        <v>122</v>
      </c>
      <c r="DR113" s="995"/>
      <c r="DS113" s="995"/>
      <c r="DT113" s="995"/>
      <c r="DU113" s="996"/>
      <c r="DV113" s="998" t="s">
        <v>122</v>
      </c>
      <c r="DW113" s="999"/>
      <c r="DX113" s="999"/>
      <c r="DY113" s="999"/>
      <c r="DZ113" s="1000"/>
    </row>
    <row r="114" spans="1:130" s="230" customFormat="1" ht="26.25" customHeight="1" x14ac:dyDescent="0.15">
      <c r="A114" s="990"/>
      <c r="B114" s="991"/>
      <c r="C114" s="959" t="s">
        <v>426</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70952</v>
      </c>
      <c r="AB114" s="995"/>
      <c r="AC114" s="995"/>
      <c r="AD114" s="995"/>
      <c r="AE114" s="996"/>
      <c r="AF114" s="997">
        <v>18518</v>
      </c>
      <c r="AG114" s="995"/>
      <c r="AH114" s="995"/>
      <c r="AI114" s="995"/>
      <c r="AJ114" s="996"/>
      <c r="AK114" s="997">
        <v>19073</v>
      </c>
      <c r="AL114" s="995"/>
      <c r="AM114" s="995"/>
      <c r="AN114" s="995"/>
      <c r="AO114" s="996"/>
      <c r="AP114" s="998">
        <v>0.3</v>
      </c>
      <c r="AQ114" s="999"/>
      <c r="AR114" s="999"/>
      <c r="AS114" s="999"/>
      <c r="AT114" s="1000"/>
      <c r="AU114" s="944"/>
      <c r="AV114" s="945"/>
      <c r="AW114" s="945"/>
      <c r="AX114" s="945"/>
      <c r="AY114" s="945"/>
      <c r="AZ114" s="958" t="s">
        <v>427</v>
      </c>
      <c r="BA114" s="959"/>
      <c r="BB114" s="959"/>
      <c r="BC114" s="959"/>
      <c r="BD114" s="959"/>
      <c r="BE114" s="959"/>
      <c r="BF114" s="959"/>
      <c r="BG114" s="959"/>
      <c r="BH114" s="959"/>
      <c r="BI114" s="959"/>
      <c r="BJ114" s="959"/>
      <c r="BK114" s="959"/>
      <c r="BL114" s="959"/>
      <c r="BM114" s="959"/>
      <c r="BN114" s="959"/>
      <c r="BO114" s="959"/>
      <c r="BP114" s="960"/>
      <c r="BQ114" s="961">
        <v>1696155</v>
      </c>
      <c r="BR114" s="962"/>
      <c r="BS114" s="962"/>
      <c r="BT114" s="962"/>
      <c r="BU114" s="962"/>
      <c r="BV114" s="962">
        <v>1704129</v>
      </c>
      <c r="BW114" s="962"/>
      <c r="BX114" s="962"/>
      <c r="BY114" s="962"/>
      <c r="BZ114" s="962"/>
      <c r="CA114" s="962">
        <v>1758192</v>
      </c>
      <c r="CB114" s="962"/>
      <c r="CC114" s="962"/>
      <c r="CD114" s="962"/>
      <c r="CE114" s="962"/>
      <c r="CF114" s="956">
        <v>31.9</v>
      </c>
      <c r="CG114" s="957"/>
      <c r="CH114" s="957"/>
      <c r="CI114" s="957"/>
      <c r="CJ114" s="957"/>
      <c r="CK114" s="984"/>
      <c r="CL114" s="985"/>
      <c r="CM114" s="958" t="s">
        <v>428</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122</v>
      </c>
      <c r="DH114" s="995"/>
      <c r="DI114" s="995"/>
      <c r="DJ114" s="995"/>
      <c r="DK114" s="996"/>
      <c r="DL114" s="997" t="s">
        <v>122</v>
      </c>
      <c r="DM114" s="995"/>
      <c r="DN114" s="995"/>
      <c r="DO114" s="995"/>
      <c r="DP114" s="996"/>
      <c r="DQ114" s="997" t="s">
        <v>122</v>
      </c>
      <c r="DR114" s="995"/>
      <c r="DS114" s="995"/>
      <c r="DT114" s="995"/>
      <c r="DU114" s="996"/>
      <c r="DV114" s="998" t="s">
        <v>122</v>
      </c>
      <c r="DW114" s="999"/>
      <c r="DX114" s="999"/>
      <c r="DY114" s="999"/>
      <c r="DZ114" s="1000"/>
    </row>
    <row r="115" spans="1:130" s="230" customFormat="1" ht="26.25" customHeight="1" x14ac:dyDescent="0.15">
      <c r="A115" s="990"/>
      <c r="B115" s="991"/>
      <c r="C115" s="959" t="s">
        <v>429</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t="s">
        <v>122</v>
      </c>
      <c r="AB115" s="974"/>
      <c r="AC115" s="974"/>
      <c r="AD115" s="974"/>
      <c r="AE115" s="975"/>
      <c r="AF115" s="976">
        <v>61347</v>
      </c>
      <c r="AG115" s="974"/>
      <c r="AH115" s="974"/>
      <c r="AI115" s="974"/>
      <c r="AJ115" s="975"/>
      <c r="AK115" s="976">
        <v>8980</v>
      </c>
      <c r="AL115" s="974"/>
      <c r="AM115" s="974"/>
      <c r="AN115" s="974"/>
      <c r="AO115" s="975"/>
      <c r="AP115" s="977">
        <v>0.2</v>
      </c>
      <c r="AQ115" s="978"/>
      <c r="AR115" s="978"/>
      <c r="AS115" s="978"/>
      <c r="AT115" s="979"/>
      <c r="AU115" s="944"/>
      <c r="AV115" s="945"/>
      <c r="AW115" s="945"/>
      <c r="AX115" s="945"/>
      <c r="AY115" s="945"/>
      <c r="AZ115" s="958" t="s">
        <v>430</v>
      </c>
      <c r="BA115" s="959"/>
      <c r="BB115" s="959"/>
      <c r="BC115" s="959"/>
      <c r="BD115" s="959"/>
      <c r="BE115" s="959"/>
      <c r="BF115" s="959"/>
      <c r="BG115" s="959"/>
      <c r="BH115" s="959"/>
      <c r="BI115" s="959"/>
      <c r="BJ115" s="959"/>
      <c r="BK115" s="959"/>
      <c r="BL115" s="959"/>
      <c r="BM115" s="959"/>
      <c r="BN115" s="959"/>
      <c r="BO115" s="959"/>
      <c r="BP115" s="960"/>
      <c r="BQ115" s="961" t="s">
        <v>122</v>
      </c>
      <c r="BR115" s="962"/>
      <c r="BS115" s="962"/>
      <c r="BT115" s="962"/>
      <c r="BU115" s="962"/>
      <c r="BV115" s="962" t="s">
        <v>122</v>
      </c>
      <c r="BW115" s="962"/>
      <c r="BX115" s="962"/>
      <c r="BY115" s="962"/>
      <c r="BZ115" s="962"/>
      <c r="CA115" s="962" t="s">
        <v>122</v>
      </c>
      <c r="CB115" s="962"/>
      <c r="CC115" s="962"/>
      <c r="CD115" s="962"/>
      <c r="CE115" s="962"/>
      <c r="CF115" s="956" t="s">
        <v>122</v>
      </c>
      <c r="CG115" s="957"/>
      <c r="CH115" s="957"/>
      <c r="CI115" s="957"/>
      <c r="CJ115" s="957"/>
      <c r="CK115" s="984"/>
      <c r="CL115" s="985"/>
      <c r="CM115" s="958" t="s">
        <v>431</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122</v>
      </c>
      <c r="DH115" s="995"/>
      <c r="DI115" s="995"/>
      <c r="DJ115" s="995"/>
      <c r="DK115" s="996"/>
      <c r="DL115" s="997" t="s">
        <v>122</v>
      </c>
      <c r="DM115" s="995"/>
      <c r="DN115" s="995"/>
      <c r="DO115" s="995"/>
      <c r="DP115" s="996"/>
      <c r="DQ115" s="997" t="s">
        <v>122</v>
      </c>
      <c r="DR115" s="995"/>
      <c r="DS115" s="995"/>
      <c r="DT115" s="995"/>
      <c r="DU115" s="996"/>
      <c r="DV115" s="998" t="s">
        <v>122</v>
      </c>
      <c r="DW115" s="999"/>
      <c r="DX115" s="999"/>
      <c r="DY115" s="999"/>
      <c r="DZ115" s="1000"/>
    </row>
    <row r="116" spans="1:130" s="230" customFormat="1" ht="26.25" customHeight="1" x14ac:dyDescent="0.15">
      <c r="A116" s="992"/>
      <c r="B116" s="993"/>
      <c r="C116" s="1001" t="s">
        <v>432</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t="s">
        <v>122</v>
      </c>
      <c r="AB116" s="995"/>
      <c r="AC116" s="995"/>
      <c r="AD116" s="995"/>
      <c r="AE116" s="996"/>
      <c r="AF116" s="997" t="s">
        <v>122</v>
      </c>
      <c r="AG116" s="995"/>
      <c r="AH116" s="995"/>
      <c r="AI116" s="995"/>
      <c r="AJ116" s="996"/>
      <c r="AK116" s="997" t="s">
        <v>122</v>
      </c>
      <c r="AL116" s="995"/>
      <c r="AM116" s="995"/>
      <c r="AN116" s="995"/>
      <c r="AO116" s="996"/>
      <c r="AP116" s="998" t="s">
        <v>122</v>
      </c>
      <c r="AQ116" s="999"/>
      <c r="AR116" s="999"/>
      <c r="AS116" s="999"/>
      <c r="AT116" s="1000"/>
      <c r="AU116" s="944"/>
      <c r="AV116" s="945"/>
      <c r="AW116" s="945"/>
      <c r="AX116" s="945"/>
      <c r="AY116" s="945"/>
      <c r="AZ116" s="1003" t="s">
        <v>433</v>
      </c>
      <c r="BA116" s="1004"/>
      <c r="BB116" s="1004"/>
      <c r="BC116" s="1004"/>
      <c r="BD116" s="1004"/>
      <c r="BE116" s="1004"/>
      <c r="BF116" s="1004"/>
      <c r="BG116" s="1004"/>
      <c r="BH116" s="1004"/>
      <c r="BI116" s="1004"/>
      <c r="BJ116" s="1004"/>
      <c r="BK116" s="1004"/>
      <c r="BL116" s="1004"/>
      <c r="BM116" s="1004"/>
      <c r="BN116" s="1004"/>
      <c r="BO116" s="1004"/>
      <c r="BP116" s="1005"/>
      <c r="BQ116" s="961" t="s">
        <v>122</v>
      </c>
      <c r="BR116" s="962"/>
      <c r="BS116" s="962"/>
      <c r="BT116" s="962"/>
      <c r="BU116" s="962"/>
      <c r="BV116" s="962" t="s">
        <v>122</v>
      </c>
      <c r="BW116" s="962"/>
      <c r="BX116" s="962"/>
      <c r="BY116" s="962"/>
      <c r="BZ116" s="962"/>
      <c r="CA116" s="962" t="s">
        <v>122</v>
      </c>
      <c r="CB116" s="962"/>
      <c r="CC116" s="962"/>
      <c r="CD116" s="962"/>
      <c r="CE116" s="962"/>
      <c r="CF116" s="956" t="s">
        <v>122</v>
      </c>
      <c r="CG116" s="957"/>
      <c r="CH116" s="957"/>
      <c r="CI116" s="957"/>
      <c r="CJ116" s="957"/>
      <c r="CK116" s="984"/>
      <c r="CL116" s="985"/>
      <c r="CM116" s="958" t="s">
        <v>434</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122</v>
      </c>
      <c r="DH116" s="995"/>
      <c r="DI116" s="995"/>
      <c r="DJ116" s="995"/>
      <c r="DK116" s="996"/>
      <c r="DL116" s="997" t="s">
        <v>122</v>
      </c>
      <c r="DM116" s="995"/>
      <c r="DN116" s="995"/>
      <c r="DO116" s="995"/>
      <c r="DP116" s="996"/>
      <c r="DQ116" s="997" t="s">
        <v>122</v>
      </c>
      <c r="DR116" s="995"/>
      <c r="DS116" s="995"/>
      <c r="DT116" s="995"/>
      <c r="DU116" s="996"/>
      <c r="DV116" s="998" t="s">
        <v>122</v>
      </c>
      <c r="DW116" s="999"/>
      <c r="DX116" s="999"/>
      <c r="DY116" s="999"/>
      <c r="DZ116" s="1000"/>
    </row>
    <row r="117" spans="1:130" s="230" customFormat="1" ht="26.25" customHeight="1" x14ac:dyDescent="0.15">
      <c r="A117" s="948" t="s">
        <v>177</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435</v>
      </c>
      <c r="Z117" s="930"/>
      <c r="AA117" s="1014">
        <v>1185147</v>
      </c>
      <c r="AB117" s="1015"/>
      <c r="AC117" s="1015"/>
      <c r="AD117" s="1015"/>
      <c r="AE117" s="1016"/>
      <c r="AF117" s="1017">
        <v>1210658</v>
      </c>
      <c r="AG117" s="1015"/>
      <c r="AH117" s="1015"/>
      <c r="AI117" s="1015"/>
      <c r="AJ117" s="1016"/>
      <c r="AK117" s="1017">
        <v>1157889</v>
      </c>
      <c r="AL117" s="1015"/>
      <c r="AM117" s="1015"/>
      <c r="AN117" s="1015"/>
      <c r="AO117" s="1016"/>
      <c r="AP117" s="1018"/>
      <c r="AQ117" s="1019"/>
      <c r="AR117" s="1019"/>
      <c r="AS117" s="1019"/>
      <c r="AT117" s="1020"/>
      <c r="AU117" s="944"/>
      <c r="AV117" s="945"/>
      <c r="AW117" s="945"/>
      <c r="AX117" s="945"/>
      <c r="AY117" s="945"/>
      <c r="AZ117" s="1010" t="s">
        <v>436</v>
      </c>
      <c r="BA117" s="1011"/>
      <c r="BB117" s="1011"/>
      <c r="BC117" s="1011"/>
      <c r="BD117" s="1011"/>
      <c r="BE117" s="1011"/>
      <c r="BF117" s="1011"/>
      <c r="BG117" s="1011"/>
      <c r="BH117" s="1011"/>
      <c r="BI117" s="1011"/>
      <c r="BJ117" s="1011"/>
      <c r="BK117" s="1011"/>
      <c r="BL117" s="1011"/>
      <c r="BM117" s="1011"/>
      <c r="BN117" s="1011"/>
      <c r="BO117" s="1011"/>
      <c r="BP117" s="1012"/>
      <c r="BQ117" s="961" t="s">
        <v>122</v>
      </c>
      <c r="BR117" s="962"/>
      <c r="BS117" s="962"/>
      <c r="BT117" s="962"/>
      <c r="BU117" s="962"/>
      <c r="BV117" s="962" t="s">
        <v>122</v>
      </c>
      <c r="BW117" s="962"/>
      <c r="BX117" s="962"/>
      <c r="BY117" s="962"/>
      <c r="BZ117" s="962"/>
      <c r="CA117" s="962" t="s">
        <v>122</v>
      </c>
      <c r="CB117" s="962"/>
      <c r="CC117" s="962"/>
      <c r="CD117" s="962"/>
      <c r="CE117" s="962"/>
      <c r="CF117" s="956" t="s">
        <v>122</v>
      </c>
      <c r="CG117" s="957"/>
      <c r="CH117" s="957"/>
      <c r="CI117" s="957"/>
      <c r="CJ117" s="957"/>
      <c r="CK117" s="984"/>
      <c r="CL117" s="985"/>
      <c r="CM117" s="958" t="s">
        <v>437</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v>205817</v>
      </c>
      <c r="DH117" s="995"/>
      <c r="DI117" s="995"/>
      <c r="DJ117" s="995"/>
      <c r="DK117" s="996"/>
      <c r="DL117" s="997">
        <v>144470</v>
      </c>
      <c r="DM117" s="995"/>
      <c r="DN117" s="995"/>
      <c r="DO117" s="995"/>
      <c r="DP117" s="996"/>
      <c r="DQ117" s="997" t="s">
        <v>122</v>
      </c>
      <c r="DR117" s="995"/>
      <c r="DS117" s="995"/>
      <c r="DT117" s="995"/>
      <c r="DU117" s="996"/>
      <c r="DV117" s="998" t="s">
        <v>122</v>
      </c>
      <c r="DW117" s="999"/>
      <c r="DX117" s="999"/>
      <c r="DY117" s="999"/>
      <c r="DZ117" s="1000"/>
    </row>
    <row r="118" spans="1:130" s="230" customFormat="1" ht="26.25" customHeight="1" x14ac:dyDescent="0.15">
      <c r="A118" s="948" t="s">
        <v>411</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408</v>
      </c>
      <c r="AB118" s="929"/>
      <c r="AC118" s="929"/>
      <c r="AD118" s="929"/>
      <c r="AE118" s="930"/>
      <c r="AF118" s="928" t="s">
        <v>409</v>
      </c>
      <c r="AG118" s="929"/>
      <c r="AH118" s="929"/>
      <c r="AI118" s="929"/>
      <c r="AJ118" s="930"/>
      <c r="AK118" s="928" t="s">
        <v>294</v>
      </c>
      <c r="AL118" s="929"/>
      <c r="AM118" s="929"/>
      <c r="AN118" s="929"/>
      <c r="AO118" s="930"/>
      <c r="AP118" s="1006" t="s">
        <v>410</v>
      </c>
      <c r="AQ118" s="1007"/>
      <c r="AR118" s="1007"/>
      <c r="AS118" s="1007"/>
      <c r="AT118" s="1008"/>
      <c r="AU118" s="944"/>
      <c r="AV118" s="945"/>
      <c r="AW118" s="945"/>
      <c r="AX118" s="945"/>
      <c r="AY118" s="945"/>
      <c r="AZ118" s="1009" t="s">
        <v>438</v>
      </c>
      <c r="BA118" s="1001"/>
      <c r="BB118" s="1001"/>
      <c r="BC118" s="1001"/>
      <c r="BD118" s="1001"/>
      <c r="BE118" s="1001"/>
      <c r="BF118" s="1001"/>
      <c r="BG118" s="1001"/>
      <c r="BH118" s="1001"/>
      <c r="BI118" s="1001"/>
      <c r="BJ118" s="1001"/>
      <c r="BK118" s="1001"/>
      <c r="BL118" s="1001"/>
      <c r="BM118" s="1001"/>
      <c r="BN118" s="1001"/>
      <c r="BO118" s="1001"/>
      <c r="BP118" s="1002"/>
      <c r="BQ118" s="1035" t="s">
        <v>122</v>
      </c>
      <c r="BR118" s="1036"/>
      <c r="BS118" s="1036"/>
      <c r="BT118" s="1036"/>
      <c r="BU118" s="1036"/>
      <c r="BV118" s="1036" t="s">
        <v>122</v>
      </c>
      <c r="BW118" s="1036"/>
      <c r="BX118" s="1036"/>
      <c r="BY118" s="1036"/>
      <c r="BZ118" s="1036"/>
      <c r="CA118" s="1036" t="s">
        <v>122</v>
      </c>
      <c r="CB118" s="1036"/>
      <c r="CC118" s="1036"/>
      <c r="CD118" s="1036"/>
      <c r="CE118" s="1036"/>
      <c r="CF118" s="956" t="s">
        <v>122</v>
      </c>
      <c r="CG118" s="957"/>
      <c r="CH118" s="957"/>
      <c r="CI118" s="957"/>
      <c r="CJ118" s="957"/>
      <c r="CK118" s="984"/>
      <c r="CL118" s="985"/>
      <c r="CM118" s="958" t="s">
        <v>439</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122</v>
      </c>
      <c r="DH118" s="995"/>
      <c r="DI118" s="995"/>
      <c r="DJ118" s="995"/>
      <c r="DK118" s="996"/>
      <c r="DL118" s="997" t="s">
        <v>122</v>
      </c>
      <c r="DM118" s="995"/>
      <c r="DN118" s="995"/>
      <c r="DO118" s="995"/>
      <c r="DP118" s="996"/>
      <c r="DQ118" s="997" t="s">
        <v>122</v>
      </c>
      <c r="DR118" s="995"/>
      <c r="DS118" s="995"/>
      <c r="DT118" s="995"/>
      <c r="DU118" s="996"/>
      <c r="DV118" s="998" t="s">
        <v>122</v>
      </c>
      <c r="DW118" s="999"/>
      <c r="DX118" s="999"/>
      <c r="DY118" s="999"/>
      <c r="DZ118" s="1000"/>
    </row>
    <row r="119" spans="1:130" s="230" customFormat="1" ht="26.25" customHeight="1" x14ac:dyDescent="0.15">
      <c r="A119" s="1092" t="s">
        <v>414</v>
      </c>
      <c r="B119" s="983"/>
      <c r="C119" s="965" t="s">
        <v>415</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122</v>
      </c>
      <c r="AB119" s="936"/>
      <c r="AC119" s="936"/>
      <c r="AD119" s="936"/>
      <c r="AE119" s="937"/>
      <c r="AF119" s="938" t="s">
        <v>122</v>
      </c>
      <c r="AG119" s="936"/>
      <c r="AH119" s="936"/>
      <c r="AI119" s="936"/>
      <c r="AJ119" s="937"/>
      <c r="AK119" s="938" t="s">
        <v>122</v>
      </c>
      <c r="AL119" s="936"/>
      <c r="AM119" s="936"/>
      <c r="AN119" s="936"/>
      <c r="AO119" s="937"/>
      <c r="AP119" s="939" t="s">
        <v>122</v>
      </c>
      <c r="AQ119" s="940"/>
      <c r="AR119" s="940"/>
      <c r="AS119" s="940"/>
      <c r="AT119" s="941"/>
      <c r="AU119" s="946"/>
      <c r="AV119" s="947"/>
      <c r="AW119" s="947"/>
      <c r="AX119" s="947"/>
      <c r="AY119" s="947"/>
      <c r="AZ119" s="251" t="s">
        <v>177</v>
      </c>
      <c r="BA119" s="251"/>
      <c r="BB119" s="251"/>
      <c r="BC119" s="251"/>
      <c r="BD119" s="251"/>
      <c r="BE119" s="251"/>
      <c r="BF119" s="251"/>
      <c r="BG119" s="251"/>
      <c r="BH119" s="251"/>
      <c r="BI119" s="251"/>
      <c r="BJ119" s="251"/>
      <c r="BK119" s="251"/>
      <c r="BL119" s="251"/>
      <c r="BM119" s="251"/>
      <c r="BN119" s="251"/>
      <c r="BO119" s="1013" t="s">
        <v>440</v>
      </c>
      <c r="BP119" s="1041"/>
      <c r="BQ119" s="1035">
        <v>15161757</v>
      </c>
      <c r="BR119" s="1036"/>
      <c r="BS119" s="1036"/>
      <c r="BT119" s="1036"/>
      <c r="BU119" s="1036"/>
      <c r="BV119" s="1036">
        <v>14252481</v>
      </c>
      <c r="BW119" s="1036"/>
      <c r="BX119" s="1036"/>
      <c r="BY119" s="1036"/>
      <c r="BZ119" s="1036"/>
      <c r="CA119" s="1036">
        <v>13637282</v>
      </c>
      <c r="CB119" s="1036"/>
      <c r="CC119" s="1036"/>
      <c r="CD119" s="1036"/>
      <c r="CE119" s="1036"/>
      <c r="CF119" s="1037"/>
      <c r="CG119" s="1038"/>
      <c r="CH119" s="1038"/>
      <c r="CI119" s="1038"/>
      <c r="CJ119" s="1039"/>
      <c r="CK119" s="986"/>
      <c r="CL119" s="987"/>
      <c r="CM119" s="1009" t="s">
        <v>441</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122</v>
      </c>
      <c r="DH119" s="1022"/>
      <c r="DI119" s="1022"/>
      <c r="DJ119" s="1022"/>
      <c r="DK119" s="1023"/>
      <c r="DL119" s="1021" t="s">
        <v>122</v>
      </c>
      <c r="DM119" s="1022"/>
      <c r="DN119" s="1022"/>
      <c r="DO119" s="1022"/>
      <c r="DP119" s="1023"/>
      <c r="DQ119" s="1021" t="s">
        <v>122</v>
      </c>
      <c r="DR119" s="1022"/>
      <c r="DS119" s="1022"/>
      <c r="DT119" s="1022"/>
      <c r="DU119" s="1023"/>
      <c r="DV119" s="1024" t="s">
        <v>122</v>
      </c>
      <c r="DW119" s="1025"/>
      <c r="DX119" s="1025"/>
      <c r="DY119" s="1025"/>
      <c r="DZ119" s="1026"/>
    </row>
    <row r="120" spans="1:130" s="230" customFormat="1" ht="26.25" customHeight="1" x14ac:dyDescent="0.15">
      <c r="A120" s="1093"/>
      <c r="B120" s="985"/>
      <c r="C120" s="958" t="s">
        <v>418</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122</v>
      </c>
      <c r="AB120" s="995"/>
      <c r="AC120" s="995"/>
      <c r="AD120" s="995"/>
      <c r="AE120" s="996"/>
      <c r="AF120" s="997" t="s">
        <v>122</v>
      </c>
      <c r="AG120" s="995"/>
      <c r="AH120" s="995"/>
      <c r="AI120" s="995"/>
      <c r="AJ120" s="996"/>
      <c r="AK120" s="997" t="s">
        <v>122</v>
      </c>
      <c r="AL120" s="995"/>
      <c r="AM120" s="995"/>
      <c r="AN120" s="995"/>
      <c r="AO120" s="996"/>
      <c r="AP120" s="998" t="s">
        <v>122</v>
      </c>
      <c r="AQ120" s="999"/>
      <c r="AR120" s="999"/>
      <c r="AS120" s="999"/>
      <c r="AT120" s="1000"/>
      <c r="AU120" s="1027" t="s">
        <v>442</v>
      </c>
      <c r="AV120" s="1028"/>
      <c r="AW120" s="1028"/>
      <c r="AX120" s="1028"/>
      <c r="AY120" s="1029"/>
      <c r="AZ120" s="965" t="s">
        <v>443</v>
      </c>
      <c r="BA120" s="933"/>
      <c r="BB120" s="933"/>
      <c r="BC120" s="933"/>
      <c r="BD120" s="933"/>
      <c r="BE120" s="933"/>
      <c r="BF120" s="933"/>
      <c r="BG120" s="933"/>
      <c r="BH120" s="933"/>
      <c r="BI120" s="933"/>
      <c r="BJ120" s="933"/>
      <c r="BK120" s="933"/>
      <c r="BL120" s="933"/>
      <c r="BM120" s="933"/>
      <c r="BN120" s="933"/>
      <c r="BO120" s="933"/>
      <c r="BP120" s="934"/>
      <c r="BQ120" s="966">
        <v>3227080</v>
      </c>
      <c r="BR120" s="967"/>
      <c r="BS120" s="967"/>
      <c r="BT120" s="967"/>
      <c r="BU120" s="967"/>
      <c r="BV120" s="967">
        <v>3407575</v>
      </c>
      <c r="BW120" s="967"/>
      <c r="BX120" s="967"/>
      <c r="BY120" s="967"/>
      <c r="BZ120" s="967"/>
      <c r="CA120" s="967">
        <v>3693664</v>
      </c>
      <c r="CB120" s="967"/>
      <c r="CC120" s="967"/>
      <c r="CD120" s="967"/>
      <c r="CE120" s="967"/>
      <c r="CF120" s="980">
        <v>66.900000000000006</v>
      </c>
      <c r="CG120" s="981"/>
      <c r="CH120" s="981"/>
      <c r="CI120" s="981"/>
      <c r="CJ120" s="981"/>
      <c r="CK120" s="1042" t="s">
        <v>444</v>
      </c>
      <c r="CL120" s="1043"/>
      <c r="CM120" s="1043"/>
      <c r="CN120" s="1043"/>
      <c r="CO120" s="1044"/>
      <c r="CP120" s="1050" t="s">
        <v>393</v>
      </c>
      <c r="CQ120" s="1051"/>
      <c r="CR120" s="1051"/>
      <c r="CS120" s="1051"/>
      <c r="CT120" s="1051"/>
      <c r="CU120" s="1051"/>
      <c r="CV120" s="1051"/>
      <c r="CW120" s="1051"/>
      <c r="CX120" s="1051"/>
      <c r="CY120" s="1051"/>
      <c r="CZ120" s="1051"/>
      <c r="DA120" s="1051"/>
      <c r="DB120" s="1051"/>
      <c r="DC120" s="1051"/>
      <c r="DD120" s="1051"/>
      <c r="DE120" s="1051"/>
      <c r="DF120" s="1052"/>
      <c r="DG120" s="966">
        <v>3870970</v>
      </c>
      <c r="DH120" s="967"/>
      <c r="DI120" s="967"/>
      <c r="DJ120" s="967"/>
      <c r="DK120" s="967"/>
      <c r="DL120" s="967">
        <v>3459989</v>
      </c>
      <c r="DM120" s="967"/>
      <c r="DN120" s="967"/>
      <c r="DO120" s="967"/>
      <c r="DP120" s="967"/>
      <c r="DQ120" s="967">
        <v>3894013</v>
      </c>
      <c r="DR120" s="967"/>
      <c r="DS120" s="967"/>
      <c r="DT120" s="967"/>
      <c r="DU120" s="967"/>
      <c r="DV120" s="968">
        <v>70.599999999999994</v>
      </c>
      <c r="DW120" s="968"/>
      <c r="DX120" s="968"/>
      <c r="DY120" s="968"/>
      <c r="DZ120" s="969"/>
    </row>
    <row r="121" spans="1:130" s="230" customFormat="1" ht="26.25" customHeight="1" x14ac:dyDescent="0.15">
      <c r="A121" s="1093"/>
      <c r="B121" s="985"/>
      <c r="C121" s="1010" t="s">
        <v>445</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122</v>
      </c>
      <c r="AB121" s="995"/>
      <c r="AC121" s="995"/>
      <c r="AD121" s="995"/>
      <c r="AE121" s="996"/>
      <c r="AF121" s="997" t="s">
        <v>122</v>
      </c>
      <c r="AG121" s="995"/>
      <c r="AH121" s="995"/>
      <c r="AI121" s="995"/>
      <c r="AJ121" s="996"/>
      <c r="AK121" s="997">
        <v>417</v>
      </c>
      <c r="AL121" s="995"/>
      <c r="AM121" s="995"/>
      <c r="AN121" s="995"/>
      <c r="AO121" s="996"/>
      <c r="AP121" s="998">
        <v>0</v>
      </c>
      <c r="AQ121" s="999"/>
      <c r="AR121" s="999"/>
      <c r="AS121" s="999"/>
      <c r="AT121" s="1000"/>
      <c r="AU121" s="1030"/>
      <c r="AV121" s="1031"/>
      <c r="AW121" s="1031"/>
      <c r="AX121" s="1031"/>
      <c r="AY121" s="1032"/>
      <c r="AZ121" s="958" t="s">
        <v>446</v>
      </c>
      <c r="BA121" s="959"/>
      <c r="BB121" s="959"/>
      <c r="BC121" s="959"/>
      <c r="BD121" s="959"/>
      <c r="BE121" s="959"/>
      <c r="BF121" s="959"/>
      <c r="BG121" s="959"/>
      <c r="BH121" s="959"/>
      <c r="BI121" s="959"/>
      <c r="BJ121" s="959"/>
      <c r="BK121" s="959"/>
      <c r="BL121" s="959"/>
      <c r="BM121" s="959"/>
      <c r="BN121" s="959"/>
      <c r="BO121" s="959"/>
      <c r="BP121" s="960"/>
      <c r="BQ121" s="961" t="s">
        <v>122</v>
      </c>
      <c r="BR121" s="962"/>
      <c r="BS121" s="962"/>
      <c r="BT121" s="962"/>
      <c r="BU121" s="962"/>
      <c r="BV121" s="962" t="s">
        <v>122</v>
      </c>
      <c r="BW121" s="962"/>
      <c r="BX121" s="962"/>
      <c r="BY121" s="962"/>
      <c r="BZ121" s="962"/>
      <c r="CA121" s="962" t="s">
        <v>122</v>
      </c>
      <c r="CB121" s="962"/>
      <c r="CC121" s="962"/>
      <c r="CD121" s="962"/>
      <c r="CE121" s="962"/>
      <c r="CF121" s="956" t="s">
        <v>122</v>
      </c>
      <c r="CG121" s="957"/>
      <c r="CH121" s="957"/>
      <c r="CI121" s="957"/>
      <c r="CJ121" s="957"/>
      <c r="CK121" s="1045"/>
      <c r="CL121" s="1046"/>
      <c r="CM121" s="1046"/>
      <c r="CN121" s="1046"/>
      <c r="CO121" s="1047"/>
      <c r="CP121" s="1055" t="s">
        <v>391</v>
      </c>
      <c r="CQ121" s="1056"/>
      <c r="CR121" s="1056"/>
      <c r="CS121" s="1056"/>
      <c r="CT121" s="1056"/>
      <c r="CU121" s="1056"/>
      <c r="CV121" s="1056"/>
      <c r="CW121" s="1056"/>
      <c r="CX121" s="1056"/>
      <c r="CY121" s="1056"/>
      <c r="CZ121" s="1056"/>
      <c r="DA121" s="1056"/>
      <c r="DB121" s="1056"/>
      <c r="DC121" s="1056"/>
      <c r="DD121" s="1056"/>
      <c r="DE121" s="1056"/>
      <c r="DF121" s="1057"/>
      <c r="DG121" s="961">
        <v>10344</v>
      </c>
      <c r="DH121" s="962"/>
      <c r="DI121" s="962"/>
      <c r="DJ121" s="962"/>
      <c r="DK121" s="962"/>
      <c r="DL121" s="962">
        <v>10034</v>
      </c>
      <c r="DM121" s="962"/>
      <c r="DN121" s="962"/>
      <c r="DO121" s="962"/>
      <c r="DP121" s="962"/>
      <c r="DQ121" s="962">
        <v>24388</v>
      </c>
      <c r="DR121" s="962"/>
      <c r="DS121" s="962"/>
      <c r="DT121" s="962"/>
      <c r="DU121" s="962"/>
      <c r="DV121" s="963">
        <v>0.4</v>
      </c>
      <c r="DW121" s="963"/>
      <c r="DX121" s="963"/>
      <c r="DY121" s="963"/>
      <c r="DZ121" s="964"/>
    </row>
    <row r="122" spans="1:130" s="230" customFormat="1" ht="26.25" customHeight="1" x14ac:dyDescent="0.15">
      <c r="A122" s="1093"/>
      <c r="B122" s="985"/>
      <c r="C122" s="958" t="s">
        <v>428</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122</v>
      </c>
      <c r="AB122" s="995"/>
      <c r="AC122" s="995"/>
      <c r="AD122" s="995"/>
      <c r="AE122" s="996"/>
      <c r="AF122" s="997" t="s">
        <v>122</v>
      </c>
      <c r="AG122" s="995"/>
      <c r="AH122" s="995"/>
      <c r="AI122" s="995"/>
      <c r="AJ122" s="996"/>
      <c r="AK122" s="997" t="s">
        <v>122</v>
      </c>
      <c r="AL122" s="995"/>
      <c r="AM122" s="995"/>
      <c r="AN122" s="995"/>
      <c r="AO122" s="996"/>
      <c r="AP122" s="998" t="s">
        <v>122</v>
      </c>
      <c r="AQ122" s="999"/>
      <c r="AR122" s="999"/>
      <c r="AS122" s="999"/>
      <c r="AT122" s="1000"/>
      <c r="AU122" s="1030"/>
      <c r="AV122" s="1031"/>
      <c r="AW122" s="1031"/>
      <c r="AX122" s="1031"/>
      <c r="AY122" s="1032"/>
      <c r="AZ122" s="1009" t="s">
        <v>447</v>
      </c>
      <c r="BA122" s="1001"/>
      <c r="BB122" s="1001"/>
      <c r="BC122" s="1001"/>
      <c r="BD122" s="1001"/>
      <c r="BE122" s="1001"/>
      <c r="BF122" s="1001"/>
      <c r="BG122" s="1001"/>
      <c r="BH122" s="1001"/>
      <c r="BI122" s="1001"/>
      <c r="BJ122" s="1001"/>
      <c r="BK122" s="1001"/>
      <c r="BL122" s="1001"/>
      <c r="BM122" s="1001"/>
      <c r="BN122" s="1001"/>
      <c r="BO122" s="1001"/>
      <c r="BP122" s="1002"/>
      <c r="BQ122" s="1035">
        <v>9663029</v>
      </c>
      <c r="BR122" s="1036"/>
      <c r="BS122" s="1036"/>
      <c r="BT122" s="1036"/>
      <c r="BU122" s="1036"/>
      <c r="BV122" s="1036">
        <v>9194909</v>
      </c>
      <c r="BW122" s="1036"/>
      <c r="BX122" s="1036"/>
      <c r="BY122" s="1036"/>
      <c r="BZ122" s="1036"/>
      <c r="CA122" s="1036">
        <v>8685348</v>
      </c>
      <c r="CB122" s="1036"/>
      <c r="CC122" s="1036"/>
      <c r="CD122" s="1036"/>
      <c r="CE122" s="1036"/>
      <c r="CF122" s="1053">
        <v>157.4</v>
      </c>
      <c r="CG122" s="1054"/>
      <c r="CH122" s="1054"/>
      <c r="CI122" s="1054"/>
      <c r="CJ122" s="1054"/>
      <c r="CK122" s="1045"/>
      <c r="CL122" s="1046"/>
      <c r="CM122" s="1046"/>
      <c r="CN122" s="1046"/>
      <c r="CO122" s="1047"/>
      <c r="CP122" s="1055"/>
      <c r="CQ122" s="1056"/>
      <c r="CR122" s="1056"/>
      <c r="CS122" s="1056"/>
      <c r="CT122" s="1056"/>
      <c r="CU122" s="1056"/>
      <c r="CV122" s="1056"/>
      <c r="CW122" s="1056"/>
      <c r="CX122" s="1056"/>
      <c r="CY122" s="1056"/>
      <c r="CZ122" s="1056"/>
      <c r="DA122" s="1056"/>
      <c r="DB122" s="1056"/>
      <c r="DC122" s="1056"/>
      <c r="DD122" s="1056"/>
      <c r="DE122" s="1056"/>
      <c r="DF122" s="1057"/>
      <c r="DG122" s="961"/>
      <c r="DH122" s="962"/>
      <c r="DI122" s="962"/>
      <c r="DJ122" s="962"/>
      <c r="DK122" s="962"/>
      <c r="DL122" s="962"/>
      <c r="DM122" s="962"/>
      <c r="DN122" s="962"/>
      <c r="DO122" s="962"/>
      <c r="DP122" s="962"/>
      <c r="DQ122" s="962"/>
      <c r="DR122" s="962"/>
      <c r="DS122" s="962"/>
      <c r="DT122" s="962"/>
      <c r="DU122" s="962"/>
      <c r="DV122" s="963"/>
      <c r="DW122" s="963"/>
      <c r="DX122" s="963"/>
      <c r="DY122" s="963"/>
      <c r="DZ122" s="964"/>
    </row>
    <row r="123" spans="1:130" s="230" customFormat="1" ht="26.25" customHeight="1" x14ac:dyDescent="0.15">
      <c r="A123" s="1093"/>
      <c r="B123" s="985"/>
      <c r="C123" s="958" t="s">
        <v>434</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122</v>
      </c>
      <c r="AB123" s="995"/>
      <c r="AC123" s="995"/>
      <c r="AD123" s="995"/>
      <c r="AE123" s="996"/>
      <c r="AF123" s="997" t="s">
        <v>122</v>
      </c>
      <c r="AG123" s="995"/>
      <c r="AH123" s="995"/>
      <c r="AI123" s="995"/>
      <c r="AJ123" s="996"/>
      <c r="AK123" s="997" t="s">
        <v>122</v>
      </c>
      <c r="AL123" s="995"/>
      <c r="AM123" s="995"/>
      <c r="AN123" s="995"/>
      <c r="AO123" s="996"/>
      <c r="AP123" s="998" t="s">
        <v>122</v>
      </c>
      <c r="AQ123" s="999"/>
      <c r="AR123" s="999"/>
      <c r="AS123" s="999"/>
      <c r="AT123" s="1000"/>
      <c r="AU123" s="1033"/>
      <c r="AV123" s="1034"/>
      <c r="AW123" s="1034"/>
      <c r="AX123" s="1034"/>
      <c r="AY123" s="1034"/>
      <c r="AZ123" s="251" t="s">
        <v>177</v>
      </c>
      <c r="BA123" s="251"/>
      <c r="BB123" s="251"/>
      <c r="BC123" s="251"/>
      <c r="BD123" s="251"/>
      <c r="BE123" s="251"/>
      <c r="BF123" s="251"/>
      <c r="BG123" s="251"/>
      <c r="BH123" s="251"/>
      <c r="BI123" s="251"/>
      <c r="BJ123" s="251"/>
      <c r="BK123" s="251"/>
      <c r="BL123" s="251"/>
      <c r="BM123" s="251"/>
      <c r="BN123" s="251"/>
      <c r="BO123" s="1013" t="s">
        <v>448</v>
      </c>
      <c r="BP123" s="1041"/>
      <c r="BQ123" s="1099">
        <v>12890109</v>
      </c>
      <c r="BR123" s="1100"/>
      <c r="BS123" s="1100"/>
      <c r="BT123" s="1100"/>
      <c r="BU123" s="1100"/>
      <c r="BV123" s="1100">
        <v>12602484</v>
      </c>
      <c r="BW123" s="1100"/>
      <c r="BX123" s="1100"/>
      <c r="BY123" s="1100"/>
      <c r="BZ123" s="1100"/>
      <c r="CA123" s="1100">
        <v>12379012</v>
      </c>
      <c r="CB123" s="1100"/>
      <c r="CC123" s="1100"/>
      <c r="CD123" s="1100"/>
      <c r="CE123" s="1100"/>
      <c r="CF123" s="1037"/>
      <c r="CG123" s="1038"/>
      <c r="CH123" s="1038"/>
      <c r="CI123" s="1038"/>
      <c r="CJ123" s="1039"/>
      <c r="CK123" s="1045"/>
      <c r="CL123" s="1046"/>
      <c r="CM123" s="1046"/>
      <c r="CN123" s="1046"/>
      <c r="CO123" s="1047"/>
      <c r="CP123" s="1055"/>
      <c r="CQ123" s="1056"/>
      <c r="CR123" s="1056"/>
      <c r="CS123" s="1056"/>
      <c r="CT123" s="1056"/>
      <c r="CU123" s="1056"/>
      <c r="CV123" s="1056"/>
      <c r="CW123" s="1056"/>
      <c r="CX123" s="1056"/>
      <c r="CY123" s="1056"/>
      <c r="CZ123" s="1056"/>
      <c r="DA123" s="1056"/>
      <c r="DB123" s="1056"/>
      <c r="DC123" s="1056"/>
      <c r="DD123" s="1056"/>
      <c r="DE123" s="1056"/>
      <c r="DF123" s="1057"/>
      <c r="DG123" s="994"/>
      <c r="DH123" s="995"/>
      <c r="DI123" s="995"/>
      <c r="DJ123" s="995"/>
      <c r="DK123" s="996"/>
      <c r="DL123" s="997"/>
      <c r="DM123" s="995"/>
      <c r="DN123" s="995"/>
      <c r="DO123" s="995"/>
      <c r="DP123" s="996"/>
      <c r="DQ123" s="997"/>
      <c r="DR123" s="995"/>
      <c r="DS123" s="995"/>
      <c r="DT123" s="995"/>
      <c r="DU123" s="996"/>
      <c r="DV123" s="998"/>
      <c r="DW123" s="999"/>
      <c r="DX123" s="999"/>
      <c r="DY123" s="999"/>
      <c r="DZ123" s="1000"/>
    </row>
    <row r="124" spans="1:130" s="230" customFormat="1" ht="26.25" customHeight="1" thickBot="1" x14ac:dyDescent="0.2">
      <c r="A124" s="1093"/>
      <c r="B124" s="985"/>
      <c r="C124" s="958" t="s">
        <v>437</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122</v>
      </c>
      <c r="AB124" s="995"/>
      <c r="AC124" s="995"/>
      <c r="AD124" s="995"/>
      <c r="AE124" s="996"/>
      <c r="AF124" s="997">
        <v>61347</v>
      </c>
      <c r="AG124" s="995"/>
      <c r="AH124" s="995"/>
      <c r="AI124" s="995"/>
      <c r="AJ124" s="996"/>
      <c r="AK124" s="997">
        <v>8563</v>
      </c>
      <c r="AL124" s="995"/>
      <c r="AM124" s="995"/>
      <c r="AN124" s="995"/>
      <c r="AO124" s="996"/>
      <c r="AP124" s="998">
        <v>0.2</v>
      </c>
      <c r="AQ124" s="999"/>
      <c r="AR124" s="999"/>
      <c r="AS124" s="999"/>
      <c r="AT124" s="1000"/>
      <c r="AU124" s="1095" t="s">
        <v>449</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v>40.5</v>
      </c>
      <c r="BR124" s="1063"/>
      <c r="BS124" s="1063"/>
      <c r="BT124" s="1063"/>
      <c r="BU124" s="1063"/>
      <c r="BV124" s="1063">
        <v>30.2</v>
      </c>
      <c r="BW124" s="1063"/>
      <c r="BX124" s="1063"/>
      <c r="BY124" s="1063"/>
      <c r="BZ124" s="1063"/>
      <c r="CA124" s="1063">
        <v>22.8</v>
      </c>
      <c r="CB124" s="1063"/>
      <c r="CC124" s="1063"/>
      <c r="CD124" s="1063"/>
      <c r="CE124" s="1063"/>
      <c r="CF124" s="1064"/>
      <c r="CG124" s="1065"/>
      <c r="CH124" s="1065"/>
      <c r="CI124" s="1065"/>
      <c r="CJ124" s="1066"/>
      <c r="CK124" s="1048"/>
      <c r="CL124" s="1048"/>
      <c r="CM124" s="1048"/>
      <c r="CN124" s="1048"/>
      <c r="CO124" s="1049"/>
      <c r="CP124" s="1055" t="s">
        <v>450</v>
      </c>
      <c r="CQ124" s="1056"/>
      <c r="CR124" s="1056"/>
      <c r="CS124" s="1056"/>
      <c r="CT124" s="1056"/>
      <c r="CU124" s="1056"/>
      <c r="CV124" s="1056"/>
      <c r="CW124" s="1056"/>
      <c r="CX124" s="1056"/>
      <c r="CY124" s="1056"/>
      <c r="CZ124" s="1056"/>
      <c r="DA124" s="1056"/>
      <c r="DB124" s="1056"/>
      <c r="DC124" s="1056"/>
      <c r="DD124" s="1056"/>
      <c r="DE124" s="1056"/>
      <c r="DF124" s="1057"/>
      <c r="DG124" s="1040">
        <v>553641</v>
      </c>
      <c r="DH124" s="1022"/>
      <c r="DI124" s="1022"/>
      <c r="DJ124" s="1022"/>
      <c r="DK124" s="1023"/>
      <c r="DL124" s="1021">
        <v>519357</v>
      </c>
      <c r="DM124" s="1022"/>
      <c r="DN124" s="1022"/>
      <c r="DO124" s="1022"/>
      <c r="DP124" s="1023"/>
      <c r="DQ124" s="1021" t="s">
        <v>122</v>
      </c>
      <c r="DR124" s="1022"/>
      <c r="DS124" s="1022"/>
      <c r="DT124" s="1022"/>
      <c r="DU124" s="1023"/>
      <c r="DV124" s="1024" t="s">
        <v>122</v>
      </c>
      <c r="DW124" s="1025"/>
      <c r="DX124" s="1025"/>
      <c r="DY124" s="1025"/>
      <c r="DZ124" s="1026"/>
    </row>
    <row r="125" spans="1:130" s="230" customFormat="1" ht="26.25" customHeight="1" x14ac:dyDescent="0.15">
      <c r="A125" s="1093"/>
      <c r="B125" s="985"/>
      <c r="C125" s="958" t="s">
        <v>439</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122</v>
      </c>
      <c r="AB125" s="995"/>
      <c r="AC125" s="995"/>
      <c r="AD125" s="995"/>
      <c r="AE125" s="996"/>
      <c r="AF125" s="997" t="s">
        <v>122</v>
      </c>
      <c r="AG125" s="995"/>
      <c r="AH125" s="995"/>
      <c r="AI125" s="995"/>
      <c r="AJ125" s="996"/>
      <c r="AK125" s="997" t="s">
        <v>122</v>
      </c>
      <c r="AL125" s="995"/>
      <c r="AM125" s="995"/>
      <c r="AN125" s="995"/>
      <c r="AO125" s="996"/>
      <c r="AP125" s="998" t="s">
        <v>122</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451</v>
      </c>
      <c r="CL125" s="1043"/>
      <c r="CM125" s="1043"/>
      <c r="CN125" s="1043"/>
      <c r="CO125" s="1044"/>
      <c r="CP125" s="965" t="s">
        <v>452</v>
      </c>
      <c r="CQ125" s="933"/>
      <c r="CR125" s="933"/>
      <c r="CS125" s="933"/>
      <c r="CT125" s="933"/>
      <c r="CU125" s="933"/>
      <c r="CV125" s="933"/>
      <c r="CW125" s="933"/>
      <c r="CX125" s="933"/>
      <c r="CY125" s="933"/>
      <c r="CZ125" s="933"/>
      <c r="DA125" s="933"/>
      <c r="DB125" s="933"/>
      <c r="DC125" s="933"/>
      <c r="DD125" s="933"/>
      <c r="DE125" s="933"/>
      <c r="DF125" s="934"/>
      <c r="DG125" s="966" t="s">
        <v>122</v>
      </c>
      <c r="DH125" s="967"/>
      <c r="DI125" s="967"/>
      <c r="DJ125" s="967"/>
      <c r="DK125" s="967"/>
      <c r="DL125" s="967" t="s">
        <v>122</v>
      </c>
      <c r="DM125" s="967"/>
      <c r="DN125" s="967"/>
      <c r="DO125" s="967"/>
      <c r="DP125" s="967"/>
      <c r="DQ125" s="967" t="s">
        <v>122</v>
      </c>
      <c r="DR125" s="967"/>
      <c r="DS125" s="967"/>
      <c r="DT125" s="967"/>
      <c r="DU125" s="967"/>
      <c r="DV125" s="968" t="s">
        <v>122</v>
      </c>
      <c r="DW125" s="968"/>
      <c r="DX125" s="968"/>
      <c r="DY125" s="968"/>
      <c r="DZ125" s="969"/>
    </row>
    <row r="126" spans="1:130" s="230" customFormat="1" ht="26.25" customHeight="1" thickBot="1" x14ac:dyDescent="0.2">
      <c r="A126" s="1093"/>
      <c r="B126" s="985"/>
      <c r="C126" s="958" t="s">
        <v>441</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122</v>
      </c>
      <c r="AB126" s="995"/>
      <c r="AC126" s="995"/>
      <c r="AD126" s="995"/>
      <c r="AE126" s="996"/>
      <c r="AF126" s="997" t="s">
        <v>122</v>
      </c>
      <c r="AG126" s="995"/>
      <c r="AH126" s="995"/>
      <c r="AI126" s="995"/>
      <c r="AJ126" s="996"/>
      <c r="AK126" s="997" t="s">
        <v>122</v>
      </c>
      <c r="AL126" s="995"/>
      <c r="AM126" s="995"/>
      <c r="AN126" s="995"/>
      <c r="AO126" s="996"/>
      <c r="AP126" s="998" t="s">
        <v>122</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453</v>
      </c>
      <c r="CQ126" s="959"/>
      <c r="CR126" s="959"/>
      <c r="CS126" s="959"/>
      <c r="CT126" s="959"/>
      <c r="CU126" s="959"/>
      <c r="CV126" s="959"/>
      <c r="CW126" s="959"/>
      <c r="CX126" s="959"/>
      <c r="CY126" s="959"/>
      <c r="CZ126" s="959"/>
      <c r="DA126" s="959"/>
      <c r="DB126" s="959"/>
      <c r="DC126" s="959"/>
      <c r="DD126" s="959"/>
      <c r="DE126" s="959"/>
      <c r="DF126" s="960"/>
      <c r="DG126" s="961" t="s">
        <v>122</v>
      </c>
      <c r="DH126" s="962"/>
      <c r="DI126" s="962"/>
      <c r="DJ126" s="962"/>
      <c r="DK126" s="962"/>
      <c r="DL126" s="962" t="s">
        <v>122</v>
      </c>
      <c r="DM126" s="962"/>
      <c r="DN126" s="962"/>
      <c r="DO126" s="962"/>
      <c r="DP126" s="962"/>
      <c r="DQ126" s="962" t="s">
        <v>122</v>
      </c>
      <c r="DR126" s="962"/>
      <c r="DS126" s="962"/>
      <c r="DT126" s="962"/>
      <c r="DU126" s="962"/>
      <c r="DV126" s="963" t="s">
        <v>122</v>
      </c>
      <c r="DW126" s="963"/>
      <c r="DX126" s="963"/>
      <c r="DY126" s="963"/>
      <c r="DZ126" s="964"/>
    </row>
    <row r="127" spans="1:130" s="230" customFormat="1" ht="26.25" customHeight="1" x14ac:dyDescent="0.15">
      <c r="A127" s="1094"/>
      <c r="B127" s="987"/>
      <c r="C127" s="1009" t="s">
        <v>454</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122</v>
      </c>
      <c r="AB127" s="995"/>
      <c r="AC127" s="995"/>
      <c r="AD127" s="995"/>
      <c r="AE127" s="996"/>
      <c r="AF127" s="997" t="s">
        <v>122</v>
      </c>
      <c r="AG127" s="995"/>
      <c r="AH127" s="995"/>
      <c r="AI127" s="995"/>
      <c r="AJ127" s="996"/>
      <c r="AK127" s="997" t="s">
        <v>122</v>
      </c>
      <c r="AL127" s="995"/>
      <c r="AM127" s="995"/>
      <c r="AN127" s="995"/>
      <c r="AO127" s="996"/>
      <c r="AP127" s="998" t="s">
        <v>122</v>
      </c>
      <c r="AQ127" s="999"/>
      <c r="AR127" s="999"/>
      <c r="AS127" s="999"/>
      <c r="AT127" s="1000"/>
      <c r="AU127" s="232"/>
      <c r="AV127" s="232"/>
      <c r="AW127" s="232"/>
      <c r="AX127" s="1067" t="s">
        <v>455</v>
      </c>
      <c r="AY127" s="1068"/>
      <c r="AZ127" s="1068"/>
      <c r="BA127" s="1068"/>
      <c r="BB127" s="1068"/>
      <c r="BC127" s="1068"/>
      <c r="BD127" s="1068"/>
      <c r="BE127" s="1069"/>
      <c r="BF127" s="1070" t="s">
        <v>456</v>
      </c>
      <c r="BG127" s="1068"/>
      <c r="BH127" s="1068"/>
      <c r="BI127" s="1068"/>
      <c r="BJ127" s="1068"/>
      <c r="BK127" s="1068"/>
      <c r="BL127" s="1069"/>
      <c r="BM127" s="1070" t="s">
        <v>457</v>
      </c>
      <c r="BN127" s="1068"/>
      <c r="BO127" s="1068"/>
      <c r="BP127" s="1068"/>
      <c r="BQ127" s="1068"/>
      <c r="BR127" s="1068"/>
      <c r="BS127" s="1069"/>
      <c r="BT127" s="1070" t="s">
        <v>458</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459</v>
      </c>
      <c r="CQ127" s="959"/>
      <c r="CR127" s="959"/>
      <c r="CS127" s="959"/>
      <c r="CT127" s="959"/>
      <c r="CU127" s="959"/>
      <c r="CV127" s="959"/>
      <c r="CW127" s="959"/>
      <c r="CX127" s="959"/>
      <c r="CY127" s="959"/>
      <c r="CZ127" s="959"/>
      <c r="DA127" s="959"/>
      <c r="DB127" s="959"/>
      <c r="DC127" s="959"/>
      <c r="DD127" s="959"/>
      <c r="DE127" s="959"/>
      <c r="DF127" s="960"/>
      <c r="DG127" s="961" t="s">
        <v>122</v>
      </c>
      <c r="DH127" s="962"/>
      <c r="DI127" s="962"/>
      <c r="DJ127" s="962"/>
      <c r="DK127" s="962"/>
      <c r="DL127" s="962" t="s">
        <v>122</v>
      </c>
      <c r="DM127" s="962"/>
      <c r="DN127" s="962"/>
      <c r="DO127" s="962"/>
      <c r="DP127" s="962"/>
      <c r="DQ127" s="962" t="s">
        <v>122</v>
      </c>
      <c r="DR127" s="962"/>
      <c r="DS127" s="962"/>
      <c r="DT127" s="962"/>
      <c r="DU127" s="962"/>
      <c r="DV127" s="963" t="s">
        <v>122</v>
      </c>
      <c r="DW127" s="963"/>
      <c r="DX127" s="963"/>
      <c r="DY127" s="963"/>
      <c r="DZ127" s="964"/>
    </row>
    <row r="128" spans="1:130" s="230" customFormat="1" ht="26.25" customHeight="1" thickBot="1" x14ac:dyDescent="0.2">
      <c r="A128" s="1077" t="s">
        <v>460</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461</v>
      </c>
      <c r="X128" s="1079"/>
      <c r="Y128" s="1079"/>
      <c r="Z128" s="1080"/>
      <c r="AA128" s="1081" t="s">
        <v>122</v>
      </c>
      <c r="AB128" s="1082"/>
      <c r="AC128" s="1082"/>
      <c r="AD128" s="1082"/>
      <c r="AE128" s="1083"/>
      <c r="AF128" s="1084" t="s">
        <v>122</v>
      </c>
      <c r="AG128" s="1082"/>
      <c r="AH128" s="1082"/>
      <c r="AI128" s="1082"/>
      <c r="AJ128" s="1083"/>
      <c r="AK128" s="1084" t="s">
        <v>122</v>
      </c>
      <c r="AL128" s="1082"/>
      <c r="AM128" s="1082"/>
      <c r="AN128" s="1082"/>
      <c r="AO128" s="1083"/>
      <c r="AP128" s="1085"/>
      <c r="AQ128" s="1086"/>
      <c r="AR128" s="1086"/>
      <c r="AS128" s="1086"/>
      <c r="AT128" s="1087"/>
      <c r="AU128" s="232"/>
      <c r="AV128" s="232"/>
      <c r="AW128" s="232"/>
      <c r="AX128" s="932" t="s">
        <v>462</v>
      </c>
      <c r="AY128" s="933"/>
      <c r="AZ128" s="933"/>
      <c r="BA128" s="933"/>
      <c r="BB128" s="933"/>
      <c r="BC128" s="933"/>
      <c r="BD128" s="933"/>
      <c r="BE128" s="934"/>
      <c r="BF128" s="1088" t="s">
        <v>122</v>
      </c>
      <c r="BG128" s="1089"/>
      <c r="BH128" s="1089"/>
      <c r="BI128" s="1089"/>
      <c r="BJ128" s="1089"/>
      <c r="BK128" s="1089"/>
      <c r="BL128" s="1090"/>
      <c r="BM128" s="1088">
        <v>14.3</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463</v>
      </c>
      <c r="CQ128" s="762"/>
      <c r="CR128" s="762"/>
      <c r="CS128" s="762"/>
      <c r="CT128" s="762"/>
      <c r="CU128" s="762"/>
      <c r="CV128" s="762"/>
      <c r="CW128" s="762"/>
      <c r="CX128" s="762"/>
      <c r="CY128" s="762"/>
      <c r="CZ128" s="762"/>
      <c r="DA128" s="762"/>
      <c r="DB128" s="762"/>
      <c r="DC128" s="762"/>
      <c r="DD128" s="762"/>
      <c r="DE128" s="762"/>
      <c r="DF128" s="1072"/>
      <c r="DG128" s="1073" t="s">
        <v>122</v>
      </c>
      <c r="DH128" s="1074"/>
      <c r="DI128" s="1074"/>
      <c r="DJ128" s="1074"/>
      <c r="DK128" s="1074"/>
      <c r="DL128" s="1074" t="s">
        <v>122</v>
      </c>
      <c r="DM128" s="1074"/>
      <c r="DN128" s="1074"/>
      <c r="DO128" s="1074"/>
      <c r="DP128" s="1074"/>
      <c r="DQ128" s="1074" t="s">
        <v>122</v>
      </c>
      <c r="DR128" s="1074"/>
      <c r="DS128" s="1074"/>
      <c r="DT128" s="1074"/>
      <c r="DU128" s="1074"/>
      <c r="DV128" s="1075" t="s">
        <v>122</v>
      </c>
      <c r="DW128" s="1075"/>
      <c r="DX128" s="1075"/>
      <c r="DY128" s="1075"/>
      <c r="DZ128" s="1076"/>
    </row>
    <row r="129" spans="1:131" s="230" customFormat="1" ht="26.25" customHeight="1" x14ac:dyDescent="0.15">
      <c r="A129" s="970" t="s">
        <v>102</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464</v>
      </c>
      <c r="X129" s="1107"/>
      <c r="Y129" s="1107"/>
      <c r="Z129" s="1108"/>
      <c r="AA129" s="994">
        <v>6437326</v>
      </c>
      <c r="AB129" s="995"/>
      <c r="AC129" s="995"/>
      <c r="AD129" s="995"/>
      <c r="AE129" s="996"/>
      <c r="AF129" s="997">
        <v>6289437</v>
      </c>
      <c r="AG129" s="995"/>
      <c r="AH129" s="995"/>
      <c r="AI129" s="995"/>
      <c r="AJ129" s="996"/>
      <c r="AK129" s="997">
        <v>6317163</v>
      </c>
      <c r="AL129" s="995"/>
      <c r="AM129" s="995"/>
      <c r="AN129" s="995"/>
      <c r="AO129" s="996"/>
      <c r="AP129" s="1109"/>
      <c r="AQ129" s="1110"/>
      <c r="AR129" s="1110"/>
      <c r="AS129" s="1110"/>
      <c r="AT129" s="1111"/>
      <c r="AU129" s="233"/>
      <c r="AV129" s="233"/>
      <c r="AW129" s="233"/>
      <c r="AX129" s="1101" t="s">
        <v>465</v>
      </c>
      <c r="AY129" s="959"/>
      <c r="AZ129" s="959"/>
      <c r="BA129" s="959"/>
      <c r="BB129" s="959"/>
      <c r="BC129" s="959"/>
      <c r="BD129" s="959"/>
      <c r="BE129" s="960"/>
      <c r="BF129" s="1102" t="s">
        <v>122</v>
      </c>
      <c r="BG129" s="1103"/>
      <c r="BH129" s="1103"/>
      <c r="BI129" s="1103"/>
      <c r="BJ129" s="1103"/>
      <c r="BK129" s="1103"/>
      <c r="BL129" s="1104"/>
      <c r="BM129" s="1102">
        <v>19.3</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70" t="s">
        <v>466</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467</v>
      </c>
      <c r="X130" s="1107"/>
      <c r="Y130" s="1107"/>
      <c r="Z130" s="1108"/>
      <c r="AA130" s="994">
        <v>838063</v>
      </c>
      <c r="AB130" s="995"/>
      <c r="AC130" s="995"/>
      <c r="AD130" s="995"/>
      <c r="AE130" s="996"/>
      <c r="AF130" s="997">
        <v>834602</v>
      </c>
      <c r="AG130" s="995"/>
      <c r="AH130" s="995"/>
      <c r="AI130" s="995"/>
      <c r="AJ130" s="996"/>
      <c r="AK130" s="997">
        <v>799369</v>
      </c>
      <c r="AL130" s="995"/>
      <c r="AM130" s="995"/>
      <c r="AN130" s="995"/>
      <c r="AO130" s="996"/>
      <c r="AP130" s="1109"/>
      <c r="AQ130" s="1110"/>
      <c r="AR130" s="1110"/>
      <c r="AS130" s="1110"/>
      <c r="AT130" s="1111"/>
      <c r="AU130" s="233"/>
      <c r="AV130" s="233"/>
      <c r="AW130" s="233"/>
      <c r="AX130" s="1101" t="s">
        <v>468</v>
      </c>
      <c r="AY130" s="959"/>
      <c r="AZ130" s="959"/>
      <c r="BA130" s="959"/>
      <c r="BB130" s="959"/>
      <c r="BC130" s="959"/>
      <c r="BD130" s="959"/>
      <c r="BE130" s="960"/>
      <c r="BF130" s="1137">
        <v>6.5</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469</v>
      </c>
      <c r="X131" s="1144"/>
      <c r="Y131" s="1144"/>
      <c r="Z131" s="1145"/>
      <c r="AA131" s="1040">
        <v>5599263</v>
      </c>
      <c r="AB131" s="1022"/>
      <c r="AC131" s="1022"/>
      <c r="AD131" s="1022"/>
      <c r="AE131" s="1023"/>
      <c r="AF131" s="1021">
        <v>5454835</v>
      </c>
      <c r="AG131" s="1022"/>
      <c r="AH131" s="1022"/>
      <c r="AI131" s="1022"/>
      <c r="AJ131" s="1023"/>
      <c r="AK131" s="1021">
        <v>5517794</v>
      </c>
      <c r="AL131" s="1022"/>
      <c r="AM131" s="1022"/>
      <c r="AN131" s="1022"/>
      <c r="AO131" s="1023"/>
      <c r="AP131" s="1146"/>
      <c r="AQ131" s="1147"/>
      <c r="AR131" s="1147"/>
      <c r="AS131" s="1147"/>
      <c r="AT131" s="1148"/>
      <c r="AU131" s="233"/>
      <c r="AV131" s="233"/>
      <c r="AW131" s="233"/>
      <c r="AX131" s="1119" t="s">
        <v>470</v>
      </c>
      <c r="AY131" s="762"/>
      <c r="AZ131" s="762"/>
      <c r="BA131" s="762"/>
      <c r="BB131" s="762"/>
      <c r="BC131" s="762"/>
      <c r="BD131" s="762"/>
      <c r="BE131" s="1072"/>
      <c r="BF131" s="1120">
        <v>22.8</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6" t="s">
        <v>471</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472</v>
      </c>
      <c r="W132" s="1130"/>
      <c r="X132" s="1130"/>
      <c r="Y132" s="1130"/>
      <c r="Z132" s="1131"/>
      <c r="AA132" s="1132">
        <v>6.19874437</v>
      </c>
      <c r="AB132" s="1133"/>
      <c r="AC132" s="1133"/>
      <c r="AD132" s="1133"/>
      <c r="AE132" s="1134"/>
      <c r="AF132" s="1135">
        <v>6.8939940440000003</v>
      </c>
      <c r="AG132" s="1133"/>
      <c r="AH132" s="1133"/>
      <c r="AI132" s="1133"/>
      <c r="AJ132" s="1134"/>
      <c r="AK132" s="1135">
        <v>6.4975241920000002</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473</v>
      </c>
      <c r="W133" s="1113"/>
      <c r="X133" s="1113"/>
      <c r="Y133" s="1113"/>
      <c r="Z133" s="1114"/>
      <c r="AA133" s="1115">
        <v>6.5</v>
      </c>
      <c r="AB133" s="1116"/>
      <c r="AC133" s="1116"/>
      <c r="AD133" s="1116"/>
      <c r="AE133" s="1117"/>
      <c r="AF133" s="1115">
        <v>6.3</v>
      </c>
      <c r="AG133" s="1116"/>
      <c r="AH133" s="1116"/>
      <c r="AI133" s="1116"/>
      <c r="AJ133" s="1117"/>
      <c r="AK133" s="1115">
        <v>6.5</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OA9Fug3ktUyhtDWWvSKzL96z5lIsY29cVoGYgt6vq619j0M1EyFXVHeyhoR1GfVO1Ifnq+6jO/wvuIL+O4LEFw==" saltValue="VYEsrSwfjTzv2eHYAo8N6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474</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vEkLmRPaF4tL6kHNhLrTosB1YAAHq6f6yOjFR3oVIaDzQHINzxXzZ0eMrbKLNIvTi99mJw+fQjMalONoXLm8fw==" saltValue="6fTwVan8Mw3Ntj14SlLEo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JKZKHLG19FdG9aGuSu71zZsycaYgq70kI7dnif3K3N5lH0eP2H6B+GU5qesynqJxUHrSqkRxWdndo8t9uxNYPg==" saltValue="NEOmT0DyWdxMtQoso4nUK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475</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476</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477</v>
      </c>
      <c r="AP7" s="272"/>
      <c r="AQ7" s="273" t="s">
        <v>478</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479</v>
      </c>
      <c r="AQ8" s="279" t="s">
        <v>480</v>
      </c>
      <c r="AR8" s="280" t="s">
        <v>481</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482</v>
      </c>
      <c r="AL9" s="1153"/>
      <c r="AM9" s="1153"/>
      <c r="AN9" s="1154"/>
      <c r="AO9" s="281">
        <v>2215786</v>
      </c>
      <c r="AP9" s="281">
        <v>106217</v>
      </c>
      <c r="AQ9" s="282">
        <v>78624</v>
      </c>
      <c r="AR9" s="283">
        <v>35.1</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483</v>
      </c>
      <c r="AL10" s="1153"/>
      <c r="AM10" s="1153"/>
      <c r="AN10" s="1154"/>
      <c r="AO10" s="284">
        <v>228952</v>
      </c>
      <c r="AP10" s="284">
        <v>10975</v>
      </c>
      <c r="AQ10" s="285">
        <v>8393</v>
      </c>
      <c r="AR10" s="286">
        <v>30.8</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484</v>
      </c>
      <c r="AL11" s="1153"/>
      <c r="AM11" s="1153"/>
      <c r="AN11" s="1154"/>
      <c r="AO11" s="284" t="s">
        <v>485</v>
      </c>
      <c r="AP11" s="284" t="s">
        <v>485</v>
      </c>
      <c r="AQ11" s="285">
        <v>566</v>
      </c>
      <c r="AR11" s="286" t="s">
        <v>485</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486</v>
      </c>
      <c r="AL12" s="1153"/>
      <c r="AM12" s="1153"/>
      <c r="AN12" s="1154"/>
      <c r="AO12" s="284" t="s">
        <v>485</v>
      </c>
      <c r="AP12" s="284" t="s">
        <v>485</v>
      </c>
      <c r="AQ12" s="285">
        <v>4</v>
      </c>
      <c r="AR12" s="286" t="s">
        <v>485</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487</v>
      </c>
      <c r="AL13" s="1153"/>
      <c r="AM13" s="1153"/>
      <c r="AN13" s="1154"/>
      <c r="AO13" s="284">
        <v>70228</v>
      </c>
      <c r="AP13" s="284">
        <v>3366</v>
      </c>
      <c r="AQ13" s="285">
        <v>2520</v>
      </c>
      <c r="AR13" s="286">
        <v>33.6</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488</v>
      </c>
      <c r="AL14" s="1153"/>
      <c r="AM14" s="1153"/>
      <c r="AN14" s="1154"/>
      <c r="AO14" s="284">
        <v>14732</v>
      </c>
      <c r="AP14" s="284">
        <v>706</v>
      </c>
      <c r="AQ14" s="285">
        <v>1291</v>
      </c>
      <c r="AR14" s="286">
        <v>-45.3</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489</v>
      </c>
      <c r="AL15" s="1156"/>
      <c r="AM15" s="1156"/>
      <c r="AN15" s="1157"/>
      <c r="AO15" s="284">
        <v>-135385</v>
      </c>
      <c r="AP15" s="284">
        <v>-6490</v>
      </c>
      <c r="AQ15" s="285">
        <v>-4844</v>
      </c>
      <c r="AR15" s="286">
        <v>34</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177</v>
      </c>
      <c r="AL16" s="1156"/>
      <c r="AM16" s="1156"/>
      <c r="AN16" s="1157"/>
      <c r="AO16" s="284">
        <v>2394313</v>
      </c>
      <c r="AP16" s="284">
        <v>114775</v>
      </c>
      <c r="AQ16" s="285">
        <v>86555</v>
      </c>
      <c r="AR16" s="286">
        <v>32.6</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490</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491</v>
      </c>
      <c r="AP20" s="293" t="s">
        <v>492</v>
      </c>
      <c r="AQ20" s="294" t="s">
        <v>493</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494</v>
      </c>
      <c r="AL21" s="1159"/>
      <c r="AM21" s="1159"/>
      <c r="AN21" s="1160"/>
      <c r="AO21" s="297">
        <v>9.7799999999999994</v>
      </c>
      <c r="AP21" s="298">
        <v>7.95</v>
      </c>
      <c r="AQ21" s="299">
        <v>1.83</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495</v>
      </c>
      <c r="AL22" s="1159"/>
      <c r="AM22" s="1159"/>
      <c r="AN22" s="1160"/>
      <c r="AO22" s="302">
        <v>97.3</v>
      </c>
      <c r="AP22" s="303">
        <v>97.2</v>
      </c>
      <c r="AQ22" s="304">
        <v>0.1</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49" t="s">
        <v>496</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x14ac:dyDescent="0.15">
      <c r="A27" s="309"/>
      <c r="AO27" s="262"/>
      <c r="AP27" s="262"/>
      <c r="AQ27" s="262"/>
      <c r="AR27" s="262"/>
      <c r="AS27" s="262"/>
      <c r="AT27" s="262"/>
    </row>
    <row r="28" spans="1:46" ht="17.25" x14ac:dyDescent="0.15">
      <c r="A28" s="263" t="s">
        <v>497</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498</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477</v>
      </c>
      <c r="AP30" s="272"/>
      <c r="AQ30" s="273" t="s">
        <v>478</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479</v>
      </c>
      <c r="AQ31" s="279" t="s">
        <v>480</v>
      </c>
      <c r="AR31" s="280" t="s">
        <v>481</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499</v>
      </c>
      <c r="AL32" s="1167"/>
      <c r="AM32" s="1167"/>
      <c r="AN32" s="1168"/>
      <c r="AO32" s="312">
        <v>758522</v>
      </c>
      <c r="AP32" s="312">
        <v>36361</v>
      </c>
      <c r="AQ32" s="313">
        <v>34484</v>
      </c>
      <c r="AR32" s="314">
        <v>5.4</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500</v>
      </c>
      <c r="AL33" s="1167"/>
      <c r="AM33" s="1167"/>
      <c r="AN33" s="1168"/>
      <c r="AO33" s="312" t="s">
        <v>485</v>
      </c>
      <c r="AP33" s="312" t="s">
        <v>485</v>
      </c>
      <c r="AQ33" s="313" t="s">
        <v>485</v>
      </c>
      <c r="AR33" s="314" t="s">
        <v>485</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501</v>
      </c>
      <c r="AL34" s="1167"/>
      <c r="AM34" s="1167"/>
      <c r="AN34" s="1168"/>
      <c r="AO34" s="312" t="s">
        <v>485</v>
      </c>
      <c r="AP34" s="312" t="s">
        <v>485</v>
      </c>
      <c r="AQ34" s="313" t="s">
        <v>485</v>
      </c>
      <c r="AR34" s="314" t="s">
        <v>485</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502</v>
      </c>
      <c r="AL35" s="1167"/>
      <c r="AM35" s="1167"/>
      <c r="AN35" s="1168"/>
      <c r="AO35" s="312">
        <v>371314</v>
      </c>
      <c r="AP35" s="312">
        <v>17799</v>
      </c>
      <c r="AQ35" s="313">
        <v>11558</v>
      </c>
      <c r="AR35" s="314">
        <v>54</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503</v>
      </c>
      <c r="AL36" s="1167"/>
      <c r="AM36" s="1167"/>
      <c r="AN36" s="1168"/>
      <c r="AO36" s="312">
        <v>19073</v>
      </c>
      <c r="AP36" s="312">
        <v>914</v>
      </c>
      <c r="AQ36" s="313">
        <v>3181</v>
      </c>
      <c r="AR36" s="314">
        <v>-71.3</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504</v>
      </c>
      <c r="AL37" s="1167"/>
      <c r="AM37" s="1167"/>
      <c r="AN37" s="1168"/>
      <c r="AO37" s="312">
        <v>8980</v>
      </c>
      <c r="AP37" s="312">
        <v>430</v>
      </c>
      <c r="AQ37" s="313">
        <v>154</v>
      </c>
      <c r="AR37" s="314">
        <v>179.2</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505</v>
      </c>
      <c r="AL38" s="1170"/>
      <c r="AM38" s="1170"/>
      <c r="AN38" s="1171"/>
      <c r="AO38" s="315" t="s">
        <v>485</v>
      </c>
      <c r="AP38" s="315" t="s">
        <v>485</v>
      </c>
      <c r="AQ38" s="316">
        <v>1</v>
      </c>
      <c r="AR38" s="304" t="s">
        <v>485</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506</v>
      </c>
      <c r="AL39" s="1170"/>
      <c r="AM39" s="1170"/>
      <c r="AN39" s="1171"/>
      <c r="AO39" s="312" t="s">
        <v>485</v>
      </c>
      <c r="AP39" s="312" t="s">
        <v>485</v>
      </c>
      <c r="AQ39" s="313">
        <v>-2572</v>
      </c>
      <c r="AR39" s="314" t="s">
        <v>485</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507</v>
      </c>
      <c r="AL40" s="1167"/>
      <c r="AM40" s="1167"/>
      <c r="AN40" s="1168"/>
      <c r="AO40" s="312">
        <v>-799369</v>
      </c>
      <c r="AP40" s="312">
        <v>-38319</v>
      </c>
      <c r="AQ40" s="313">
        <v>-30360</v>
      </c>
      <c r="AR40" s="314">
        <v>26.2</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287</v>
      </c>
      <c r="AL41" s="1173"/>
      <c r="AM41" s="1173"/>
      <c r="AN41" s="1174"/>
      <c r="AO41" s="312">
        <v>358520</v>
      </c>
      <c r="AP41" s="312">
        <v>17186</v>
      </c>
      <c r="AQ41" s="313">
        <v>16445</v>
      </c>
      <c r="AR41" s="314">
        <v>4.5</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508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509</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477</v>
      </c>
      <c r="AN49" s="1163" t="s">
        <v>510</v>
      </c>
      <c r="AO49" s="1164"/>
      <c r="AP49" s="1164"/>
      <c r="AQ49" s="1164"/>
      <c r="AR49" s="1165"/>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511</v>
      </c>
      <c r="AO50" s="329" t="s">
        <v>512</v>
      </c>
      <c r="AP50" s="330" t="s">
        <v>513</v>
      </c>
      <c r="AQ50" s="331" t="s">
        <v>514</v>
      </c>
      <c r="AR50" s="332" t="s">
        <v>515</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516</v>
      </c>
      <c r="AL51" s="325"/>
      <c r="AM51" s="333">
        <v>1259243</v>
      </c>
      <c r="AN51" s="334">
        <v>58589</v>
      </c>
      <c r="AO51" s="335">
        <v>2.7</v>
      </c>
      <c r="AP51" s="336">
        <v>59119</v>
      </c>
      <c r="AQ51" s="337">
        <v>9.6999999999999993</v>
      </c>
      <c r="AR51" s="338">
        <v>-7</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517</v>
      </c>
      <c r="AM52" s="341">
        <v>346934</v>
      </c>
      <c r="AN52" s="342">
        <v>16142</v>
      </c>
      <c r="AO52" s="343">
        <v>-52</v>
      </c>
      <c r="AP52" s="344">
        <v>29900</v>
      </c>
      <c r="AQ52" s="345">
        <v>-14.7</v>
      </c>
      <c r="AR52" s="346">
        <v>-37.299999999999997</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518</v>
      </c>
      <c r="AL53" s="325"/>
      <c r="AM53" s="333">
        <v>1090708</v>
      </c>
      <c r="AN53" s="334">
        <v>51200</v>
      </c>
      <c r="AO53" s="335">
        <v>-12.6</v>
      </c>
      <c r="AP53" s="336">
        <v>53895</v>
      </c>
      <c r="AQ53" s="337">
        <v>-8.8000000000000007</v>
      </c>
      <c r="AR53" s="338">
        <v>-3.8</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517</v>
      </c>
      <c r="AM54" s="341">
        <v>505561</v>
      </c>
      <c r="AN54" s="342">
        <v>23732</v>
      </c>
      <c r="AO54" s="343">
        <v>47</v>
      </c>
      <c r="AP54" s="344">
        <v>31224</v>
      </c>
      <c r="AQ54" s="345">
        <v>4.4000000000000004</v>
      </c>
      <c r="AR54" s="346">
        <v>42.6</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519</v>
      </c>
      <c r="AL55" s="325"/>
      <c r="AM55" s="333">
        <v>986277</v>
      </c>
      <c r="AN55" s="334">
        <v>46610</v>
      </c>
      <c r="AO55" s="335">
        <v>-9</v>
      </c>
      <c r="AP55" s="336">
        <v>56181</v>
      </c>
      <c r="AQ55" s="337">
        <v>4.2</v>
      </c>
      <c r="AR55" s="338">
        <v>-13.2</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517</v>
      </c>
      <c r="AM56" s="341">
        <v>412438</v>
      </c>
      <c r="AN56" s="342">
        <v>19491</v>
      </c>
      <c r="AO56" s="343">
        <v>-17.899999999999999</v>
      </c>
      <c r="AP56" s="344">
        <v>32039</v>
      </c>
      <c r="AQ56" s="345">
        <v>2.6</v>
      </c>
      <c r="AR56" s="346">
        <v>-20.5</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520</v>
      </c>
      <c r="AL57" s="325"/>
      <c r="AM57" s="333">
        <v>931141</v>
      </c>
      <c r="AN57" s="334">
        <v>44368</v>
      </c>
      <c r="AO57" s="335">
        <v>-4.8</v>
      </c>
      <c r="AP57" s="336">
        <v>47730</v>
      </c>
      <c r="AQ57" s="337">
        <v>-15</v>
      </c>
      <c r="AR57" s="338">
        <v>10.199999999999999</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517</v>
      </c>
      <c r="AM58" s="341">
        <v>287929</v>
      </c>
      <c r="AN58" s="342">
        <v>13719</v>
      </c>
      <c r="AO58" s="343">
        <v>-29.6</v>
      </c>
      <c r="AP58" s="344">
        <v>26378</v>
      </c>
      <c r="AQ58" s="345">
        <v>-17.7</v>
      </c>
      <c r="AR58" s="346">
        <v>-11.9</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521</v>
      </c>
      <c r="AL59" s="325"/>
      <c r="AM59" s="333">
        <v>942573</v>
      </c>
      <c r="AN59" s="334">
        <v>45184</v>
      </c>
      <c r="AO59" s="335">
        <v>1.8</v>
      </c>
      <c r="AP59" s="336">
        <v>61921</v>
      </c>
      <c r="AQ59" s="337">
        <v>29.7</v>
      </c>
      <c r="AR59" s="338">
        <v>-27.9</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517</v>
      </c>
      <c r="AM60" s="341">
        <v>286325</v>
      </c>
      <c r="AN60" s="342">
        <v>13725</v>
      </c>
      <c r="AO60" s="343">
        <v>0</v>
      </c>
      <c r="AP60" s="344">
        <v>34719</v>
      </c>
      <c r="AQ60" s="345">
        <v>31.6</v>
      </c>
      <c r="AR60" s="346">
        <v>-31.6</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522</v>
      </c>
      <c r="AL61" s="347"/>
      <c r="AM61" s="348">
        <v>1041988</v>
      </c>
      <c r="AN61" s="349">
        <v>49190</v>
      </c>
      <c r="AO61" s="350">
        <v>-4.4000000000000004</v>
      </c>
      <c r="AP61" s="351">
        <v>55769</v>
      </c>
      <c r="AQ61" s="352">
        <v>4</v>
      </c>
      <c r="AR61" s="338">
        <v>-8.4</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517</v>
      </c>
      <c r="AM62" s="341">
        <v>367837</v>
      </c>
      <c r="AN62" s="342">
        <v>17362</v>
      </c>
      <c r="AO62" s="343">
        <v>-10.5</v>
      </c>
      <c r="AP62" s="344">
        <v>30852</v>
      </c>
      <c r="AQ62" s="345">
        <v>1.2</v>
      </c>
      <c r="AR62" s="346">
        <v>-11.7</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UjWvQGj2oGqbNHv+whPpNOpEeZRrsSHkxk8nTqNvhyKKEFqJTd+wBud0IaRV8E96mzlGt7IFo559+LmVk0Glhg==" saltValue="R2V1XupgCjtPA/+E2Yfg4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474</v>
      </c>
    </row>
    <row r="121" spans="125:125" ht="13.5" hidden="1" customHeight="1" x14ac:dyDescent="0.15">
      <c r="DU121" s="259"/>
    </row>
  </sheetData>
  <sheetProtection algorithmName="SHA-512" hashValue="MHrITehRSvN7cMiG7VUbmYSI0UOtdv0AjWCTrbeGMLPn4lx3Ji8NsHzxtsYqJSPKNOaEMGpNzESm1I0UAsOkNQ==" saltValue="x3Di3THNXlendE9TUNeao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474</v>
      </c>
    </row>
  </sheetData>
  <sheetProtection algorithmName="SHA-512" hashValue="aGWoPifHc7Gz3Tai3X4W8SN+tW6hMMe0LkneMtUZrdgQWVtt1W4KAOEYODcAAj/blJANK1O7FQbP78bJ2/h6bQ==" saltValue="ufMt1ljJTxQGPQF4Wwukf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75" t="s">
        <v>3</v>
      </c>
      <c r="D47" s="1175"/>
      <c r="E47" s="1176"/>
      <c r="F47" s="11">
        <v>17.68</v>
      </c>
      <c r="G47" s="12">
        <v>16.02</v>
      </c>
      <c r="H47" s="12">
        <v>18.86</v>
      </c>
      <c r="I47" s="12">
        <v>19.309999999999999</v>
      </c>
      <c r="J47" s="13">
        <v>19.22</v>
      </c>
    </row>
    <row r="48" spans="2:10" ht="57.75" customHeight="1" x14ac:dyDescent="0.15">
      <c r="B48" s="14"/>
      <c r="C48" s="1177" t="s">
        <v>4</v>
      </c>
      <c r="D48" s="1177"/>
      <c r="E48" s="1178"/>
      <c r="F48" s="15">
        <v>8.1300000000000008</v>
      </c>
      <c r="G48" s="16">
        <v>7.08</v>
      </c>
      <c r="H48" s="16">
        <v>11.09</v>
      </c>
      <c r="I48" s="16">
        <v>13.07</v>
      </c>
      <c r="J48" s="17">
        <v>9.8800000000000008</v>
      </c>
    </row>
    <row r="49" spans="2:10" ht="57.75" customHeight="1" thickBot="1" x14ac:dyDescent="0.2">
      <c r="B49" s="18"/>
      <c r="C49" s="1179" t="s">
        <v>5</v>
      </c>
      <c r="D49" s="1179"/>
      <c r="E49" s="1180"/>
      <c r="F49" s="19">
        <v>2.17</v>
      </c>
      <c r="G49" s="20" t="s">
        <v>529</v>
      </c>
      <c r="H49" s="20">
        <v>7.17</v>
      </c>
      <c r="I49" s="20">
        <v>1.72</v>
      </c>
      <c r="J49" s="21" t="s">
        <v>530</v>
      </c>
    </row>
    <row r="50" spans="2:10" x14ac:dyDescent="0.15"/>
  </sheetData>
  <sheetProtection algorithmName="SHA-512" hashValue="eROAeMy1mCNLNJDo7BwX4jduNXsBCCLhQs/95ejbKm26xvEIJ/UswHC6oH+XVsXScLgliW3gNPLFr5fXG3FMDA==" saltValue="2KI6k1q0NEUFtq9s+mEmb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2025-10-01T01:24:08Z</cp:lastPrinted>
  <dcterms:created xsi:type="dcterms:W3CDTF">2025-02-19T03:17:59Z</dcterms:created>
  <dcterms:modified xsi:type="dcterms:W3CDTF">2025-10-20T01:11:11Z</dcterms:modified>
  <cp:category/>
</cp:coreProperties>
</file>