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財政課\NEW財政担当\1.年度毎業務\令和7年度\調査・回答\◎財政状況資料集\【071022〆】令和５年度財政状況資料集の作成および提出について（２回目）\"/>
    </mc:Choice>
  </mc:AlternateContent>
  <xr:revisionPtr revIDLastSave="0" documentId="13_ncr:1_{A594D68C-BF8C-401A-86F8-904E321BF610}" xr6:coauthVersionLast="47" xr6:coauthVersionMax="47" xr10:uidLastSave="{00000000-0000-0000-0000-000000000000}"/>
  <bookViews>
    <workbookView xWindow="-108" yWindow="-108" windowWidth="23256" windowHeight="12456"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O36" i="10"/>
  <c r="AM36" i="10"/>
  <c r="W36" i="10"/>
  <c r="U36" i="10"/>
  <c r="E36" i="10"/>
  <c r="C36" i="10"/>
  <c r="DG35" i="10"/>
  <c r="CQ35" i="10"/>
  <c r="CO35" i="10"/>
  <c r="BY35" i="10"/>
  <c r="BW35" i="10"/>
  <c r="BE35" i="10"/>
  <c r="AO35" i="10"/>
  <c r="AM35" i="10"/>
  <c r="W35" i="10"/>
  <c r="U35" i="10"/>
  <c r="E35" i="10"/>
  <c r="C35" i="10"/>
  <c r="DG34" i="10"/>
  <c r="CQ34" i="10"/>
  <c r="CO34" i="10"/>
  <c r="BY34" i="10"/>
  <c r="BW34" i="10"/>
  <c r="BG34" i="10"/>
  <c r="BE34" i="10"/>
  <c r="AO34" i="10"/>
  <c r="AM34" i="10"/>
  <c r="W34" i="10"/>
  <c r="U34" i="10"/>
  <c r="E34" i="10"/>
  <c r="C34" i="10"/>
</calcChain>
</file>

<file path=xl/sharedStrings.xml><?xml version="1.0" encoding="utf-8"?>
<sst xmlns="http://schemas.openxmlformats.org/spreadsheetml/2006/main" count="1087" uniqueCount="575">
  <si>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</si>
  <si>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</si>
  <si>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</si>
  <si>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</si>
  <si>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</si>
  <si>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</si>
  <si>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</si>
  <si>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</si>
  <si>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</si>
  <si>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</si>
  <si>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</si>
  <si>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</si>
  <si>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</si>
  <si>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</si>
  <si>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</si>
  <si>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</si>
  <si>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</si>
  <si>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</si>
  <si>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</si>
  <si>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</si>
  <si>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</si>
  <si>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</si>
  <si>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</si>
  <si>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</si>
  <si>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</si>
  <si>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</si>
  <si>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</si>
  <si>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</si>
  <si>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</si>
  <si>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</si>
  <si>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</si>
  <si>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</si>
  <si>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</si>
  <si>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</si>
  <si>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</si>
  <si>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</si>
  <si>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</si>
  <si>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</si>
  <si>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</si>
  <si>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</si>
  <si>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</si>
  <si>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</si>
  <si>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</si>
  <si>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</si>
  <si>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</si>
  <si>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</si>
  <si>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</si>
  <si>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</si>
  <si>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</si>
  <si>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</si>
  <si>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</si>
  <si>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</si>
  <si>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</si>
  <si>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</si>
  <si>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</si>
  <si>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</si>
  <si>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</si>
  <si>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</si>
  <si>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</si>
  <si>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</si>
  <si>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</si>
  <si>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</si>
  <si>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</si>
  <si>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</si>
  <si>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</si>
  <si>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</si>
  <si>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</si>
  <si>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</si>
  <si>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</si>
  <si>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</si>
  <si>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</si>
  <si>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</si>
  <si>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</si>
  <si>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</si>
  <si>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</si>
  <si>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</si>
  <si>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</si>
  <si>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</si>
  <si>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</si>
  <si>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</si>
  <si>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</si>
  <si>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</si>
  <si>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</si>
  <si>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</si>
  <si>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</si>
  <si>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</si>
  <si>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</si>
  <si>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</si>
  <si>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</si>
  <si>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</si>
  <si>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</si>
  <si>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</si>
  <si>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</si>
  <si>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</si>
  <si>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</si>
  <si>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</si>
  <si>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</si>
  <si>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</si>
  <si>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</si>
  <si>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</si>
  <si>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</si>
  <si>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</si>
  <si>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</si>
  <si>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</si>
  <si>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</si>
  <si>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</si>
  <si>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</si>
  <si>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</si>
  <si>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</si>
  <si>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</si>
  <si>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</si>
  <si>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</si>
  <si>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</si>
  <si>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</si>
  <si>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</si>
  <si>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</si>
  <si>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</si>
  <si>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</si>
  <si>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</si>
  <si>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</si>
  <si>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</si>
  <si>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</si>
  <si>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</si>
  <si>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</si>
  <si>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</si>
  <si>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</si>
  <si>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</si>
  <si>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</si>
  <si>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</si>
  <si>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</si>
  <si>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</si>
  <si>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</si>
  <si>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</si>
  <si>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</si>
  <si>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</si>
  <si>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</si>
  <si>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</si>
  <si>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</si>
  <si>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</si>
  <si>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</si>
  <si>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</si>
  <si>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</si>
  <si>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</si>
  <si>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</si>
  <si>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</si>
  <si>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</si>
  <si>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</si>
  <si>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</si>
  <si>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</si>
  <si>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</si>
  <si>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</si>
  <si>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</si>
  <si>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</si>
  <si>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</si>
  <si>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</si>
  <si>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</si>
  <si>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</si>
  <si>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</si>
  <si>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</si>
  <si>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</si>
  <si>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</si>
  <si>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</si>
  <si>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</si>
  <si>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</si>
  <si>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</si>
  <si>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</si>
  <si>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</si>
  <si>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</si>
  <si>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</si>
  <si>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</si>
  <si>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</si>
  <si>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</si>
  <si>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</si>
  <si>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</si>
  <si>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</si>
  <si>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</si>
  <si>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</si>
  <si>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</si>
  <si>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</si>
  <si>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</si>
  <si>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</si>
  <si>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</si>
  <si>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</si>
  <si>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</si>
  <si>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</si>
  <si>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</si>
  <si>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</si>
  <si>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</si>
  <si>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</si>
  <si>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</si>
  <si>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</si>
  <si>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</si>
  <si>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</si>
  <si>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</si>
  <si>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</si>
  <si>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</si>
  <si>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</si>
  <si>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</si>
  <si>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</si>
  <si>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</si>
  <si>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</si>
  <si>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</si>
  <si>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</si>
  <si>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滋賀県野洲市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</si>
  <si>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</si>
  <si>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</si>
  <si>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</si>
  <si>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</si>
  <si>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</si>
  <si>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</si>
  <si>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</si>
  <si>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</si>
  <si>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</si>
  <si>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</si>
  <si>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</si>
  <si>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</si>
  <si>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</si>
  <si>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</si>
  <si>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</si>
  <si>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</si>
  <si>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</si>
  <si>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</si>
  <si>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</si>
  <si>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</si>
  <si>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</si>
  <si>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</si>
  <si>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</si>
  <si>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</si>
  <si>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</si>
  <si>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</si>
  <si>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</si>
  <si>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</si>
  <si>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</si>
  <si>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</si>
  <si>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</si>
  <si>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</si>
  <si>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</si>
  <si>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</si>
  <si>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</si>
  <si>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</si>
  <si>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</si>
  <si>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</si>
  <si>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</si>
  <si>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</si>
  <si>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</si>
  <si>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</si>
  <si>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</si>
  <si>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</si>
  <si>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</si>
  <si>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</si>
  <si>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</si>
  <si>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</si>
  <si>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</si>
  <si>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</si>
  <si>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</si>
  <si>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</si>
  <si>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</si>
  <si>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</si>
  <si>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</si>
  <si>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</si>
  <si>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</si>
  <si>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</si>
  <si>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</si>
  <si>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</si>
  <si>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</si>
  <si>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</si>
  <si>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</si>
  <si>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</si>
  <si>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</si>
  <si>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</si>
  <si>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</si>
  <si>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</si>
  <si>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</si>
  <si>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</si>
  <si>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</si>
  <si>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</si>
  <si>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</si>
  <si>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</si>
  <si>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</si>
  <si>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</si>
  <si>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</si>
  <si>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</si>
  <si>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</si>
  <si>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</si>
  <si>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</si>
  <si>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</si>
  <si>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</si>
  <si>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</si>
  <si>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</si>
  <si>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</si>
  <si>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</si>
  <si>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</si>
  <si>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</si>
  <si>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</si>
  <si>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</si>
  <si>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</si>
  <si>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</si>
  <si>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</si>
  <si>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</si>
  <si>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</si>
  <si>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</si>
  <si>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</si>
  <si>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</si>
  <si>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</si>
  <si>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</si>
  <si>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</si>
  <si>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</si>
  <si>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</si>
  <si>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</si>
  <si>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</si>
  <si>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</si>
  <si>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</si>
  <si>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</si>
  <si>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</si>
  <si>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</si>
  <si>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</si>
  <si>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</si>
  <si>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</si>
  <si>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</si>
  <si>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</si>
  <si>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</si>
  <si>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</si>
  <si>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</si>
  <si>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</si>
  <si>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</si>
  <si>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</si>
  <si>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</si>
  <si>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</si>
  <si>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</si>
  <si>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</si>
  <si>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</si>
  <si>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</si>
  <si>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</si>
  <si>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</si>
  <si>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</si>
  <si>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</si>
  <si>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</si>
  <si>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</si>
  <si>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</si>
  <si>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</si>
  <si>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</si>
  <si>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</si>
  <si>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</si>
  <si>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</si>
  <si>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</si>
  <si>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</si>
  <si>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</si>
  <si>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</si>
  <si>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</si>
  <si>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</si>
  <si>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</si>
  <si>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</si>
  <si>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</si>
  <si>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</si>
  <si>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滋賀県野洲市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</si>
  <si>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</si>
  <si>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</si>
  <si>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</si>
  <si>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</si>
  <si>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</si>
  <si>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</si>
  <si>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</si>
  <si>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</si>
  <si>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</si>
  <si>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</si>
  <si>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</si>
  <si>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</si>
  <si>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</si>
  <si>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</si>
  <si>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</si>
  <si>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</si>
  <si>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</si>
  <si>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</si>
  <si>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</si>
  <si>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</si>
  <si>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</si>
  <si>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</si>
  <si>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</si>
  <si>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</si>
  <si>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</si>
  <si>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</si>
  <si>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</si>
  <si>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</si>
  <si>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</si>
  <si>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</si>
  <si>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</si>
  <si>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</si>
  <si>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</si>
  <si>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</si>
  <si>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</si>
  <si>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</si>
  <si>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</si>
  <si>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</si>
  <si>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</si>
  <si>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</si>
  <si>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</si>
  <si>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</si>
  <si>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</si>
  <si>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</si>
  <si>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</si>
  <si>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</si>
  <si>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</si>
  <si>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</si>
  <si>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</si>
  <si>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</si>
  <si>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</si>
  <si>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</si>
  <si>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</si>
  <si>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</si>
  <si>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</si>
  <si>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</si>
  <si>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</si>
  <si>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</si>
  <si>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</si>
  <si>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</si>
  <si>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</si>
  <si>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</si>
  <si>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</si>
  <si>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</si>
  <si>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</si>
  <si>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</si>
  <si>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</si>
  <si>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</si>
  <si>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</si>
  <si>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</si>
  <si>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</si>
  <si>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</si>
  <si>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</si>
  <si>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</si>
  <si>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</si>
  <si>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</si>
  <si>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</si>
  <si>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</si>
  <si>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</si>
  <si>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</si>
  <si>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</si>
  <si>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</si>
  <si>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</si>
  <si>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</si>
  <si>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</si>
  <si>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</si>
  <si>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</si>
  <si>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</si>
  <si>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</si>
  <si>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</si>
  <si>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</si>
  <si>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</si>
  <si>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</si>
  <si>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</si>
  <si>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</si>
  <si>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</si>
  <si>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</si>
  <si>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</si>
  <si>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</si>
  <si>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</si>
  <si>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</si>
  <si>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</si>
  <si>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</si>
  <si>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</si>
  <si>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</si>
  <si>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</si>
  <si>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</si>
  <si>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</si>
  <si>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</si>
  <si>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</si>
  <si>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</si>
  <si>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</si>
  <si>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</si>
  <si>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</si>
  <si>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</si>
  <si>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</si>
  <si>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</si>
  <si>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</si>
  <si>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</si>
  <si>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</si>
  <si>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</si>
  <si>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</si>
  <si>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</si>
  <si>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</si>
  <si>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</si>
  <si>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</si>
  <si>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</si>
  <si>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</si>
  <si>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</si>
  <si>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</si>
  <si>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</si>
  <si>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</si>
  <si>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</si>
  <si>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</si>
  <si>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</si>
  <si>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</si>
  <si>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</si>
  <si>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</si>
  <si>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</si>
  <si>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</si>
  <si>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</si>
  <si>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</si>
  <si>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</si>
  <si>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</si>
  <si>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</si>
  <si>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</si>
  <si>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</si>
  <si>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</si>
  <si>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</si>
  <si>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</si>
  <si>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</si>
  <si>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</si>
  <si>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</si>
  <si>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</si>
  <si>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</si>
  <si>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</si>
  <si>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</si>
  <si>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</si>
  <si>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</si>
  <si>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</si>
  <si>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</si>
  <si>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</si>
  <si>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</si>
  <si>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</si>
  <si>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</si>
  <si>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</si>
  <si>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</si>
  <si>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</si>
  <si>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</si>
  <si>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</si>
  <si>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</si>
  <si>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</si>
  <si>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</si>
  <si>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</si>
  <si>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</si>
  <si>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</si>
  <si>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</si>
  <si>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</si>
  <si>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</si>
  <si>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8.78</t>
  </si>
  <si>
    <t>病院事業会計</t>
  </si>
  <si>
    <t>下水道事業会計</t>
  </si>
  <si>
    <t>一般会計</t>
  </si>
  <si>
    <t>水道事業会計</t>
  </si>
  <si>
    <t>介護保険事業特別会計</t>
  </si>
  <si>
    <t>国民健康保険事業特別会計</t>
  </si>
  <si>
    <t>後期高齢者医療特別会計</t>
  </si>
  <si>
    <t>墓地公園事業特別会計</t>
  </si>
  <si>
    <t>その他会計（赤字）</t>
  </si>
  <si>
    <t>その他会計（黒字）</t>
  </si>
  <si>
    <t>R01</t>
    <phoneticPr fontId="5"/>
  </si>
  <si>
    <t>R02</t>
    <phoneticPr fontId="5"/>
  </si>
  <si>
    <t>R03</t>
    <phoneticPr fontId="5"/>
  </si>
  <si>
    <t>R04</t>
    <phoneticPr fontId="5"/>
  </si>
  <si>
    <t>R05</t>
    <phoneticPr fontId="5"/>
  </si>
  <si>
    <t>-</t>
    <phoneticPr fontId="2"/>
  </si>
  <si>
    <t>滋賀県市町村職員退職手当組合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</si>
  <si>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</si>
  <si>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</si>
  <si>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</si>
  <si>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</si>
  <si>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</si>
  <si>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滋賀県後期高齢者医療広域連合（後期高齢者医療特別会計）</t>
  </si>
  <si>
    <t>野洲市湖岸開発</t>
    <rPh sb="0" eb="3">
      <t>ヤスシ</t>
    </rPh>
    <rPh sb="3" eb="7">
      <t>コガンカイハツ</t>
    </rPh>
    <phoneticPr fontId="2"/>
  </si>
  <si>
    <t>まちづくり基金</t>
    <rPh sb="5" eb="7">
      <t>キキン</t>
    </rPh>
    <phoneticPr fontId="5"/>
  </si>
  <si>
    <t>公共施設等整備基金</t>
  </si>
  <si>
    <t>墓地公園整備管理基金</t>
  </si>
  <si>
    <t>湖岸地域振興基金</t>
    <rPh sb="0" eb="6">
      <t>コガンチイキシンコウ</t>
    </rPh>
    <phoneticPr fontId="2"/>
  </si>
  <si>
    <t>都市計画事業基金</t>
    <rPh sb="0" eb="4">
      <t>トシケイカク</t>
    </rPh>
    <rPh sb="4" eb="6">
      <t>ジギョウ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</si>
  <si>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</si>
  <si>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</si>
  <si>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</si>
  <si>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</si>
  <si>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</si>
  <si>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</si>
  <si>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</si>
  <si>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</si>
  <si>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</si>
  <si>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上記のとおり33.8％に上昇したものである。また、実質公債費比率については、準元利償還金が減少したことから下降しており、令和５年度は7.6％となったが、類似団体平均を0.9ポイント上回る結果となった。今後は、大型建設事業による地方債の増加が見込まれるため、適切な財政規模による健全な財政運営に努めていく。</t>
    <rPh sb="25" eb="27">
      <t>ジョウショウ</t>
    </rPh>
    <phoneticPr fontId="5"/>
  </si>
  <si>
    <t>　将来負担比率については、工業団地造成事業完了により、平成30年度から下降していたが、令和２年度において地方債残高及び余熱利用施設整備運営事業による債務負担行為に基づく支出予定額の大幅な増加に伴い66.3％と上昇し、令和３年度から将来負担額に対する充当可能基金が大幅に増加し令和４年度には23.2％と類似団体平均を10.5ポイント上回る結果となった。令和５年度には充当可能基金及び基準財政需要額参入見込み額の減少により33.8％となり、類似団体平均を23.8ポイント上回った。今後については、野洲市公共施設等総合管理計画に基づき施設の維持管理、長寿命化対策等を行っていく。</t>
    <rPh sb="165" eb="167">
      <t>ウワマワ</t>
    </rPh>
    <rPh sb="175" eb="177">
      <t>レイワ</t>
    </rPh>
    <rPh sb="178" eb="180">
      <t>ネンド</t>
    </rPh>
    <rPh sb="182" eb="188">
      <t>ジュウトウカノウキキン</t>
    </rPh>
    <rPh sb="188" eb="189">
      <t>オヨ</t>
    </rPh>
    <rPh sb="190" eb="194">
      <t>キジュンザイセイ</t>
    </rPh>
    <rPh sb="194" eb="197">
      <t>ジュヨウガク</t>
    </rPh>
    <rPh sb="197" eb="199">
      <t>サンニュウ</t>
    </rPh>
    <rPh sb="199" eb="201">
      <t>ミコ</t>
    </rPh>
    <rPh sb="202" eb="203">
      <t>ガク</t>
    </rPh>
    <rPh sb="204" eb="206">
      <t>ゲンショウ</t>
    </rPh>
    <rPh sb="218" eb="220">
      <t>ルイジ</t>
    </rPh>
    <rPh sb="220" eb="222">
      <t>ダンタイ</t>
    </rPh>
    <rPh sb="222" eb="224">
      <t>ヘイキン</t>
    </rPh>
    <rPh sb="233" eb="235">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</si>
</sst>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15" xfId="5" applyNumberFormat="1" applyFont="1" applyFill="1" applyBorder="1" applyAlignment="1" applyProtection="1">
      <alignment horizontal="right" vertical="center" shrinkToFi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79E393F-42A6-4F2B-9678-BA3F58F20BC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74581</c:v>
                </c:pt>
                <c:pt idx="1">
                  <c:v>63812</c:v>
                </c:pt>
                <c:pt idx="2">
                  <c:v>54225</c:v>
                </c:pt>
                <c:pt idx="3">
                  <c:v>54016</c:v>
                </c:pt>
                <c:pt idx="4">
                  <c:v>52786</c:v>
                </c:pt>
              </c:numCache>
            </c:numRef>
          </c:val>
          <c:smooth val="0"/>
          <c:extLst>
            <c:ext xmlns:c16="http://schemas.microsoft.com/office/drawing/2014/chart" uri="{C3380CC4-5D6E-409C-BE32-E72D297353CC}">
              <c16:uniqueId val="{00000000-D5EF-4F91-8E32-6FDA9A8EA8F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37270</c:v>
                </c:pt>
                <c:pt idx="1">
                  <c:v>81135</c:v>
                </c:pt>
                <c:pt idx="2">
                  <c:v>51474</c:v>
                </c:pt>
                <c:pt idx="3">
                  <c:v>35855</c:v>
                </c:pt>
                <c:pt idx="4">
                  <c:v>94877</c:v>
                </c:pt>
              </c:numCache>
            </c:numRef>
          </c:val>
          <c:smooth val="0"/>
          <c:extLst>
            <c:ext xmlns:c16="http://schemas.microsoft.com/office/drawing/2014/chart" uri="{C3380CC4-5D6E-409C-BE32-E72D297353CC}">
              <c16:uniqueId val="{00000001-D5EF-4F91-8E32-6FDA9A8EA8F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5.26</c:v>
                </c:pt>
                <c:pt idx="1">
                  <c:v>6.13</c:v>
                </c:pt>
                <c:pt idx="2">
                  <c:v>6.94</c:v>
                </c:pt>
                <c:pt idx="3">
                  <c:v>6.28</c:v>
                </c:pt>
                <c:pt idx="4">
                  <c:v>6.47</c:v>
                </c:pt>
              </c:numCache>
            </c:numRef>
          </c:val>
          <c:extLst>
            <c:ext xmlns:c16="http://schemas.microsoft.com/office/drawing/2014/chart" uri="{C3380CC4-5D6E-409C-BE32-E72D297353CC}">
              <c16:uniqueId val="{00000000-91BE-47DF-AE72-121044F4C58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13.26</c:v>
                </c:pt>
                <c:pt idx="1">
                  <c:v>12.15</c:v>
                </c:pt>
                <c:pt idx="2">
                  <c:v>11.48</c:v>
                </c:pt>
                <c:pt idx="3">
                  <c:v>20.05</c:v>
                </c:pt>
                <c:pt idx="4">
                  <c:v>10.15</c:v>
                </c:pt>
              </c:numCache>
            </c:numRef>
          </c:val>
          <c:extLst>
            <c:ext xmlns:c16="http://schemas.microsoft.com/office/drawing/2014/chart" uri="{C3380CC4-5D6E-409C-BE32-E72D297353CC}">
              <c16:uniqueId val="{00000001-91BE-47DF-AE72-121044F4C58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0.28999999999999998</c:v>
                </c:pt>
                <c:pt idx="1">
                  <c:v>0.95</c:v>
                </c:pt>
                <c:pt idx="2">
                  <c:v>1.1599999999999999</c:v>
                </c:pt>
                <c:pt idx="3">
                  <c:v>7.52</c:v>
                </c:pt>
                <c:pt idx="4">
                  <c:v>-8.7799999999999994</c:v>
                </c:pt>
              </c:numCache>
            </c:numRef>
          </c:val>
          <c:smooth val="0"/>
          <c:extLst>
            <c:ext xmlns:c16="http://schemas.microsoft.com/office/drawing/2014/chart" uri="{C3380CC4-5D6E-409C-BE32-E72D297353CC}">
              <c16:uniqueId val="{00000002-91BE-47DF-AE72-121044F4C58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8F8-4303-A986-6353C2EC862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F8-4303-A986-6353C2EC8626}"/>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0.03</c:v>
                </c:pt>
                <c:pt idx="2">
                  <c:v>#N/A</c:v>
                </c:pt>
                <c:pt idx="3">
                  <c:v>0.05</c:v>
                </c:pt>
                <c:pt idx="4">
                  <c:v>#N/A</c:v>
                </c:pt>
                <c:pt idx="5">
                  <c:v>0.02</c:v>
                </c:pt>
                <c:pt idx="6">
                  <c:v>#N/A</c:v>
                </c:pt>
                <c:pt idx="7">
                  <c:v>0.02</c:v>
                </c:pt>
                <c:pt idx="8">
                  <c:v>#N/A</c:v>
                </c:pt>
                <c:pt idx="9">
                  <c:v>0.02</c:v>
                </c:pt>
              </c:numCache>
            </c:numRef>
          </c:val>
          <c:extLst>
            <c:ext xmlns:c16="http://schemas.microsoft.com/office/drawing/2014/chart" uri="{C3380CC4-5D6E-409C-BE32-E72D297353CC}">
              <c16:uniqueId val="{00000002-78F8-4303-A986-6353C2EC862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0.12</c:v>
                </c:pt>
                <c:pt idx="2">
                  <c:v>#N/A</c:v>
                </c:pt>
                <c:pt idx="3">
                  <c:v>0.13</c:v>
                </c:pt>
                <c:pt idx="4">
                  <c:v>#N/A</c:v>
                </c:pt>
                <c:pt idx="5">
                  <c:v>0.12</c:v>
                </c:pt>
                <c:pt idx="6">
                  <c:v>#N/A</c:v>
                </c:pt>
                <c:pt idx="7">
                  <c:v>0.12</c:v>
                </c:pt>
                <c:pt idx="8">
                  <c:v>#N/A</c:v>
                </c:pt>
                <c:pt idx="9">
                  <c:v>0.13</c:v>
                </c:pt>
              </c:numCache>
            </c:numRef>
          </c:val>
          <c:extLst>
            <c:ext xmlns:c16="http://schemas.microsoft.com/office/drawing/2014/chart" uri="{C3380CC4-5D6E-409C-BE32-E72D297353CC}">
              <c16:uniqueId val="{00000003-78F8-4303-A986-6353C2EC8626}"/>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0.45</c:v>
                </c:pt>
                <c:pt idx="2">
                  <c:v>#N/A</c:v>
                </c:pt>
                <c:pt idx="3">
                  <c:v>0.61</c:v>
                </c:pt>
                <c:pt idx="4">
                  <c:v>#N/A</c:v>
                </c:pt>
                <c:pt idx="5">
                  <c:v>0.71</c:v>
                </c:pt>
                <c:pt idx="6">
                  <c:v>#N/A</c:v>
                </c:pt>
                <c:pt idx="7">
                  <c:v>0.26</c:v>
                </c:pt>
                <c:pt idx="8">
                  <c:v>#N/A</c:v>
                </c:pt>
                <c:pt idx="9">
                  <c:v>0.23</c:v>
                </c:pt>
              </c:numCache>
            </c:numRef>
          </c:val>
          <c:extLst>
            <c:ext xmlns:c16="http://schemas.microsoft.com/office/drawing/2014/chart" uri="{C3380CC4-5D6E-409C-BE32-E72D297353CC}">
              <c16:uniqueId val="{00000004-78F8-4303-A986-6353C2EC8626}"/>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0.86</c:v>
                </c:pt>
                <c:pt idx="2">
                  <c:v>#N/A</c:v>
                </c:pt>
                <c:pt idx="3">
                  <c:v>1.36</c:v>
                </c:pt>
                <c:pt idx="4">
                  <c:v>#N/A</c:v>
                </c:pt>
                <c:pt idx="5">
                  <c:v>2.5299999999999998</c:v>
                </c:pt>
                <c:pt idx="6">
                  <c:v>#N/A</c:v>
                </c:pt>
                <c:pt idx="7">
                  <c:v>2.17</c:v>
                </c:pt>
                <c:pt idx="8">
                  <c:v>#N/A</c:v>
                </c:pt>
                <c:pt idx="9">
                  <c:v>1.22</c:v>
                </c:pt>
              </c:numCache>
            </c:numRef>
          </c:val>
          <c:extLst>
            <c:ext xmlns:c16="http://schemas.microsoft.com/office/drawing/2014/chart" uri="{C3380CC4-5D6E-409C-BE32-E72D297353CC}">
              <c16:uniqueId val="{00000005-78F8-4303-A986-6353C2EC8626}"/>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6.09</c:v>
                </c:pt>
                <c:pt idx="2">
                  <c:v>#N/A</c:v>
                </c:pt>
                <c:pt idx="3">
                  <c:v>5.57</c:v>
                </c:pt>
                <c:pt idx="4">
                  <c:v>#N/A</c:v>
                </c:pt>
                <c:pt idx="5">
                  <c:v>5.21</c:v>
                </c:pt>
                <c:pt idx="6">
                  <c:v>#N/A</c:v>
                </c:pt>
                <c:pt idx="7">
                  <c:v>5.51</c:v>
                </c:pt>
                <c:pt idx="8">
                  <c:v>#N/A</c:v>
                </c:pt>
                <c:pt idx="9">
                  <c:v>5.64</c:v>
                </c:pt>
              </c:numCache>
            </c:numRef>
          </c:val>
          <c:extLst>
            <c:ext xmlns:c16="http://schemas.microsoft.com/office/drawing/2014/chart" uri="{C3380CC4-5D6E-409C-BE32-E72D297353CC}">
              <c16:uniqueId val="{00000006-78F8-4303-A986-6353C2EC862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5.22</c:v>
                </c:pt>
                <c:pt idx="2">
                  <c:v>#N/A</c:v>
                </c:pt>
                <c:pt idx="3">
                  <c:v>6.07</c:v>
                </c:pt>
                <c:pt idx="4">
                  <c:v>#N/A</c:v>
                </c:pt>
                <c:pt idx="5">
                  <c:v>6.91</c:v>
                </c:pt>
                <c:pt idx="6">
                  <c:v>#N/A</c:v>
                </c:pt>
                <c:pt idx="7">
                  <c:v>6.24</c:v>
                </c:pt>
                <c:pt idx="8">
                  <c:v>#N/A</c:v>
                </c:pt>
                <c:pt idx="9">
                  <c:v>6.44</c:v>
                </c:pt>
              </c:numCache>
            </c:numRef>
          </c:val>
          <c:extLst>
            <c:ext xmlns:c16="http://schemas.microsoft.com/office/drawing/2014/chart" uri="{C3380CC4-5D6E-409C-BE32-E72D297353CC}">
              <c16:uniqueId val="{00000007-78F8-4303-A986-6353C2EC8626}"/>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5.96</c:v>
                </c:pt>
                <c:pt idx="2">
                  <c:v>#N/A</c:v>
                </c:pt>
                <c:pt idx="3">
                  <c:v>6.32</c:v>
                </c:pt>
                <c:pt idx="4">
                  <c:v>#N/A</c:v>
                </c:pt>
                <c:pt idx="5">
                  <c:v>6.95</c:v>
                </c:pt>
                <c:pt idx="6">
                  <c:v>#N/A</c:v>
                </c:pt>
                <c:pt idx="7">
                  <c:v>8.08</c:v>
                </c:pt>
                <c:pt idx="8">
                  <c:v>#N/A</c:v>
                </c:pt>
                <c:pt idx="9">
                  <c:v>8.5299999999999994</c:v>
                </c:pt>
              </c:numCache>
            </c:numRef>
          </c:val>
          <c:extLst>
            <c:ext xmlns:c16="http://schemas.microsoft.com/office/drawing/2014/chart" uri="{C3380CC4-5D6E-409C-BE32-E72D297353CC}">
              <c16:uniqueId val="{00000008-78F8-4303-A986-6353C2EC8626}"/>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8.1199999999999992</c:v>
                </c:pt>
                <c:pt idx="2">
                  <c:v>#N/A</c:v>
                </c:pt>
                <c:pt idx="3">
                  <c:v>11.9</c:v>
                </c:pt>
                <c:pt idx="4">
                  <c:v>#N/A</c:v>
                </c:pt>
                <c:pt idx="5">
                  <c:v>20.7</c:v>
                </c:pt>
                <c:pt idx="6">
                  <c:v>#N/A</c:v>
                </c:pt>
                <c:pt idx="7">
                  <c:v>28.38</c:v>
                </c:pt>
                <c:pt idx="8">
                  <c:v>#N/A</c:v>
                </c:pt>
                <c:pt idx="9">
                  <c:v>24.78</c:v>
                </c:pt>
              </c:numCache>
            </c:numRef>
          </c:val>
          <c:extLst>
            <c:ext xmlns:c16="http://schemas.microsoft.com/office/drawing/2014/chart" uri="{C3380CC4-5D6E-409C-BE32-E72D297353CC}">
              <c16:uniqueId val="{00000009-78F8-4303-A986-6353C2EC862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2144</c:v>
                </c:pt>
                <c:pt idx="5">
                  <c:v>1994</c:v>
                </c:pt>
                <c:pt idx="8">
                  <c:v>1958</c:v>
                </c:pt>
                <c:pt idx="11">
                  <c:v>2070</c:v>
                </c:pt>
                <c:pt idx="14">
                  <c:v>1994</c:v>
                </c:pt>
              </c:numCache>
            </c:numRef>
          </c:val>
          <c:extLst>
            <c:ext xmlns:c16="http://schemas.microsoft.com/office/drawing/2014/chart" uri="{C3380CC4-5D6E-409C-BE32-E72D297353CC}">
              <c16:uniqueId val="{00000000-5670-41C5-99A1-BCB1660CB20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1</c:v>
                </c:pt>
                <c:pt idx="9">
                  <c:v>0</c:v>
                </c:pt>
                <c:pt idx="12">
                  <c:v>1</c:v>
                </c:pt>
              </c:numCache>
            </c:numRef>
          </c:val>
          <c:extLst>
            <c:ext xmlns:c16="http://schemas.microsoft.com/office/drawing/2014/chart" uri="{C3380CC4-5D6E-409C-BE32-E72D297353CC}">
              <c16:uniqueId val="{00000001-5670-41C5-99A1-BCB1660CB20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106</c:v>
                </c:pt>
                <c:pt idx="3">
                  <c:v>153</c:v>
                </c:pt>
                <c:pt idx="6">
                  <c:v>190</c:v>
                </c:pt>
                <c:pt idx="9">
                  <c:v>160</c:v>
                </c:pt>
                <c:pt idx="12">
                  <c:v>180</c:v>
                </c:pt>
              </c:numCache>
            </c:numRef>
          </c:val>
          <c:extLst>
            <c:ext xmlns:c16="http://schemas.microsoft.com/office/drawing/2014/chart" uri="{C3380CC4-5D6E-409C-BE32-E72D297353CC}">
              <c16:uniqueId val="{00000002-5670-41C5-99A1-BCB1660CB20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62</c:v>
                </c:pt>
                <c:pt idx="3">
                  <c:v>66</c:v>
                </c:pt>
                <c:pt idx="6">
                  <c:v>68</c:v>
                </c:pt>
                <c:pt idx="9">
                  <c:v>75</c:v>
                </c:pt>
                <c:pt idx="12">
                  <c:v>71</c:v>
                </c:pt>
              </c:numCache>
            </c:numRef>
          </c:val>
          <c:extLst>
            <c:ext xmlns:c16="http://schemas.microsoft.com/office/drawing/2014/chart" uri="{C3380CC4-5D6E-409C-BE32-E72D297353CC}">
              <c16:uniqueId val="{00000003-5670-41C5-99A1-BCB1660CB20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183</c:v>
                </c:pt>
                <c:pt idx="3">
                  <c:v>200</c:v>
                </c:pt>
                <c:pt idx="6">
                  <c:v>385</c:v>
                </c:pt>
                <c:pt idx="9">
                  <c:v>196</c:v>
                </c:pt>
                <c:pt idx="12">
                  <c:v>326</c:v>
                </c:pt>
              </c:numCache>
            </c:numRef>
          </c:val>
          <c:extLst>
            <c:ext xmlns:c16="http://schemas.microsoft.com/office/drawing/2014/chart" uri="{C3380CC4-5D6E-409C-BE32-E72D297353CC}">
              <c16:uniqueId val="{00000004-5670-41C5-99A1-BCB1660CB20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3</c:v>
                </c:pt>
                <c:pt idx="9">
                  <c:v>0</c:v>
                </c:pt>
                <c:pt idx="12">
                  <c:v>0</c:v>
                </c:pt>
              </c:numCache>
            </c:numRef>
          </c:val>
          <c:extLst>
            <c:ext xmlns:c16="http://schemas.microsoft.com/office/drawing/2014/chart" uri="{C3380CC4-5D6E-409C-BE32-E72D297353CC}">
              <c16:uniqueId val="{00000005-5670-41C5-99A1-BCB1660CB20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70-41C5-99A1-BCB1660CB20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2604</c:v>
                </c:pt>
                <c:pt idx="3">
                  <c:v>2465</c:v>
                </c:pt>
                <c:pt idx="6">
                  <c:v>2369</c:v>
                </c:pt>
                <c:pt idx="9">
                  <c:v>2346</c:v>
                </c:pt>
                <c:pt idx="12">
                  <c:v>2358</c:v>
                </c:pt>
              </c:numCache>
            </c:numRef>
          </c:val>
          <c:extLst>
            <c:ext xmlns:c16="http://schemas.microsoft.com/office/drawing/2014/chart" uri="{C3380CC4-5D6E-409C-BE32-E72D297353CC}">
              <c16:uniqueId val="{00000007-5670-41C5-99A1-BCB1660CB20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811</c:v>
                </c:pt>
                <c:pt idx="2">
                  <c:v>#N/A</c:v>
                </c:pt>
                <c:pt idx="3">
                  <c:v>#N/A</c:v>
                </c:pt>
                <c:pt idx="4">
                  <c:v>891</c:v>
                </c:pt>
                <c:pt idx="5">
                  <c:v>#N/A</c:v>
                </c:pt>
                <c:pt idx="6">
                  <c:v>#N/A</c:v>
                </c:pt>
                <c:pt idx="7">
                  <c:v>1058</c:v>
                </c:pt>
                <c:pt idx="8">
                  <c:v>#N/A</c:v>
                </c:pt>
                <c:pt idx="9">
                  <c:v>#N/A</c:v>
                </c:pt>
                <c:pt idx="10">
                  <c:v>707</c:v>
                </c:pt>
                <c:pt idx="11">
                  <c:v>#N/A</c:v>
                </c:pt>
                <c:pt idx="12">
                  <c:v>#N/A</c:v>
                </c:pt>
                <c:pt idx="13">
                  <c:v>942</c:v>
                </c:pt>
                <c:pt idx="14">
                  <c:v>#N/A</c:v>
                </c:pt>
              </c:numCache>
            </c:numRef>
          </c:val>
          <c:smooth val="0"/>
          <c:extLst>
            <c:ext xmlns:c16="http://schemas.microsoft.com/office/drawing/2014/chart" uri="{C3380CC4-5D6E-409C-BE32-E72D297353CC}">
              <c16:uniqueId val="{00000008-5670-41C5-99A1-BCB1660CB20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22130</c:v>
                </c:pt>
                <c:pt idx="5">
                  <c:v>21874</c:v>
                </c:pt>
                <c:pt idx="8">
                  <c:v>21390</c:v>
                </c:pt>
                <c:pt idx="11">
                  <c:v>20200</c:v>
                </c:pt>
                <c:pt idx="14">
                  <c:v>19027</c:v>
                </c:pt>
              </c:numCache>
            </c:numRef>
          </c:val>
          <c:extLst>
            <c:ext xmlns:c16="http://schemas.microsoft.com/office/drawing/2014/chart" uri="{C3380CC4-5D6E-409C-BE32-E72D297353CC}">
              <c16:uniqueId val="{00000000-C666-439A-9573-21E16AA87AF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186</c:v>
                </c:pt>
                <c:pt idx="5">
                  <c:v>172</c:v>
                </c:pt>
                <c:pt idx="8">
                  <c:v>183</c:v>
                </c:pt>
                <c:pt idx="11">
                  <c:v>543</c:v>
                </c:pt>
                <c:pt idx="14">
                  <c:v>566</c:v>
                </c:pt>
              </c:numCache>
            </c:numRef>
          </c:val>
          <c:extLst>
            <c:ext xmlns:c16="http://schemas.microsoft.com/office/drawing/2014/chart" uri="{C3380CC4-5D6E-409C-BE32-E72D297353CC}">
              <c16:uniqueId val="{00000001-C666-439A-9573-21E16AA87AF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3323</c:v>
                </c:pt>
                <c:pt idx="5">
                  <c:v>3118</c:v>
                </c:pt>
                <c:pt idx="8">
                  <c:v>4179</c:v>
                </c:pt>
                <c:pt idx="11">
                  <c:v>7063</c:v>
                </c:pt>
                <c:pt idx="14">
                  <c:v>5746</c:v>
                </c:pt>
              </c:numCache>
            </c:numRef>
          </c:val>
          <c:extLst>
            <c:ext xmlns:c16="http://schemas.microsoft.com/office/drawing/2014/chart" uri="{C3380CC4-5D6E-409C-BE32-E72D297353CC}">
              <c16:uniqueId val="{00000002-C666-439A-9573-21E16AA87AF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666-439A-9573-21E16AA87AF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666-439A-9573-21E16AA87AF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270</c:v>
                </c:pt>
                <c:pt idx="3">
                  <c:v>203</c:v>
                </c:pt>
                <c:pt idx="6">
                  <c:v>143</c:v>
                </c:pt>
                <c:pt idx="9">
                  <c:v>85</c:v>
                </c:pt>
                <c:pt idx="12">
                  <c:v>26</c:v>
                </c:pt>
              </c:numCache>
            </c:numRef>
          </c:val>
          <c:extLst>
            <c:ext xmlns:c16="http://schemas.microsoft.com/office/drawing/2014/chart" uri="{C3380CC4-5D6E-409C-BE32-E72D297353CC}">
              <c16:uniqueId val="{00000005-C666-439A-9573-21E16AA87AF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1209</c:v>
                </c:pt>
                <c:pt idx="3">
                  <c:v>782</c:v>
                </c:pt>
                <c:pt idx="6">
                  <c:v>485</c:v>
                </c:pt>
                <c:pt idx="9">
                  <c:v>236</c:v>
                </c:pt>
                <c:pt idx="12">
                  <c:v>0</c:v>
                </c:pt>
              </c:numCache>
            </c:numRef>
          </c:val>
          <c:extLst>
            <c:ext xmlns:c16="http://schemas.microsoft.com/office/drawing/2014/chart" uri="{C3380CC4-5D6E-409C-BE32-E72D297353CC}">
              <c16:uniqueId val="{00000006-C666-439A-9573-21E16AA87AF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542</c:v>
                </c:pt>
                <c:pt idx="3">
                  <c:v>554</c:v>
                </c:pt>
                <c:pt idx="6">
                  <c:v>537</c:v>
                </c:pt>
                <c:pt idx="9">
                  <c:v>513</c:v>
                </c:pt>
                <c:pt idx="12">
                  <c:v>592</c:v>
                </c:pt>
              </c:numCache>
            </c:numRef>
          </c:val>
          <c:extLst>
            <c:ext xmlns:c16="http://schemas.microsoft.com/office/drawing/2014/chart" uri="{C3380CC4-5D6E-409C-BE32-E72D297353CC}">
              <c16:uniqueId val="{00000007-C666-439A-9573-21E16AA87AF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3242</c:v>
                </c:pt>
                <c:pt idx="3">
                  <c:v>2573</c:v>
                </c:pt>
                <c:pt idx="6">
                  <c:v>1982</c:v>
                </c:pt>
                <c:pt idx="9">
                  <c:v>2167</c:v>
                </c:pt>
                <c:pt idx="12">
                  <c:v>1486</c:v>
                </c:pt>
              </c:numCache>
            </c:numRef>
          </c:val>
          <c:extLst>
            <c:ext xmlns:c16="http://schemas.microsoft.com/office/drawing/2014/chart" uri="{C3380CC4-5D6E-409C-BE32-E72D297353CC}">
              <c16:uniqueId val="{00000008-C666-439A-9573-21E16AA87AF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287</c:v>
                </c:pt>
                <c:pt idx="3">
                  <c:v>726</c:v>
                </c:pt>
                <c:pt idx="6">
                  <c:v>630</c:v>
                </c:pt>
                <c:pt idx="9">
                  <c:v>534</c:v>
                </c:pt>
                <c:pt idx="12">
                  <c:v>438</c:v>
                </c:pt>
              </c:numCache>
            </c:numRef>
          </c:val>
          <c:extLst>
            <c:ext xmlns:c16="http://schemas.microsoft.com/office/drawing/2014/chart" uri="{C3380CC4-5D6E-409C-BE32-E72D297353CC}">
              <c16:uniqueId val="{00000009-C666-439A-9573-21E16AA87AF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25539</c:v>
                </c:pt>
                <c:pt idx="3">
                  <c:v>27617</c:v>
                </c:pt>
                <c:pt idx="6">
                  <c:v>27937</c:v>
                </c:pt>
                <c:pt idx="9">
                  <c:v>26949</c:v>
                </c:pt>
                <c:pt idx="12">
                  <c:v>26881</c:v>
                </c:pt>
              </c:numCache>
            </c:numRef>
          </c:val>
          <c:extLst>
            <c:ext xmlns:c16="http://schemas.microsoft.com/office/drawing/2014/chart" uri="{C3380CC4-5D6E-409C-BE32-E72D297353CC}">
              <c16:uniqueId val="{0000000A-C666-439A-9573-21E16AA87AF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5450</c:v>
                </c:pt>
                <c:pt idx="2">
                  <c:v>#N/A</c:v>
                </c:pt>
                <c:pt idx="3">
                  <c:v>#N/A</c:v>
                </c:pt>
                <c:pt idx="4">
                  <c:v>7290</c:v>
                </c:pt>
                <c:pt idx="5">
                  <c:v>#N/A</c:v>
                </c:pt>
                <c:pt idx="6">
                  <c:v>#N/A</c:v>
                </c:pt>
                <c:pt idx="7">
                  <c:v>5963</c:v>
                </c:pt>
                <c:pt idx="8">
                  <c:v>#N/A</c:v>
                </c:pt>
                <c:pt idx="9">
                  <c:v>#N/A</c:v>
                </c:pt>
                <c:pt idx="10">
                  <c:v>2678</c:v>
                </c:pt>
                <c:pt idx="11">
                  <c:v>#N/A</c:v>
                </c:pt>
                <c:pt idx="12">
                  <c:v>#N/A</c:v>
                </c:pt>
                <c:pt idx="13">
                  <c:v>4085</c:v>
                </c:pt>
                <c:pt idx="14">
                  <c:v>#N/A</c:v>
                </c:pt>
              </c:numCache>
            </c:numRef>
          </c:val>
          <c:smooth val="0"/>
          <c:extLst>
            <c:ext xmlns:c16="http://schemas.microsoft.com/office/drawing/2014/chart" uri="{C3380CC4-5D6E-409C-BE32-E72D297353CC}">
              <c16:uniqueId val="{0000000B-C666-439A-9573-21E16AA87AF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1573</c:v>
                </c:pt>
                <c:pt idx="1">
                  <c:v>2690</c:v>
                </c:pt>
                <c:pt idx="2">
                  <c:v>1412</c:v>
                </c:pt>
              </c:numCache>
            </c:numRef>
          </c:val>
          <c:extLst>
            <c:ext xmlns:c16="http://schemas.microsoft.com/office/drawing/2014/chart" uri="{C3380CC4-5D6E-409C-BE32-E72D297353CC}">
              <c16:uniqueId val="{00000000-CF4B-4E26-8782-091C6F068A2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598</c:v>
                </c:pt>
                <c:pt idx="1">
                  <c:v>599</c:v>
                </c:pt>
                <c:pt idx="2">
                  <c:v>660</c:v>
                </c:pt>
              </c:numCache>
            </c:numRef>
          </c:val>
          <c:extLst>
            <c:ext xmlns:c16="http://schemas.microsoft.com/office/drawing/2014/chart" uri="{C3380CC4-5D6E-409C-BE32-E72D297353CC}">
              <c16:uniqueId val="{00000001-CF4B-4E26-8782-091C6F068A2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1355</c:v>
                </c:pt>
                <c:pt idx="1">
                  <c:v>2944</c:v>
                </c:pt>
                <c:pt idx="2">
                  <c:v>2894</c:v>
                </c:pt>
              </c:numCache>
            </c:numRef>
          </c:val>
          <c:extLst>
            <c:ext xmlns:c16="http://schemas.microsoft.com/office/drawing/2014/chart" uri="{C3380CC4-5D6E-409C-BE32-E72D297353CC}">
              <c16:uniqueId val="{00000002-CF4B-4E26-8782-091C6F068A2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4.8995211843679961E-3"/>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{DD84C0E3-7F60-415F-B7BA-4BAE5B1EA09C}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6BA6-4BFA-9DE8-4560C44D3A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{7703F0B0-9366-4C5B-9D3A-1110959F9D3A}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BA6-4BFA-9DE8-4560C44D3A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{3CF1A12B-2141-4419-9572-E51BBE544F7B}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BA6-4BFA-9DE8-4560C44D3A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{938B784B-FE9F-4FCE-A9CB-F7B7EFE599CA}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BA6-4BFA-9DE8-4560C44D3A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{5AF64DC2-2C63-4258-8110-2242C5CFEB71}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BA6-4BFA-9DE8-4560C44D3AC7}"/>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{A337C09D-58F3-4F10-9498-4420D85C9453}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6BA6-4BFA-9DE8-4560C44D3AC7}"/>
                </c:ext>
              </c:extLst>
            </c:dLbl>
            <c:dLbl>
              <c:idx val="16"/>
              <c:layout>
                <c:manualLayout>
                  <c:x val="0"/>
                  <c:y val="-4.8995211843679961E-3"/>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{895901D4-23B9-42CD-B2DB-214A8FE7FAC9}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6BA6-4BFA-9DE8-4560C44D3AC7}"/>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{D51FC4EE-C060-46AF-9FAC-961857CFA27C}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6BA6-4BFA-9DE8-4560C44D3AC7}"/>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{259C2936-6042-41F3-929F-E7817FC68A75}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6BA6-4BFA-9DE8-4560C44D3A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51.3</c:v>
                </c:pt>
                <c:pt idx="8">
                  <c:v>50.6</c:v>
                </c:pt>
                <c:pt idx="16">
                  <c:v>52</c:v>
                </c:pt>
                <c:pt idx="24">
                  <c:v>54</c:v>
                </c:pt>
                <c:pt idx="32">
                  <c:v>54.5</c:v>
                </c:pt>
              </c:numCache>
            </c:numRef>
          </c:xVal>
          <c:yVal>
            <c:numRef>
              <c:f>公会計指標分析・財政指標組合せ分析表!$BP$51:$DC$51</c:f>
              <c:numCache>
                <c:formatCode>#,##0.0;"▲ "#,##0.0</c:formatCode>
                <c:ptCount val="40"/>
                <c:pt idx="0">
                  <c:v>53.9</c:v>
                </c:pt>
                <c:pt idx="8">
                  <c:v>66.3</c:v>
                </c:pt>
                <c:pt idx="16">
                  <c:v>50.5</c:v>
                </c:pt>
                <c:pt idx="24">
                  <c:v>23.2</c:v>
                </c:pt>
                <c:pt idx="32">
                  <c:v>33.799999999999997</c:v>
                </c:pt>
              </c:numCache>
            </c:numRef>
          </c:yVal>
          <c:smooth val="0"/>
          <c:extLst>
            <c:ext xmlns:c16="http://schemas.microsoft.com/office/drawing/2014/chart" uri="{C3380CC4-5D6E-409C-BE32-E72D297353CC}">
              <c16:uniqueId val="{00000009-6BA6-4BFA-9DE8-4560C44D3AC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{C918136B-CD77-4DC5-82C5-2DBA4831F907}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6BA6-4BFA-9DE8-4560C44D3AC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{B830BA10-B659-4B68-99D6-C70B0940E471}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BA6-4BFA-9DE8-4560C44D3A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{3C2C28A2-4AE1-42B0-B6B1-DA934835D28E}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BA6-4BFA-9DE8-4560C44D3A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{8C925DE3-FB9D-438F-B43C-7F8081CD49E1}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BA6-4BFA-9DE8-4560C44D3A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{3DE19E22-3FED-4FF9-94FD-93291D5D2C9A}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BA6-4BFA-9DE8-4560C44D3AC7}"/>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{D10FAC7D-6ECC-482A-A277-C2DF041E1652}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6BA6-4BFA-9DE8-4560C44D3AC7}"/>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{8EDA3C0B-DC70-490F-B814-97E19EA538EE}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6BA6-4BFA-9DE8-4560C44D3AC7}"/>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{28CCDFB7-BC1E-4361-882D-300AD3DDA89D}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6BA6-4BFA-9DE8-4560C44D3AC7}"/>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{6234A2CA-5A29-43FB-B452-CE0E22711523}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6BA6-4BFA-9DE8-4560C44D3A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62.2</c:v>
                </c:pt>
                <c:pt idx="24">
                  <c:v>63.2</c:v>
                </c:pt>
                <c:pt idx="32">
                  <c:v>64.599999999999994</c:v>
                </c:pt>
              </c:numCache>
            </c:numRef>
          </c:xVal>
          <c:yVal>
            <c:numRef>
              <c:f>公会計指標分析・財政指標組合せ分析表!$BP$55:$DC$55</c:f>
              <c:numCache>
                <c:formatCode>#,##0.0;"▲ "#,##0.0</c:formatCode>
                <c:ptCount val="40"/>
                <c:pt idx="0">
                  <c:v>49.7</c:v>
                </c:pt>
                <c:pt idx="8">
                  <c:v>25.1</c:v>
                </c:pt>
                <c:pt idx="16">
                  <c:v>18</c:v>
                </c:pt>
                <c:pt idx="24">
                  <c:v>12.7</c:v>
                </c:pt>
                <c:pt idx="32">
                  <c:v>10</c:v>
                </c:pt>
              </c:numCache>
            </c:numRef>
          </c:yVal>
          <c:smooth val="0"/>
          <c:extLst>
            <c:ext xmlns:c16="http://schemas.microsoft.com/office/drawing/2014/chart" uri="{C3380CC4-5D6E-409C-BE32-E72D297353CC}">
              <c16:uniqueId val="{00000013-6BA6-4BFA-9DE8-4560C44D3AC7}"/>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{7E07C923-85BF-434C-9356-1C90DDF63D01}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C7C-4DDF-822B-186342A3C5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{6F706024-B2E3-4A4B-ACE9-E42CA5823004}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C7C-4DDF-822B-186342A3C5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{BD57A02A-D4E1-4925-867C-1BDE2DA9B0EF}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C7C-4DDF-822B-186342A3C5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{6A555E08-0205-4E2F-9F71-2D1DEB230E81}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C7C-4DDF-822B-186342A3C5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{F864F4E8-ED56-429C-A2A6-9DB529E0F6DE}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C7C-4DDF-822B-186342A3C58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{83A618AF-2691-4945-8CFE-39389415D425}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C7C-4DDF-822B-186342A3C58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{D6169FDA-F6E2-450A-893C-4A2825A90EC6}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C7C-4DDF-822B-186342A3C58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{0776C5C2-4485-4157-8256-9CA1485A6479}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C7C-4DDF-822B-186342A3C58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{19493A04-2291-4A01-9B1A-BC534CDE3FF2}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C7C-4DDF-822B-186342A3C5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c:v>
                </c:pt>
                <c:pt idx="8">
                  <c:v>8.5</c:v>
                </c:pt>
                <c:pt idx="16">
                  <c:v>8.3000000000000007</c:v>
                </c:pt>
                <c:pt idx="24">
                  <c:v>7.7</c:v>
                </c:pt>
                <c:pt idx="32">
                  <c:v>7.6</c:v>
                </c:pt>
              </c:numCache>
            </c:numRef>
          </c:xVal>
          <c:yVal>
            <c:numRef>
              <c:f>公会計指標分析・財政指標組合せ分析表!$BP$73:$DC$73</c:f>
              <c:numCache>
                <c:formatCode>#,##0.0;"▲ "#,##0.0</c:formatCode>
                <c:ptCount val="40"/>
                <c:pt idx="0">
                  <c:v>53.9</c:v>
                </c:pt>
                <c:pt idx="8">
                  <c:v>66.3</c:v>
                </c:pt>
                <c:pt idx="16">
                  <c:v>50.5</c:v>
                </c:pt>
                <c:pt idx="24">
                  <c:v>23.2</c:v>
                </c:pt>
                <c:pt idx="32">
                  <c:v>33.799999999999997</c:v>
                </c:pt>
              </c:numCache>
            </c:numRef>
          </c:yVal>
          <c:smooth val="0"/>
          <c:extLst>
            <c:ext xmlns:c16="http://schemas.microsoft.com/office/drawing/2014/chart" uri="{C3380CC4-5D6E-409C-BE32-E72D297353CC}">
              <c16:uniqueId val="{00000009-6C7C-4DDF-822B-186342A3C58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{9B2C5627-4509-4C04-9B91-26C3D901339C}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C7C-4DDF-822B-186342A3C58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{FA577A1C-E573-4152-888C-1B6E57E989EB}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C7C-4DDF-822B-186342A3C5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{5FC6D534-A81F-4440-A144-B76EA4A5DBFC}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C7C-4DDF-822B-186342A3C5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{22676F42-86B2-4D45-A0D7-E79D82ACBE3F}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C7C-4DDF-822B-186342A3C5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{C2F77DDF-5A7B-4D09-B0C7-15B2EF8679AA}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C7C-4DDF-822B-186342A3C58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{BC14A37C-669C-4442-882E-3DB28E63B9FA}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C7C-4DDF-822B-186342A3C58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{05A00A97-98F9-47D7-89E6-28AF12E1CBC2}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C7C-4DDF-822B-186342A3C58F}"/>
                </c:ext>
              </c:extLst>
            </c:dLbl>
            <c:dLbl>
              <c:idx val="24"/>
              <c:layout>
                <c:manualLayout>
                  <c:x val="-2.8829840147400865E-2"/>
                  <c:y val="-5.5182967134207866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{B12FAFF3-A8DA-40FE-AE98-9109E72C5727}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C7C-4DDF-822B-186342A3C58F}"/>
                </c:ext>
              </c:extLst>
            </c:dLbl>
            <c:dLbl>
              <c:idx val="32"/>
              <c:layout>
                <c:manualLayout>
                  <c:x val="-3.4310845302750435E-2"/>
                  <c:y val="-6.965032704138003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{46B505A6-47F9-4FEF-8DEE-DEC309118814}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C7C-4DDF-822B-186342A3C5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6.4</c:v>
                </c:pt>
                <c:pt idx="16">
                  <c:v>6.6</c:v>
                </c:pt>
                <c:pt idx="24">
                  <c:v>6.6</c:v>
                </c:pt>
                <c:pt idx="32">
                  <c:v>6.7</c:v>
                </c:pt>
              </c:numCache>
            </c:numRef>
          </c:xVal>
          <c:yVal>
            <c:numRef>
              <c:f>公会計指標分析・財政指標組合せ分析表!$BP$77:$DC$77</c:f>
              <c:numCache>
                <c:formatCode>#,##0.0;"▲ "#,##0.0</c:formatCode>
                <c:ptCount val="40"/>
                <c:pt idx="0">
                  <c:v>49.7</c:v>
                </c:pt>
                <c:pt idx="8">
                  <c:v>25.1</c:v>
                </c:pt>
                <c:pt idx="16">
                  <c:v>18</c:v>
                </c:pt>
                <c:pt idx="24">
                  <c:v>12.7</c:v>
                </c:pt>
                <c:pt idx="32">
                  <c:v>10</c:v>
                </c:pt>
              </c:numCache>
            </c:numRef>
          </c:yVal>
          <c:smooth val="0"/>
          <c:extLst>
            <c:ext xmlns:c16="http://schemas.microsoft.com/office/drawing/2014/chart" uri="{C3380CC4-5D6E-409C-BE32-E72D297353CC}">
              <c16:uniqueId val="{00000013-6C7C-4DDF-822B-186342A3C58F}"/>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○元利償還金</a:t>
          </a:r>
        </a:p>
        <a:p>
          <a:r>
            <a:rPr kumimoji="1" lang="ja-JP" altLang="en-US" sz="1100">
              <a:latin typeface="ＭＳ ゴシック" pitchFamily="49" charset="-128"/>
              <a:ea typeface="ＭＳ ゴシック" pitchFamily="49" charset="-128"/>
            </a:rPr>
            <a:t>　令和元年度臨時財政対策債や固定防災行政無線システム更新事業等に係る地方債の元金償還が開始となり、償還開始額が償還終了額を回ったため微増した。</a:t>
          </a:r>
        </a:p>
        <a:p>
          <a:r>
            <a:rPr kumimoji="1" lang="ja-JP" altLang="en-US" sz="1100">
              <a:latin typeface="ＭＳ ゴシック" pitchFamily="49" charset="-128"/>
              <a:ea typeface="ＭＳ ゴシック" pitchFamily="49" charset="-128"/>
            </a:rPr>
            <a:t>○公営企業債の元利償還金に対する繰入金</a:t>
          </a:r>
        </a:p>
        <a:p>
          <a:r>
            <a:rPr kumimoji="1" lang="ja-JP" altLang="en-US" sz="1100">
              <a:latin typeface="ＭＳ ゴシック" pitchFamily="49" charset="-128"/>
              <a:ea typeface="ＭＳ ゴシック" pitchFamily="49" charset="-128"/>
            </a:rPr>
            <a:t>　病院事業会計への繰入金の増加により、将来負担額が増加した。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○実質公債費比率の分子</a:t>
          </a:r>
        </a:p>
        <a:p>
          <a:r>
            <a:rPr kumimoji="1" lang="ja-JP" altLang="en-US" sz="1100">
              <a:latin typeface="ＭＳ ゴシック" pitchFamily="49" charset="-128"/>
              <a:ea typeface="ＭＳ ゴシック" pitchFamily="49" charset="-128"/>
            </a:rPr>
            <a:t>　債務負担行為に基づく支出額等が増加し、算入公債費等が減少したことにより、実質公債費比率の分子が増加した。</a:t>
          </a:r>
        </a:p>
        <a:p>
          <a:r>
            <a:rPr kumimoji="1" lang="ja-JP" altLang="en-US" sz="1100">
              <a:latin typeface="ＭＳ ゴシック" pitchFamily="49" charset="-128"/>
              <a:ea typeface="ＭＳ ゴシック" pitchFamily="49" charset="-128"/>
            </a:rPr>
            <a:t>○今後の対応</a:t>
          </a:r>
        </a:p>
        <a:p>
          <a:r>
            <a:rPr kumimoji="1" lang="ja-JP" altLang="en-US" sz="1100">
              <a:latin typeface="ＭＳ ゴシック" pitchFamily="49" charset="-128"/>
              <a:ea typeface="ＭＳ ゴシック" pitchFamily="49" charset="-128"/>
            </a:rPr>
            <a:t>　早期健全化基準未満であるものの、今後も大型建設事業が予定されており、地方債の計画的な発行に努める。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満期一括償還地方債を利用していない。</a:t>
          </a:r>
          <a:endParaRPr lang="ja-JP" altLang="ja-JP" sz="100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a:t>
          </a:r>
        </a:p>
        <a:p>
          <a:r>
            <a:rPr kumimoji="1" lang="ja-JP" altLang="en-US" sz="1400">
              <a:latin typeface="ＭＳ ゴシック" pitchFamily="49" charset="-128"/>
              <a:ea typeface="ＭＳ ゴシック" pitchFamily="49" charset="-128"/>
            </a:rPr>
            <a:t>　市営住宅新棟新築工事等による大型普通建設事業に起債を発行したもの、元金償還金が上回ったため減少した。</a:t>
          </a:r>
        </a:p>
        <a:p>
          <a:r>
            <a:rPr kumimoji="1" lang="ja-JP" altLang="en-US" sz="1400">
              <a:latin typeface="ＭＳ ゴシック" pitchFamily="49" charset="-128"/>
              <a:ea typeface="ＭＳ ゴシック" pitchFamily="49" charset="-128"/>
            </a:rPr>
            <a:t>○公営企業等繰入見込額</a:t>
          </a:r>
        </a:p>
        <a:p>
          <a:r>
            <a:rPr kumimoji="1" lang="ja-JP" altLang="en-US" sz="1400">
              <a:latin typeface="ＭＳ ゴシック" pitchFamily="49" charset="-128"/>
              <a:ea typeface="ＭＳ ゴシック" pitchFamily="49" charset="-128"/>
            </a:rPr>
            <a:t>　水道事業会計及び病院事業会計繰入金の減額により、将来負担額が減少した。</a:t>
          </a:r>
        </a:p>
        <a:p>
          <a:r>
            <a:rPr kumimoji="1" lang="ja-JP" altLang="en-US" sz="1400">
              <a:latin typeface="ＭＳ ゴシック" pitchFamily="49" charset="-128"/>
              <a:ea typeface="ＭＳ ゴシック" pitchFamily="49" charset="-128"/>
            </a:rPr>
            <a:t>〇充当可能基金</a:t>
          </a:r>
        </a:p>
        <a:p>
          <a:r>
            <a:rPr kumimoji="1" lang="ja-JP" altLang="en-US" sz="1400">
              <a:latin typeface="ＭＳ ゴシック" pitchFamily="49" charset="-128"/>
              <a:ea typeface="ＭＳ ゴシック" pitchFamily="49" charset="-128"/>
            </a:rPr>
            <a:t>　野洲駅前の土地の所管替え等に伴う財政調整基金の取崩しや公営住宅の整備に伴う市営住宅整備基金の取崩し等により財政調整基金及び特定目的基金の残高が減少した。</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今後、大型普通建設事業が予定されており、今後とも市債発行については慎重に判断し、抑制を図る。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野洲駅前の土地の所管替え等に伴う財政調整基金の取崩しや公営住宅の整備に伴う市営住宅整備基金の取崩し等により財政調整基金の残高が大幅に減少した。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また、公共施設等の整備、改修に係る事業の財源として公共施設等整備基金は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億円、後年度の都市計画事業の財源として都市計画事業基金は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まちづくり基金については、令和５年度のふるさと納税の寄附金収入である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億円を積み立てた一方で、寄附の目的に沿ったまちづくり事業の財源として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億円を取り崩し、基金残高としては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一般財源にかかる負担の軽減のため、今後も各基金の目的に応じた事業については積極的に充当を行っていく。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公共施設等の整備を図る。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多様な人々の参加と協働による個性豊かな活力あるまちづくりを進める。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後年度の施設更新等に備え、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令和５年度のふるさと納税の寄附金収入である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億円を積み立てた一方で、寄附の目的に沿ったまちづくり事業の財源として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億円を取り崩し、基金残高としては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必要に応じて、小中学校等の公共施設等整備事業に充当する。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寄附者が指定した使途に応じて、様々な事業の財源として活用する。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億円を積み立てた一方で、野洲駅前の土地の所管替えや主要法人の業績悪化に伴う市税還付金の増により財政調整基金を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財政調整基金からの繰入金を活用しなければ収支不足が見込まれるため、今後も基金繰入を活用していく予定。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行財政改革の効果目標では、令和８年度末に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億円以上の基金残高を維持することとしている。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後年度の臨時財政対策債の償還に備え、普通交付税の追加交付分にあたる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減収等による年度間の財源不足に備えて、市債を計画的に返済していくための基金として運用する。また、財政運営を行っていく中で、市債の繰上げ償還が有益と考えられる場合は繰上げ償還の充当にも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9FF9362-749F-4858-8E91-926948BAF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4C55FA2-FDAB-4758-90CD-CB043DE16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11736FA-54D0-4073-92EA-3DDC7E2ADD98}"/>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7BC9A50A-2F52-4178-B337-00F8DCC9B0B7}"/>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3C6093B-EFB6-4D14-A946-2CB2AC56982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9C493C69-CB86-4D09-9E80-073FD0AFDA56}"/>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93B0289C-6E44-433D-A113-390D2275C3BA}"/>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0F04C0C-B699-4D68-963A-12D200085DF1}"/>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1F6B0E7-DA25-4A12-B9BC-6CB9A8B62571}"/>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EB8C816E-539F-4D01-9D23-B6AD87A60EB6}"/>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3C5B877-C20F-456D-9134-991EC9C4E5E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F2C7E39-D849-457B-9162-4B08F6A3C851}"/>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95E8484-3BD3-424D-B8BA-DF81E2EC826B}"/>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584F6E8-F946-4981-A0F7-3DE1739EBDBC}"/>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31DB900-9031-42E0-BDED-C8BDEDDD7E2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54B0CF1-5D6C-422C-908D-86260D9695D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99A2779-7CAD-4662-9418-B767A7E56DC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A862E66-EE30-481F-8189-171F2D9EEE7E}"/>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6D717C6-2A2C-4E63-94E8-982FB28CCABE}"/>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2FC4E9-EC21-42C3-BA0B-AD297CD8E0CF}"/>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D01852A-C84A-4729-9A80-0AC9EDCA5FF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DFBDAD77-06F2-427C-B7F3-CD9D2DE92C91}"/>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0FDE5E7-385A-4ACD-899E-72C06384828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5222E96-B052-460D-9793-DB7ADD6A9EE2}"/>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1D8CFCE-A51F-441F-B0CA-349058EEADFC}"/>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D8F9F26D-1BC3-4C99-AF38-592F7783D55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FAEF84B3-1F96-4330-A207-5BB9D4604C26}"/>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221D69B-674C-439E-A38E-049148C35C3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AE767861-A9EE-4343-9A80-68B494BA1B18}"/>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D848343-64A6-4B9A-85A8-9407190C4992}"/>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612D0E7-6FAE-4359-8C5E-1EB7EE53684F}"/>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99141C7F-7072-4273-9FC9-80F3BFC691D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EFCEAD04-F923-4CC5-82E4-ABE836E146F0}"/>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D1BD7652-CAA5-4A99-902B-7979A07BFF9B}"/>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FB91D9D-51CB-4ACC-ADF4-70AECBEB67BE}"/>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2FF51344-2B2E-4E36-89DF-DD27351784DF}"/>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B3B492D-6063-4CED-82AB-6C310862D104}"/>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AADDA67-A9F8-4C65-B78D-F2063B31E2EC}"/>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9BE7871-5A27-427F-80DE-C94DD93B820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A98EFC9-4F65-4BE5-A207-0E62D7E0B3C5}"/>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912CC68-7180-4C3A-B591-5B6525C385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4784B26A-C704-44CE-B510-595E9F36DEF3}"/>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BEFEFDF-52CC-42AC-B0AA-1B00293C529F}"/>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BDE46B64-2A09-4865-82D2-30F0A25A55B4}"/>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F975D505-2BB4-4D77-9352-C8DCCC209119}"/>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AD18E206-1C2B-45E4-BE25-A37E92B46F0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807FC4ED-6402-4E66-B022-B35C57015571}"/>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今後は、減価償却が進み、建物等が老朽化していくことを見据え、野洲市公共施設等総合管理計画に基づく施設の適正な維持管理や大規模改修・更新等といった対応を行っていく。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BBAE14D0-CE39-41CE-B37C-C3DF0B61AF0A}"/>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18B7DC19-728B-4DBB-89BA-B1A778F14A58}"/>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EA0785B9-A6B3-44AE-B549-291EEFE389D1}"/>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490E21DB-6212-40AD-9D76-55DA8268562A}"/>
            </a:ext>
          </a:extLst>
        </xdr:cNvPr>
        <xdr:cNvCxnSpPr/>
      </xdr:nvCxnSpPr>
      <xdr:spPr>
        <a:xfrm>
          <a:off x="1127125" y="65487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1D9524E8-CA5F-4EC3-BF39-9DB59E726092}"/>
            </a:ext>
          </a:extLst>
        </xdr:cNvPr>
        <xdr:cNvSpPr txBox="1"/>
      </xdr:nvSpPr>
      <xdr:spPr>
        <a:xfrm>
          <a:off x="772811" y="64587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471098BA-38C7-4AA4-82E4-E93253E0116A}"/>
            </a:ext>
          </a:extLst>
        </xdr:cNvPr>
        <xdr:cNvCxnSpPr/>
      </xdr:nvCxnSpPr>
      <xdr:spPr>
        <a:xfrm>
          <a:off x="1127125" y="61283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915EA4E5-E474-42F9-923A-77A98EA20DF6}"/>
            </a:ext>
          </a:extLst>
        </xdr:cNvPr>
        <xdr:cNvSpPr txBox="1"/>
      </xdr:nvSpPr>
      <xdr:spPr>
        <a:xfrm>
          <a:off x="772811" y="60345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FF6F79A2-9077-494B-BCBA-ED0CCFC58396}"/>
            </a:ext>
          </a:extLst>
        </xdr:cNvPr>
        <xdr:cNvCxnSpPr/>
      </xdr:nvCxnSpPr>
      <xdr:spPr>
        <a:xfrm>
          <a:off x="1127125" y="570420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F14ADD5E-7680-4666-991E-04977748F652}"/>
            </a:ext>
          </a:extLst>
        </xdr:cNvPr>
        <xdr:cNvSpPr txBox="1"/>
      </xdr:nvSpPr>
      <xdr:spPr>
        <a:xfrm>
          <a:off x="772811" y="5614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31708ADB-8D6D-406B-A457-631F4F8FB0AD}"/>
            </a:ext>
          </a:extLst>
        </xdr:cNvPr>
        <xdr:cNvCxnSpPr/>
      </xdr:nvCxnSpPr>
      <xdr:spPr>
        <a:xfrm>
          <a:off x="1127125" y="52838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540EA990-31EE-415F-8318-883ED7BEF6A8}"/>
            </a:ext>
          </a:extLst>
        </xdr:cNvPr>
        <xdr:cNvSpPr txBox="1"/>
      </xdr:nvSpPr>
      <xdr:spPr>
        <a:xfrm>
          <a:off x="772811" y="51900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2BE71325-6E81-4456-8F61-3A04242016BB}"/>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C2AA8763-FFF0-4970-A154-EDA84FC21756}"/>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917BB674-0C11-442E-A494-9823375B28B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63" name="直線コネクタ 62">
          <a:extLst>
            <a:ext uri="{FF2B5EF4-FFF2-40B4-BE49-F238E27FC236}">
              <a16:creationId xmlns:a16="http://schemas.microsoft.com/office/drawing/2014/main" id="{4435A67A-D9AC-4868-A514-FB36F844687E}"/>
            </a:ext>
          </a:extLst>
        </xdr:cNvPr>
        <xdr:cNvCxnSpPr/>
      </xdr:nvCxnSpPr>
      <xdr:spPr>
        <a:xfrm flipV="1">
          <a:off x="4206240" y="5279517"/>
          <a:ext cx="127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4" name="有形固定資産減価償却率最小値テキスト">
          <a:extLst>
            <a:ext uri="{FF2B5EF4-FFF2-40B4-BE49-F238E27FC236}">
              <a16:creationId xmlns:a16="http://schemas.microsoft.com/office/drawing/2014/main" id="{66FAA63D-2FDD-4C8D-A1E5-CBC63097351D}"/>
            </a:ext>
          </a:extLst>
        </xdr:cNvPr>
        <xdr:cNvSpPr txBox="1"/>
      </xdr:nvSpPr>
      <xdr:spPr>
        <a:xfrm>
          <a:off x="4258945" y="6483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5" name="直線コネクタ 64">
          <a:extLst>
            <a:ext uri="{FF2B5EF4-FFF2-40B4-BE49-F238E27FC236}">
              <a16:creationId xmlns:a16="http://schemas.microsoft.com/office/drawing/2014/main" id="{6740ACEC-13BE-4A1B-B91B-3F2228476464}"/>
            </a:ext>
          </a:extLst>
        </xdr:cNvPr>
        <xdr:cNvCxnSpPr/>
      </xdr:nvCxnSpPr>
      <xdr:spPr>
        <a:xfrm>
          <a:off x="4119245" y="64796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66" name="有形固定資産減価償却率最大値テキスト">
          <a:extLst>
            <a:ext uri="{FF2B5EF4-FFF2-40B4-BE49-F238E27FC236}">
              <a16:creationId xmlns:a16="http://schemas.microsoft.com/office/drawing/2014/main" id="{208257D3-61CF-412D-8DF4-EDBCF25C1165}"/>
            </a:ext>
          </a:extLst>
        </xdr:cNvPr>
        <xdr:cNvSpPr txBox="1"/>
      </xdr:nvSpPr>
      <xdr:spPr>
        <a:xfrm>
          <a:off x="4258945" y="5058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67" name="直線コネクタ 66">
          <a:extLst>
            <a:ext uri="{FF2B5EF4-FFF2-40B4-BE49-F238E27FC236}">
              <a16:creationId xmlns:a16="http://schemas.microsoft.com/office/drawing/2014/main" id="{59F0E137-8CC8-41B1-A165-1B258527796A}"/>
            </a:ext>
          </a:extLst>
        </xdr:cNvPr>
        <xdr:cNvCxnSpPr/>
      </xdr:nvCxnSpPr>
      <xdr:spPr>
        <a:xfrm>
          <a:off x="4119245" y="527951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27830</xdr:rowOff>
    </xdr:from>
    <xdr:ext cx="405111" cy="259045"/>
    <xdr:sp macro="" textlink="">
      <xdr:nvSpPr>
        <xdr:cNvPr id="68" name="有形固定資産減価償却率平均値テキスト">
          <a:extLst>
            <a:ext uri="{FF2B5EF4-FFF2-40B4-BE49-F238E27FC236}">
              <a16:creationId xmlns:a16="http://schemas.microsoft.com/office/drawing/2014/main" id="{68AEAAF8-B79C-40F8-9B3C-D8899B0D476C}"/>
            </a:ext>
          </a:extLst>
        </xdr:cNvPr>
        <xdr:cNvSpPr txBox="1"/>
      </xdr:nvSpPr>
      <xdr:spPr>
        <a:xfrm>
          <a:off x="4258945" y="5826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69" name="フローチャート: 判断 68">
          <a:extLst>
            <a:ext uri="{FF2B5EF4-FFF2-40B4-BE49-F238E27FC236}">
              <a16:creationId xmlns:a16="http://schemas.microsoft.com/office/drawing/2014/main" id="{A49280B5-C015-4C80-81AE-70F538AA1EC2}"/>
            </a:ext>
          </a:extLst>
        </xdr:cNvPr>
        <xdr:cNvSpPr/>
      </xdr:nvSpPr>
      <xdr:spPr>
        <a:xfrm>
          <a:off x="4157345" y="584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70" name="フローチャート: 判断 69">
          <a:extLst>
            <a:ext uri="{FF2B5EF4-FFF2-40B4-BE49-F238E27FC236}">
              <a16:creationId xmlns:a16="http://schemas.microsoft.com/office/drawing/2014/main" id="{46138C3B-2E0E-40CC-B4F5-5E705A228422}"/>
            </a:ext>
          </a:extLst>
        </xdr:cNvPr>
        <xdr:cNvSpPr/>
      </xdr:nvSpPr>
      <xdr:spPr>
        <a:xfrm>
          <a:off x="3537585" y="5791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71" name="フローチャート: 判断 70">
          <a:extLst>
            <a:ext uri="{FF2B5EF4-FFF2-40B4-BE49-F238E27FC236}">
              <a16:creationId xmlns:a16="http://schemas.microsoft.com/office/drawing/2014/main" id="{666AA406-9CD0-4245-B16D-8B851CDFB175}"/>
            </a:ext>
          </a:extLst>
        </xdr:cNvPr>
        <xdr:cNvSpPr/>
      </xdr:nvSpPr>
      <xdr:spPr>
        <a:xfrm>
          <a:off x="2867025" y="57484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72" name="フローチャート: 判断 71">
          <a:extLst>
            <a:ext uri="{FF2B5EF4-FFF2-40B4-BE49-F238E27FC236}">
              <a16:creationId xmlns:a16="http://schemas.microsoft.com/office/drawing/2014/main" id="{C8589969-701F-4AD4-8932-9E63974CBDD3}"/>
            </a:ext>
          </a:extLst>
        </xdr:cNvPr>
        <xdr:cNvSpPr/>
      </xdr:nvSpPr>
      <xdr:spPr>
        <a:xfrm>
          <a:off x="219646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30861</xdr:rowOff>
    </xdr:from>
    <xdr:to>
      <xdr:col>7</xdr:col>
      <xdr:colOff>187325</xdr:colOff>
      <xdr:row>29</xdr:row>
      <xdr:rowOff>132461</xdr:rowOff>
    </xdr:to>
    <xdr:sp macro="" textlink="">
      <xdr:nvSpPr>
        <xdr:cNvPr id="73" name="フローチャート: 判断 72">
          <a:extLst>
            <a:ext uri="{FF2B5EF4-FFF2-40B4-BE49-F238E27FC236}">
              <a16:creationId xmlns:a16="http://schemas.microsoft.com/office/drawing/2014/main" id="{7720C30C-5BA8-4959-9E15-BD0C434CC0D3}"/>
            </a:ext>
          </a:extLst>
        </xdr:cNvPr>
        <xdr:cNvSpPr/>
      </xdr:nvSpPr>
      <xdr:spPr>
        <a:xfrm>
          <a:off x="1525905" y="56620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98EEF4D3-3631-402C-BAD5-ECD4D86C20D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8668C094-19CD-4823-8E15-5E7384D44496}"/>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D4441B99-A2B9-4D52-B9AA-F7AC1AD77247}"/>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9ED92BD-AC01-4635-850F-B77821A3CC45}"/>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9837EE0F-07ED-4383-B014-FAEAF9E3F71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127635</xdr:rowOff>
    </xdr:from>
    <xdr:to>
      <xdr:col>23</xdr:col>
      <xdr:colOff>136525</xdr:colOff>
      <xdr:row>28</xdr:row>
      <xdr:rowOff>57785</xdr:rowOff>
    </xdr:to>
    <xdr:sp macro="" textlink="">
      <xdr:nvSpPr>
        <xdr:cNvPr id="79" name="楕円 78">
          <a:extLst>
            <a:ext uri="{FF2B5EF4-FFF2-40B4-BE49-F238E27FC236}">
              <a16:creationId xmlns:a16="http://schemas.microsoft.com/office/drawing/2014/main" id="{81AA5070-F120-4D20-A867-16A7B2908EE0}"/>
            </a:ext>
          </a:extLst>
        </xdr:cNvPr>
        <xdr:cNvSpPr/>
      </xdr:nvSpPr>
      <xdr:spPr>
        <a:xfrm>
          <a:off x="4157345" y="5423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150512</xdr:rowOff>
    </xdr:from>
    <xdr:ext cx="405111" cy="259045"/>
    <xdr:sp macro="" textlink="">
      <xdr:nvSpPr>
        <xdr:cNvPr id="80" name="有形固定資産減価償却率該当値テキスト">
          <a:extLst>
            <a:ext uri="{FF2B5EF4-FFF2-40B4-BE49-F238E27FC236}">
              <a16:creationId xmlns:a16="http://schemas.microsoft.com/office/drawing/2014/main" id="{49646719-387B-45AF-BDF0-A56854476488}"/>
            </a:ext>
          </a:extLst>
        </xdr:cNvPr>
        <xdr:cNvSpPr txBox="1"/>
      </xdr:nvSpPr>
      <xdr:spPr>
        <a:xfrm>
          <a:off x="4258945" y="5278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106045</xdr:rowOff>
    </xdr:from>
    <xdr:to>
      <xdr:col>19</xdr:col>
      <xdr:colOff>187325</xdr:colOff>
      <xdr:row>28</xdr:row>
      <xdr:rowOff>36195</xdr:rowOff>
    </xdr:to>
    <xdr:sp macro="" textlink="">
      <xdr:nvSpPr>
        <xdr:cNvPr id="81" name="楕円 80">
          <a:extLst>
            <a:ext uri="{FF2B5EF4-FFF2-40B4-BE49-F238E27FC236}">
              <a16:creationId xmlns:a16="http://schemas.microsoft.com/office/drawing/2014/main" id="{05FCD34D-8804-4AE4-A964-755980DAB930}"/>
            </a:ext>
          </a:extLst>
        </xdr:cNvPr>
        <xdr:cNvSpPr/>
      </xdr:nvSpPr>
      <xdr:spPr>
        <a:xfrm>
          <a:off x="3537585" y="54019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156845</xdr:rowOff>
    </xdr:from>
    <xdr:to>
      <xdr:col>23</xdr:col>
      <xdr:colOff>85725</xdr:colOff>
      <xdr:row>28</xdr:row>
      <xdr:rowOff>6985</xdr:rowOff>
    </xdr:to>
    <xdr:cxnSp macro="">
      <xdr:nvCxnSpPr>
        <xdr:cNvPr id="82" name="直線コネクタ 81">
          <a:extLst>
            <a:ext uri="{FF2B5EF4-FFF2-40B4-BE49-F238E27FC236}">
              <a16:creationId xmlns:a16="http://schemas.microsoft.com/office/drawing/2014/main" id="{1401FE2C-FE52-4F50-AF06-5D2550A9D0AC}"/>
            </a:ext>
          </a:extLst>
        </xdr:cNvPr>
        <xdr:cNvCxnSpPr/>
      </xdr:nvCxnSpPr>
      <xdr:spPr>
        <a:xfrm>
          <a:off x="3588385" y="5452745"/>
          <a:ext cx="61976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19685</xdr:rowOff>
    </xdr:from>
    <xdr:to>
      <xdr:col>15</xdr:col>
      <xdr:colOff>187325</xdr:colOff>
      <xdr:row>27</xdr:row>
      <xdr:rowOff>121285</xdr:rowOff>
    </xdr:to>
    <xdr:sp macro="" textlink="">
      <xdr:nvSpPr>
        <xdr:cNvPr id="83" name="楕円 82">
          <a:extLst>
            <a:ext uri="{FF2B5EF4-FFF2-40B4-BE49-F238E27FC236}">
              <a16:creationId xmlns:a16="http://schemas.microsoft.com/office/drawing/2014/main" id="{83585288-0C14-4FD1-ABDB-0F9F9DB743C4}"/>
            </a:ext>
          </a:extLst>
        </xdr:cNvPr>
        <xdr:cNvSpPr/>
      </xdr:nvSpPr>
      <xdr:spPr>
        <a:xfrm>
          <a:off x="2867025" y="53155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70485</xdr:rowOff>
    </xdr:from>
    <xdr:to>
      <xdr:col>19</xdr:col>
      <xdr:colOff>136525</xdr:colOff>
      <xdr:row>27</xdr:row>
      <xdr:rowOff>156845</xdr:rowOff>
    </xdr:to>
    <xdr:cxnSp macro="">
      <xdr:nvCxnSpPr>
        <xdr:cNvPr id="84" name="直線コネクタ 83">
          <a:extLst>
            <a:ext uri="{FF2B5EF4-FFF2-40B4-BE49-F238E27FC236}">
              <a16:creationId xmlns:a16="http://schemas.microsoft.com/office/drawing/2014/main" id="{9831C202-754E-49B9-8D0D-36D2C8D8DC27}"/>
            </a:ext>
          </a:extLst>
        </xdr:cNvPr>
        <xdr:cNvCxnSpPr/>
      </xdr:nvCxnSpPr>
      <xdr:spPr>
        <a:xfrm>
          <a:off x="2917825" y="5366385"/>
          <a:ext cx="67056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130683</xdr:rowOff>
    </xdr:from>
    <xdr:to>
      <xdr:col>11</xdr:col>
      <xdr:colOff>187325</xdr:colOff>
      <xdr:row>27</xdr:row>
      <xdr:rowOff>60833</xdr:rowOff>
    </xdr:to>
    <xdr:sp macro="" textlink="">
      <xdr:nvSpPr>
        <xdr:cNvPr id="85" name="楕円 84">
          <a:extLst>
            <a:ext uri="{FF2B5EF4-FFF2-40B4-BE49-F238E27FC236}">
              <a16:creationId xmlns:a16="http://schemas.microsoft.com/office/drawing/2014/main" id="{20D9E554-967B-481B-8D89-CBFB26078BE2}"/>
            </a:ext>
          </a:extLst>
        </xdr:cNvPr>
        <xdr:cNvSpPr/>
      </xdr:nvSpPr>
      <xdr:spPr>
        <a:xfrm>
          <a:off x="2196465" y="52589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10033</xdr:rowOff>
    </xdr:from>
    <xdr:to>
      <xdr:col>15</xdr:col>
      <xdr:colOff>136525</xdr:colOff>
      <xdr:row>27</xdr:row>
      <xdr:rowOff>70485</xdr:rowOff>
    </xdr:to>
    <xdr:cxnSp macro="">
      <xdr:nvCxnSpPr>
        <xdr:cNvPr id="86" name="直線コネクタ 85">
          <a:extLst>
            <a:ext uri="{FF2B5EF4-FFF2-40B4-BE49-F238E27FC236}">
              <a16:creationId xmlns:a16="http://schemas.microsoft.com/office/drawing/2014/main" id="{4272B695-DD1F-4259-87D8-D6050A9D6022}"/>
            </a:ext>
          </a:extLst>
        </xdr:cNvPr>
        <xdr:cNvCxnSpPr/>
      </xdr:nvCxnSpPr>
      <xdr:spPr>
        <a:xfrm>
          <a:off x="2247265" y="5305933"/>
          <a:ext cx="67056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160909</xdr:rowOff>
    </xdr:from>
    <xdr:to>
      <xdr:col>7</xdr:col>
      <xdr:colOff>187325</xdr:colOff>
      <xdr:row>27</xdr:row>
      <xdr:rowOff>91059</xdr:rowOff>
    </xdr:to>
    <xdr:sp macro="" textlink="">
      <xdr:nvSpPr>
        <xdr:cNvPr id="87" name="楕円 86">
          <a:extLst>
            <a:ext uri="{FF2B5EF4-FFF2-40B4-BE49-F238E27FC236}">
              <a16:creationId xmlns:a16="http://schemas.microsoft.com/office/drawing/2014/main" id="{EE5D0608-9904-4CC4-B46A-245D77DDEE5D}"/>
            </a:ext>
          </a:extLst>
        </xdr:cNvPr>
        <xdr:cNvSpPr/>
      </xdr:nvSpPr>
      <xdr:spPr>
        <a:xfrm>
          <a:off x="1525905" y="52891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10033</xdr:rowOff>
    </xdr:from>
    <xdr:to>
      <xdr:col>11</xdr:col>
      <xdr:colOff>136525</xdr:colOff>
      <xdr:row>27</xdr:row>
      <xdr:rowOff>40259</xdr:rowOff>
    </xdr:to>
    <xdr:cxnSp macro="">
      <xdr:nvCxnSpPr>
        <xdr:cNvPr id="88" name="直線コネクタ 87">
          <a:extLst>
            <a:ext uri="{FF2B5EF4-FFF2-40B4-BE49-F238E27FC236}">
              <a16:creationId xmlns:a16="http://schemas.microsoft.com/office/drawing/2014/main" id="{DBCEB3B1-F485-4D86-B01D-276602AF3CD1}"/>
            </a:ext>
          </a:extLst>
        </xdr:cNvPr>
        <xdr:cNvCxnSpPr/>
      </xdr:nvCxnSpPr>
      <xdr:spPr>
        <a:xfrm flipV="1">
          <a:off x="1576705" y="5305933"/>
          <a:ext cx="67056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81678</xdr:rowOff>
    </xdr:from>
    <xdr:ext cx="405111" cy="259045"/>
    <xdr:sp macro="" textlink="">
      <xdr:nvSpPr>
        <xdr:cNvPr id="89" name="n_1aveValue有形固定資産減価償却率">
          <a:extLst>
            <a:ext uri="{FF2B5EF4-FFF2-40B4-BE49-F238E27FC236}">
              <a16:creationId xmlns:a16="http://schemas.microsoft.com/office/drawing/2014/main" id="{98F38A45-B06B-473C-83F0-EE3E73862D7B}"/>
            </a:ext>
          </a:extLst>
        </xdr:cNvPr>
        <xdr:cNvSpPr txBox="1"/>
      </xdr:nvSpPr>
      <xdr:spPr>
        <a:xfrm>
          <a:off x="3395989" y="5880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38498</xdr:rowOff>
    </xdr:from>
    <xdr:ext cx="405111" cy="259045"/>
    <xdr:sp macro="" textlink="">
      <xdr:nvSpPr>
        <xdr:cNvPr id="90" name="n_2aveValue有形固定資産減価償却率">
          <a:extLst>
            <a:ext uri="{FF2B5EF4-FFF2-40B4-BE49-F238E27FC236}">
              <a16:creationId xmlns:a16="http://schemas.microsoft.com/office/drawing/2014/main" id="{1A79AC51-3442-43D9-94F5-BA67DA73A46B}"/>
            </a:ext>
          </a:extLst>
        </xdr:cNvPr>
        <xdr:cNvSpPr txBox="1"/>
      </xdr:nvSpPr>
      <xdr:spPr>
        <a:xfrm>
          <a:off x="2738129" y="5837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91" name="n_3aveValue有形固定資産減価償却率">
          <a:extLst>
            <a:ext uri="{FF2B5EF4-FFF2-40B4-BE49-F238E27FC236}">
              <a16:creationId xmlns:a16="http://schemas.microsoft.com/office/drawing/2014/main" id="{36098083-BD0D-4F20-9A57-A829926DBBBB}"/>
            </a:ext>
          </a:extLst>
        </xdr:cNvPr>
        <xdr:cNvSpPr txBox="1"/>
      </xdr:nvSpPr>
      <xdr:spPr>
        <a:xfrm>
          <a:off x="2067569" y="5789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123588</xdr:rowOff>
    </xdr:from>
    <xdr:ext cx="405111" cy="259045"/>
    <xdr:sp macro="" textlink="">
      <xdr:nvSpPr>
        <xdr:cNvPr id="92" name="n_4aveValue有形固定資産減価償却率">
          <a:extLst>
            <a:ext uri="{FF2B5EF4-FFF2-40B4-BE49-F238E27FC236}">
              <a16:creationId xmlns:a16="http://schemas.microsoft.com/office/drawing/2014/main" id="{7CDDE803-6E4F-4E52-84A1-E41F40142070}"/>
            </a:ext>
          </a:extLst>
        </xdr:cNvPr>
        <xdr:cNvSpPr txBox="1"/>
      </xdr:nvSpPr>
      <xdr:spPr>
        <a:xfrm>
          <a:off x="1397009" y="5754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52722</xdr:rowOff>
    </xdr:from>
    <xdr:ext cx="405111" cy="259045"/>
    <xdr:sp macro="" textlink="">
      <xdr:nvSpPr>
        <xdr:cNvPr id="93" name="n_1mainValue有形固定資産減価償却率">
          <a:extLst>
            <a:ext uri="{FF2B5EF4-FFF2-40B4-BE49-F238E27FC236}">
              <a16:creationId xmlns:a16="http://schemas.microsoft.com/office/drawing/2014/main" id="{E26A60E3-5117-4FBC-9953-2A108F24AAB4}"/>
            </a:ext>
          </a:extLst>
        </xdr:cNvPr>
        <xdr:cNvSpPr txBox="1"/>
      </xdr:nvSpPr>
      <xdr:spPr>
        <a:xfrm>
          <a:off x="3395989" y="518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137812</xdr:rowOff>
    </xdr:from>
    <xdr:ext cx="405111" cy="259045"/>
    <xdr:sp macro="" textlink="">
      <xdr:nvSpPr>
        <xdr:cNvPr id="94" name="n_2mainValue有形固定資産減価償却率">
          <a:extLst>
            <a:ext uri="{FF2B5EF4-FFF2-40B4-BE49-F238E27FC236}">
              <a16:creationId xmlns:a16="http://schemas.microsoft.com/office/drawing/2014/main" id="{583428BD-BAF9-438B-8244-492E458ED137}"/>
            </a:ext>
          </a:extLst>
        </xdr:cNvPr>
        <xdr:cNvSpPr txBox="1"/>
      </xdr:nvSpPr>
      <xdr:spPr>
        <a:xfrm>
          <a:off x="2738129" y="50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77360</xdr:rowOff>
    </xdr:from>
    <xdr:ext cx="405111" cy="259045"/>
    <xdr:sp macro="" textlink="">
      <xdr:nvSpPr>
        <xdr:cNvPr id="95" name="n_3mainValue有形固定資産減価償却率">
          <a:extLst>
            <a:ext uri="{FF2B5EF4-FFF2-40B4-BE49-F238E27FC236}">
              <a16:creationId xmlns:a16="http://schemas.microsoft.com/office/drawing/2014/main" id="{5E3695DB-D579-4448-88DA-225A259C57BF}"/>
            </a:ext>
          </a:extLst>
        </xdr:cNvPr>
        <xdr:cNvSpPr txBox="1"/>
      </xdr:nvSpPr>
      <xdr:spPr>
        <a:xfrm>
          <a:off x="2067569" y="5037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107586</xdr:rowOff>
    </xdr:from>
    <xdr:ext cx="405111" cy="259045"/>
    <xdr:sp macro="" textlink="">
      <xdr:nvSpPr>
        <xdr:cNvPr id="96" name="n_4mainValue有形固定資産減価償却率">
          <a:extLst>
            <a:ext uri="{FF2B5EF4-FFF2-40B4-BE49-F238E27FC236}">
              <a16:creationId xmlns:a16="http://schemas.microsoft.com/office/drawing/2014/main" id="{6ACA72FE-94D7-46E0-88D6-0F0072013E31}"/>
            </a:ext>
          </a:extLst>
        </xdr:cNvPr>
        <xdr:cNvSpPr txBox="1"/>
      </xdr:nvSpPr>
      <xdr:spPr>
        <a:xfrm>
          <a:off x="1397009" y="5068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7D71B390-985D-4389-B7B7-29358568E7D6}"/>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45C4E127-0C41-4A9E-9FC3-86A0E2EC2B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55CCF2E4-940F-445B-BD2C-3B31CB3CEAE4}"/>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F8D065F-2A70-47AD-8DCC-397D6558D75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BC1EC9F3-6497-490B-8AFD-6C13122FC95A}"/>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8695236-6E2F-4290-93C4-889B5343150E}"/>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FF1E6E0E-3802-432D-BD74-9E78B472A4A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31658134-F8B4-492F-90EE-180C2737617F}"/>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17130CF0-AFC3-444D-832D-7A93D305A57F}"/>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D5B800E4-2F32-40A4-8494-163CE04F7F55}"/>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2A82F9E6-7C43-43CB-983A-0B000378E37F}"/>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F3E6B8F0-3EFB-4739-AEC4-90EB57C9B7E5}"/>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A3BA7EE-95B3-4611-8D75-B78015233A5F}"/>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年度と比較すると、将来負担額に対する充当可能基金が大幅に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したことにより債務償還比率が大幅</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124.4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70B230C8-5F89-46DB-A5FA-0530B1C16CD5}"/>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80030BBD-7F2E-4090-8AC7-D0A2C54468B4}"/>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ED4B6216-7776-4CE5-B4C3-25CC5388C27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08575EE3-9EBE-4D1B-96A3-3F5AC4717C17}"/>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EDC05936-569F-46A6-82D1-F972A5E1BA26}"/>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3E2EFF2C-9756-4E1E-BEE4-8134F4F20366}"/>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5458C947-3F27-4BE6-BC18-65EDF8DF252F}"/>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19777E5A-CB19-4931-B80C-478CF8BDC0C4}"/>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9C829B12-3E02-4F45-96FB-FC6B4339360E}"/>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AAF2FB87-2DD2-413C-91FD-387394371D9A}"/>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B39FE2CF-6137-4D4B-994F-D15E02B45D8B}"/>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2FC5F796-E95C-4C14-A1A0-E24F19D1A6B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E0B4762B-1163-4B62-B441-EB95431D7931}"/>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C061EC2B-81DA-418C-830C-9C579FAE3D84}"/>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C4996F74-E23B-4AEF-B616-0AADE3A87F8F}"/>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25" name="直線コネクタ 124">
          <a:extLst>
            <a:ext uri="{FF2B5EF4-FFF2-40B4-BE49-F238E27FC236}">
              <a16:creationId xmlns:a16="http://schemas.microsoft.com/office/drawing/2014/main" id="{AB9B72FD-C9D1-4B1D-AD80-53505D080E82}"/>
            </a:ext>
          </a:extLst>
        </xdr:cNvPr>
        <xdr:cNvCxnSpPr/>
      </xdr:nvCxnSpPr>
      <xdr:spPr>
        <a:xfrm flipV="1">
          <a:off x="13027660" y="5211868"/>
          <a:ext cx="1269" cy="1203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26" name="債務償還比率最小値テキスト">
          <a:extLst>
            <a:ext uri="{FF2B5EF4-FFF2-40B4-BE49-F238E27FC236}">
              <a16:creationId xmlns:a16="http://schemas.microsoft.com/office/drawing/2014/main" id="{D2FC26FD-87C6-40E4-80A3-D89F1EB29EB2}"/>
            </a:ext>
          </a:extLst>
        </xdr:cNvPr>
        <xdr:cNvSpPr txBox="1"/>
      </xdr:nvSpPr>
      <xdr:spPr>
        <a:xfrm>
          <a:off x="13080365" y="641929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27" name="直線コネクタ 126">
          <a:extLst>
            <a:ext uri="{FF2B5EF4-FFF2-40B4-BE49-F238E27FC236}">
              <a16:creationId xmlns:a16="http://schemas.microsoft.com/office/drawing/2014/main" id="{EA857CAE-6865-4798-A5E2-716D8CF39E5E}"/>
            </a:ext>
          </a:extLst>
        </xdr:cNvPr>
        <xdr:cNvCxnSpPr/>
      </xdr:nvCxnSpPr>
      <xdr:spPr>
        <a:xfrm>
          <a:off x="12963525" y="6415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B7906C53-896C-425C-A141-6E53A3A19F27}"/>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E1936E83-43D1-4BBA-9C8D-8319A5B52A15}"/>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14227</xdr:rowOff>
    </xdr:from>
    <xdr:ext cx="469744" cy="259045"/>
    <xdr:sp macro="" textlink="">
      <xdr:nvSpPr>
        <xdr:cNvPr id="130" name="債務償還比率平均値テキスト">
          <a:extLst>
            <a:ext uri="{FF2B5EF4-FFF2-40B4-BE49-F238E27FC236}">
              <a16:creationId xmlns:a16="http://schemas.microsoft.com/office/drawing/2014/main" id="{C6E4FC47-B4C5-463C-88FC-733CEBE94D99}"/>
            </a:ext>
          </a:extLst>
        </xdr:cNvPr>
        <xdr:cNvSpPr txBox="1"/>
      </xdr:nvSpPr>
      <xdr:spPr>
        <a:xfrm>
          <a:off x="13080365" y="5645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31" name="フローチャート: 判断 130">
          <a:extLst>
            <a:ext uri="{FF2B5EF4-FFF2-40B4-BE49-F238E27FC236}">
              <a16:creationId xmlns:a16="http://schemas.microsoft.com/office/drawing/2014/main" id="{0B8F8E50-DD37-4807-8294-6D58FFF01DB5}"/>
            </a:ext>
          </a:extLst>
        </xdr:cNvPr>
        <xdr:cNvSpPr/>
      </xdr:nvSpPr>
      <xdr:spPr>
        <a:xfrm>
          <a:off x="13001625" y="5793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32" name="フローチャート: 判断 131">
          <a:extLst>
            <a:ext uri="{FF2B5EF4-FFF2-40B4-BE49-F238E27FC236}">
              <a16:creationId xmlns:a16="http://schemas.microsoft.com/office/drawing/2014/main" id="{4D18E2D2-2D9D-4AE8-BFB1-8D4CB9F9FF79}"/>
            </a:ext>
          </a:extLst>
        </xdr:cNvPr>
        <xdr:cNvSpPr/>
      </xdr:nvSpPr>
      <xdr:spPr>
        <a:xfrm>
          <a:off x="12359005" y="57867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33" name="フローチャート: 判断 132">
          <a:extLst>
            <a:ext uri="{FF2B5EF4-FFF2-40B4-BE49-F238E27FC236}">
              <a16:creationId xmlns:a16="http://schemas.microsoft.com/office/drawing/2014/main" id="{3E96ECF8-A32F-4792-B6E4-62E89C6D0161}"/>
            </a:ext>
          </a:extLst>
        </xdr:cNvPr>
        <xdr:cNvSpPr/>
      </xdr:nvSpPr>
      <xdr:spPr>
        <a:xfrm>
          <a:off x="11688445" y="5740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4" name="フローチャート: 判断 133">
          <a:extLst>
            <a:ext uri="{FF2B5EF4-FFF2-40B4-BE49-F238E27FC236}">
              <a16:creationId xmlns:a16="http://schemas.microsoft.com/office/drawing/2014/main" id="{DF0FB410-7188-4EF6-A99D-BBDF643ED68F}"/>
            </a:ext>
          </a:extLst>
        </xdr:cNvPr>
        <xdr:cNvSpPr/>
      </xdr:nvSpPr>
      <xdr:spPr>
        <a:xfrm>
          <a:off x="11017885" y="59050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25845</xdr:rowOff>
    </xdr:from>
    <xdr:to>
      <xdr:col>60</xdr:col>
      <xdr:colOff>123825</xdr:colOff>
      <xdr:row>31</xdr:row>
      <xdr:rowOff>127445</xdr:rowOff>
    </xdr:to>
    <xdr:sp macro="" textlink="">
      <xdr:nvSpPr>
        <xdr:cNvPr id="135" name="フローチャート: 判断 134">
          <a:extLst>
            <a:ext uri="{FF2B5EF4-FFF2-40B4-BE49-F238E27FC236}">
              <a16:creationId xmlns:a16="http://schemas.microsoft.com/office/drawing/2014/main" id="{377BBC91-C630-42A6-8812-43A89A5D74FC}"/>
            </a:ext>
          </a:extLst>
        </xdr:cNvPr>
        <xdr:cNvSpPr/>
      </xdr:nvSpPr>
      <xdr:spPr>
        <a:xfrm>
          <a:off x="10347325" y="59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AA921929-B5FD-47E9-8D59-AA3FA152B387}"/>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6BEA93CA-077A-41E8-9475-DFA05D3B7853}"/>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2E84D261-B9B5-4666-81D6-94B605E442D6}"/>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4BA1258-8589-4F1D-853F-3C61F722BB9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5AFB7089-703E-4D16-BA68-D1203D28491E}"/>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140561</xdr:rowOff>
    </xdr:from>
    <xdr:to>
      <xdr:col>76</xdr:col>
      <xdr:colOff>73025</xdr:colOff>
      <xdr:row>31</xdr:row>
      <xdr:rowOff>70711</xdr:rowOff>
    </xdr:to>
    <xdr:sp macro="" textlink="">
      <xdr:nvSpPr>
        <xdr:cNvPr id="141" name="楕円 140">
          <a:extLst>
            <a:ext uri="{FF2B5EF4-FFF2-40B4-BE49-F238E27FC236}">
              <a16:creationId xmlns:a16="http://schemas.microsoft.com/office/drawing/2014/main" id="{B43B29C3-22E6-4DF2-84E7-02720018D0C7}"/>
            </a:ext>
          </a:extLst>
        </xdr:cNvPr>
        <xdr:cNvSpPr/>
      </xdr:nvSpPr>
      <xdr:spPr>
        <a:xfrm>
          <a:off x="13001625" y="59393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118988</xdr:rowOff>
    </xdr:from>
    <xdr:ext cx="469744" cy="259045"/>
    <xdr:sp macro="" textlink="">
      <xdr:nvSpPr>
        <xdr:cNvPr id="142" name="債務償還比率該当値テキスト">
          <a:extLst>
            <a:ext uri="{FF2B5EF4-FFF2-40B4-BE49-F238E27FC236}">
              <a16:creationId xmlns:a16="http://schemas.microsoft.com/office/drawing/2014/main" id="{3E2C7CAA-E208-4E7B-9D8A-0CAA22148834}"/>
            </a:ext>
          </a:extLst>
        </xdr:cNvPr>
        <xdr:cNvSpPr txBox="1"/>
      </xdr:nvSpPr>
      <xdr:spPr>
        <a:xfrm>
          <a:off x="13080365" y="5917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55400</xdr:rowOff>
    </xdr:from>
    <xdr:to>
      <xdr:col>72</xdr:col>
      <xdr:colOff>123825</xdr:colOff>
      <xdr:row>30</xdr:row>
      <xdr:rowOff>157000</xdr:rowOff>
    </xdr:to>
    <xdr:sp macro="" textlink="">
      <xdr:nvSpPr>
        <xdr:cNvPr id="143" name="楕円 142">
          <a:extLst>
            <a:ext uri="{FF2B5EF4-FFF2-40B4-BE49-F238E27FC236}">
              <a16:creationId xmlns:a16="http://schemas.microsoft.com/office/drawing/2014/main" id="{05D6734A-C880-4EC9-B748-6D76F789392A}"/>
            </a:ext>
          </a:extLst>
        </xdr:cNvPr>
        <xdr:cNvSpPr/>
      </xdr:nvSpPr>
      <xdr:spPr>
        <a:xfrm>
          <a:off x="12359005" y="585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106200</xdr:rowOff>
    </xdr:from>
    <xdr:to>
      <xdr:col>76</xdr:col>
      <xdr:colOff>22225</xdr:colOff>
      <xdr:row>31</xdr:row>
      <xdr:rowOff>19911</xdr:rowOff>
    </xdr:to>
    <xdr:cxnSp macro="">
      <xdr:nvCxnSpPr>
        <xdr:cNvPr id="144" name="直線コネクタ 143">
          <a:extLst>
            <a:ext uri="{FF2B5EF4-FFF2-40B4-BE49-F238E27FC236}">
              <a16:creationId xmlns:a16="http://schemas.microsoft.com/office/drawing/2014/main" id="{7621B976-D4FD-4F1C-81C4-D29978DEFEEC}"/>
            </a:ext>
          </a:extLst>
        </xdr:cNvPr>
        <xdr:cNvCxnSpPr/>
      </xdr:nvCxnSpPr>
      <xdr:spPr>
        <a:xfrm>
          <a:off x="12409805" y="5905020"/>
          <a:ext cx="619760" cy="8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115133</xdr:rowOff>
    </xdr:from>
    <xdr:to>
      <xdr:col>68</xdr:col>
      <xdr:colOff>123825</xdr:colOff>
      <xdr:row>31</xdr:row>
      <xdr:rowOff>45283</xdr:rowOff>
    </xdr:to>
    <xdr:sp macro="" textlink="">
      <xdr:nvSpPr>
        <xdr:cNvPr id="145" name="楕円 144">
          <a:extLst>
            <a:ext uri="{FF2B5EF4-FFF2-40B4-BE49-F238E27FC236}">
              <a16:creationId xmlns:a16="http://schemas.microsoft.com/office/drawing/2014/main" id="{85F8F352-B172-404D-9F7F-07750FF0D7A9}"/>
            </a:ext>
          </a:extLst>
        </xdr:cNvPr>
        <xdr:cNvSpPr/>
      </xdr:nvSpPr>
      <xdr:spPr>
        <a:xfrm>
          <a:off x="11688445" y="59139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106200</xdr:rowOff>
    </xdr:from>
    <xdr:to>
      <xdr:col>72</xdr:col>
      <xdr:colOff>73025</xdr:colOff>
      <xdr:row>30</xdr:row>
      <xdr:rowOff>165933</xdr:rowOff>
    </xdr:to>
    <xdr:cxnSp macro="">
      <xdr:nvCxnSpPr>
        <xdr:cNvPr id="146" name="直線コネクタ 145">
          <a:extLst>
            <a:ext uri="{FF2B5EF4-FFF2-40B4-BE49-F238E27FC236}">
              <a16:creationId xmlns:a16="http://schemas.microsoft.com/office/drawing/2014/main" id="{778CCF9A-13B5-4586-8EFE-0AE590B4C149}"/>
            </a:ext>
          </a:extLst>
        </xdr:cNvPr>
        <xdr:cNvCxnSpPr/>
      </xdr:nvCxnSpPr>
      <xdr:spPr>
        <a:xfrm flipV="1">
          <a:off x="11739245" y="5905020"/>
          <a:ext cx="670560" cy="5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156704</xdr:rowOff>
    </xdr:from>
    <xdr:to>
      <xdr:col>64</xdr:col>
      <xdr:colOff>123825</xdr:colOff>
      <xdr:row>32</xdr:row>
      <xdr:rowOff>86854</xdr:rowOff>
    </xdr:to>
    <xdr:sp macro="" textlink="">
      <xdr:nvSpPr>
        <xdr:cNvPr id="147" name="楕円 146">
          <a:extLst>
            <a:ext uri="{FF2B5EF4-FFF2-40B4-BE49-F238E27FC236}">
              <a16:creationId xmlns:a16="http://schemas.microsoft.com/office/drawing/2014/main" id="{A6774BB2-B56E-4323-AF7C-40BE94E1FC62}"/>
            </a:ext>
          </a:extLst>
        </xdr:cNvPr>
        <xdr:cNvSpPr/>
      </xdr:nvSpPr>
      <xdr:spPr>
        <a:xfrm>
          <a:off x="11017885" y="6123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165933</xdr:rowOff>
    </xdr:from>
    <xdr:to>
      <xdr:col>68</xdr:col>
      <xdr:colOff>73025</xdr:colOff>
      <xdr:row>32</xdr:row>
      <xdr:rowOff>36054</xdr:rowOff>
    </xdr:to>
    <xdr:cxnSp macro="">
      <xdr:nvCxnSpPr>
        <xdr:cNvPr id="148" name="直線コネクタ 147">
          <a:extLst>
            <a:ext uri="{FF2B5EF4-FFF2-40B4-BE49-F238E27FC236}">
              <a16:creationId xmlns:a16="http://schemas.microsoft.com/office/drawing/2014/main" id="{B618F0F1-E09F-4E63-94A3-23428E433350}"/>
            </a:ext>
          </a:extLst>
        </xdr:cNvPr>
        <xdr:cNvCxnSpPr/>
      </xdr:nvCxnSpPr>
      <xdr:spPr>
        <a:xfrm flipV="1">
          <a:off x="11068685" y="5964753"/>
          <a:ext cx="670560" cy="20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114124</xdr:rowOff>
    </xdr:from>
    <xdr:to>
      <xdr:col>60</xdr:col>
      <xdr:colOff>123825</xdr:colOff>
      <xdr:row>32</xdr:row>
      <xdr:rowOff>44274</xdr:rowOff>
    </xdr:to>
    <xdr:sp macro="" textlink="">
      <xdr:nvSpPr>
        <xdr:cNvPr id="149" name="楕円 148">
          <a:extLst>
            <a:ext uri="{FF2B5EF4-FFF2-40B4-BE49-F238E27FC236}">
              <a16:creationId xmlns:a16="http://schemas.microsoft.com/office/drawing/2014/main" id="{B9F601A6-506F-4FDB-9EC5-1E326467D10C}"/>
            </a:ext>
          </a:extLst>
        </xdr:cNvPr>
        <xdr:cNvSpPr/>
      </xdr:nvSpPr>
      <xdr:spPr>
        <a:xfrm>
          <a:off x="10347325" y="6080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164924</xdr:rowOff>
    </xdr:from>
    <xdr:to>
      <xdr:col>64</xdr:col>
      <xdr:colOff>73025</xdr:colOff>
      <xdr:row>32</xdr:row>
      <xdr:rowOff>36054</xdr:rowOff>
    </xdr:to>
    <xdr:cxnSp macro="">
      <xdr:nvCxnSpPr>
        <xdr:cNvPr id="150" name="直線コネクタ 149">
          <a:extLst>
            <a:ext uri="{FF2B5EF4-FFF2-40B4-BE49-F238E27FC236}">
              <a16:creationId xmlns:a16="http://schemas.microsoft.com/office/drawing/2014/main" id="{5C74B4A2-3D9B-41CF-BCE6-2C67961CD333}"/>
            </a:ext>
          </a:extLst>
        </xdr:cNvPr>
        <xdr:cNvCxnSpPr/>
      </xdr:nvCxnSpPr>
      <xdr:spPr>
        <a:xfrm>
          <a:off x="10398125" y="6131384"/>
          <a:ext cx="670560" cy="3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102280</xdr:rowOff>
    </xdr:from>
    <xdr:ext cx="469744" cy="259045"/>
    <xdr:sp macro="" textlink="">
      <xdr:nvSpPr>
        <xdr:cNvPr id="151" name="n_1aveValue債務償還比率">
          <a:extLst>
            <a:ext uri="{FF2B5EF4-FFF2-40B4-BE49-F238E27FC236}">
              <a16:creationId xmlns:a16="http://schemas.microsoft.com/office/drawing/2014/main" id="{BBEDBF59-41EE-437D-B691-6C0E97A65987}"/>
            </a:ext>
          </a:extLst>
        </xdr:cNvPr>
        <xdr:cNvSpPr txBox="1"/>
      </xdr:nvSpPr>
      <xdr:spPr>
        <a:xfrm>
          <a:off x="12185092" y="556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56342</xdr:rowOff>
    </xdr:from>
    <xdr:ext cx="469744" cy="259045"/>
    <xdr:sp macro="" textlink="">
      <xdr:nvSpPr>
        <xdr:cNvPr id="152" name="n_2aveValue債務償還比率">
          <a:extLst>
            <a:ext uri="{FF2B5EF4-FFF2-40B4-BE49-F238E27FC236}">
              <a16:creationId xmlns:a16="http://schemas.microsoft.com/office/drawing/2014/main" id="{65FE433E-D7F6-48CA-A217-3BB0CEA8AF72}"/>
            </a:ext>
          </a:extLst>
        </xdr:cNvPr>
        <xdr:cNvSpPr txBox="1"/>
      </xdr:nvSpPr>
      <xdr:spPr>
        <a:xfrm>
          <a:off x="11527232" y="551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52934</xdr:rowOff>
    </xdr:from>
    <xdr:ext cx="469744" cy="259045"/>
    <xdr:sp macro="" textlink="">
      <xdr:nvSpPr>
        <xdr:cNvPr id="153" name="n_3aveValue債務償還比率">
          <a:extLst>
            <a:ext uri="{FF2B5EF4-FFF2-40B4-BE49-F238E27FC236}">
              <a16:creationId xmlns:a16="http://schemas.microsoft.com/office/drawing/2014/main" id="{15514A7C-E564-47E1-A4AC-85122295F4FF}"/>
            </a:ext>
          </a:extLst>
        </xdr:cNvPr>
        <xdr:cNvSpPr txBox="1"/>
      </xdr:nvSpPr>
      <xdr:spPr>
        <a:xfrm>
          <a:off x="10856672" y="56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143972</xdr:rowOff>
    </xdr:from>
    <xdr:ext cx="469744" cy="259045"/>
    <xdr:sp macro="" textlink="">
      <xdr:nvSpPr>
        <xdr:cNvPr id="154" name="n_4aveValue債務償還比率">
          <a:extLst>
            <a:ext uri="{FF2B5EF4-FFF2-40B4-BE49-F238E27FC236}">
              <a16:creationId xmlns:a16="http://schemas.microsoft.com/office/drawing/2014/main" id="{7AF17BA1-64CF-4B4A-9C6D-D29B78BDC335}"/>
            </a:ext>
          </a:extLst>
        </xdr:cNvPr>
        <xdr:cNvSpPr txBox="1"/>
      </xdr:nvSpPr>
      <xdr:spPr>
        <a:xfrm>
          <a:off x="10186112" y="577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148127</xdr:rowOff>
    </xdr:from>
    <xdr:ext cx="469744" cy="259045"/>
    <xdr:sp macro="" textlink="">
      <xdr:nvSpPr>
        <xdr:cNvPr id="155" name="n_1mainValue債務償還比率">
          <a:extLst>
            <a:ext uri="{FF2B5EF4-FFF2-40B4-BE49-F238E27FC236}">
              <a16:creationId xmlns:a16="http://schemas.microsoft.com/office/drawing/2014/main" id="{5948AAA0-07C5-4098-AF90-755EB359F566}"/>
            </a:ext>
          </a:extLst>
        </xdr:cNvPr>
        <xdr:cNvSpPr txBox="1"/>
      </xdr:nvSpPr>
      <xdr:spPr>
        <a:xfrm>
          <a:off x="12185092" y="594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36410</xdr:rowOff>
    </xdr:from>
    <xdr:ext cx="469744" cy="259045"/>
    <xdr:sp macro="" textlink="">
      <xdr:nvSpPr>
        <xdr:cNvPr id="156" name="n_2mainValue債務償還比率">
          <a:extLst>
            <a:ext uri="{FF2B5EF4-FFF2-40B4-BE49-F238E27FC236}">
              <a16:creationId xmlns:a16="http://schemas.microsoft.com/office/drawing/2014/main" id="{1149E2E9-7FCC-4CF4-B0B3-D8D1A5B213D6}"/>
            </a:ext>
          </a:extLst>
        </xdr:cNvPr>
        <xdr:cNvSpPr txBox="1"/>
      </xdr:nvSpPr>
      <xdr:spPr>
        <a:xfrm>
          <a:off x="11527232" y="6002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77981</xdr:rowOff>
    </xdr:from>
    <xdr:ext cx="469744" cy="259045"/>
    <xdr:sp macro="" textlink="">
      <xdr:nvSpPr>
        <xdr:cNvPr id="157" name="n_3mainValue債務償還比率">
          <a:extLst>
            <a:ext uri="{FF2B5EF4-FFF2-40B4-BE49-F238E27FC236}">
              <a16:creationId xmlns:a16="http://schemas.microsoft.com/office/drawing/2014/main" id="{9E946658-4491-4E85-92C6-8FD942828243}"/>
            </a:ext>
          </a:extLst>
        </xdr:cNvPr>
        <xdr:cNvSpPr txBox="1"/>
      </xdr:nvSpPr>
      <xdr:spPr>
        <a:xfrm>
          <a:off x="10856672" y="621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35401</xdr:rowOff>
    </xdr:from>
    <xdr:ext cx="469744" cy="259045"/>
    <xdr:sp macro="" textlink="">
      <xdr:nvSpPr>
        <xdr:cNvPr id="158" name="n_4mainValue債務償還比率">
          <a:extLst>
            <a:ext uri="{FF2B5EF4-FFF2-40B4-BE49-F238E27FC236}">
              <a16:creationId xmlns:a16="http://schemas.microsoft.com/office/drawing/2014/main" id="{2DC6AE32-05A8-4FE0-B25C-C210FEE4B623}"/>
            </a:ext>
          </a:extLst>
        </xdr:cNvPr>
        <xdr:cNvSpPr txBox="1"/>
      </xdr:nvSpPr>
      <xdr:spPr>
        <a:xfrm>
          <a:off x="10186112" y="616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21B9D915-82C6-451E-98C2-243F109FF0BC}"/>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B96CC45-FC0A-4A00-802B-998DA1939E58}"/>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D2734089-93F8-45E1-880E-EAA50739BC34}"/>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5E278720-C67C-4FE5-89DD-690CE23AB886}"/>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614D0A3C-E257-4BF8-B393-A3775774E04F}"/>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49A9C81-28DB-44D0-AD7B-DBE0049BB3C5}"/>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9130A79-FA77-4510-899E-365DCBFFAA5D}"/>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596CC5F-F7FF-481B-B54F-793ECF115DC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01D5E56-32B7-4FF4-BD61-CC75277BE0EF}"/>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EBD3B54-B84E-416D-8CD5-F32A1219C85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2AC117D-AA3B-494B-B17F-0C0656DFFF6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B88E2C4-8BE9-4D8E-BD2D-170BFD38256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D1D1A1F-FB2E-47D1-87FF-A33F183F9DB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F27A74E-481F-44B8-8AB7-D5455716A50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1D9DD52-AC47-43E2-B8B9-81C5718A461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CB45B8F-E191-4EFD-8AEC-26BF04D63E8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2F57A54-1AD0-434F-9800-39EF4E32340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44531B2-E66D-45C9-8897-7F3038811D5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C2843F-4029-41CB-88E3-1DCDAF2DBA2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E5F9893-FF5B-404B-963C-E5F02FF4096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A56BE6A-0A63-471C-8ACD-E5CD1CA8AF2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2F901AB-EF70-4DBD-B6A7-ED46F3B098E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E498C32-1D79-4EAD-8A0C-86C75041E324}"/>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916AB20-4B56-4131-B660-AF599AF07A0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8804896-9025-4FA6-B79C-43B7EDC0317E}"/>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7756E4C-D18F-4C54-85CD-EED4403978C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01F7BC4-B59F-4E88-A8A8-E8793A26A95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C85AAC9-8F99-4181-A01E-583A27AC7AD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B9657B0-D26E-4CD4-B744-0E06C15EF66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201B2BB-49F0-4433-8F81-21A47736064B}"/>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565B1D8-8B6B-4698-9F10-A759FD02E83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255BDC6-5FD3-4342-8623-9DCE52737EE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0BE504C-3D3A-4948-AD4B-A9DB571386A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ED6BFB-4337-4981-8F73-8194CAA719F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2183DEC-E8BB-4736-B820-94C9BFB3A9E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966B8CF-D1B1-408E-B130-5916B13BEB1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9D3CFDC-08E5-456B-A63E-5CB0AF81253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B547C9C-D107-40D1-8AA3-3B7B4841044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563880F-A785-4774-A1E9-074A78E1A0A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D8F9FE-F14E-4E53-B875-5857F92CD27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8D33B7B-24A0-43DD-8804-31906DC17CC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4863FD-BE83-4C54-AC31-5DB8F55807C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7A3D625-CA9E-4035-B0A9-F4E6313F618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9F4E5A2-8080-4928-AB51-7816CE13D0A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61C5E76-95FA-4E4C-AEF0-0C0599093FD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9EE43F6-DA5F-4A01-A1F1-D1AB943E721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9C98339-F9EB-42CA-A02E-0E1F98092C8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F336597-5B5D-472F-ABCC-63EDF1972D88}"/>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1D14975-8C20-4E35-80D3-0D6CB176DDE1}"/>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970E0BC-34ED-419B-BB2B-DCC5FF85EF9F}"/>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1F2C0765-C855-481D-B601-25FD7AA5ACCC}"/>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621BA454-3A70-454B-90C4-5423C3FDFC2D}"/>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C4F0103-9FE7-4F1D-B59E-4CCA51CCD867}"/>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EF4F4DA8-C604-4943-A530-6BD6A76AA2A3}"/>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DA816795-1572-481F-BC89-3FAB48E65D35}"/>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5CAC13A5-869B-46A2-99E3-673411D70B64}"/>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4CCBE99-06C2-4BDD-822E-ADA777B73E2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9655D66-00F3-4D1B-8CCE-D8AD5F20A3D4}"/>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A7A32683-DCCB-487D-BCAD-3C5F603C16A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a:extLst>
            <a:ext uri="{FF2B5EF4-FFF2-40B4-BE49-F238E27FC236}">
              <a16:creationId xmlns:a16="http://schemas.microsoft.com/office/drawing/2014/main" id="{ECF6728F-6E85-4C8C-87FC-F6FD517230BB}"/>
            </a:ext>
          </a:extLst>
        </xdr:cNvPr>
        <xdr:cNvCxnSpPr/>
      </xdr:nvCxnSpPr>
      <xdr:spPr>
        <a:xfrm flipV="1">
          <a:off x="4086225" y="5587746"/>
          <a:ext cx="0" cy="114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a:extLst>
            <a:ext uri="{FF2B5EF4-FFF2-40B4-BE49-F238E27FC236}">
              <a16:creationId xmlns:a16="http://schemas.microsoft.com/office/drawing/2014/main" id="{04EBB501-446B-4B94-B2D6-7A3348315678}"/>
            </a:ext>
          </a:extLst>
        </xdr:cNvPr>
        <xdr:cNvSpPr txBox="1"/>
      </xdr:nvSpPr>
      <xdr:spPr>
        <a:xfrm>
          <a:off x="4124960" y="6733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a:extLst>
            <a:ext uri="{FF2B5EF4-FFF2-40B4-BE49-F238E27FC236}">
              <a16:creationId xmlns:a16="http://schemas.microsoft.com/office/drawing/2014/main" id="{6E0478FE-1771-4853-BD57-80B3E91E2DE8}"/>
            </a:ext>
          </a:extLst>
        </xdr:cNvPr>
        <xdr:cNvCxnSpPr/>
      </xdr:nvCxnSpPr>
      <xdr:spPr>
        <a:xfrm>
          <a:off x="4020820" y="67292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885A4A54-087C-460F-BB80-A37333CA0356}"/>
            </a:ext>
          </a:extLst>
        </xdr:cNvPr>
        <xdr:cNvSpPr txBox="1"/>
      </xdr:nvSpPr>
      <xdr:spPr>
        <a:xfrm>
          <a:off x="4124960" y="5366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535EFEE7-CD9E-4806-8780-C780F7BCFCC9}"/>
            </a:ext>
          </a:extLst>
        </xdr:cNvPr>
        <xdr:cNvCxnSpPr/>
      </xdr:nvCxnSpPr>
      <xdr:spPr>
        <a:xfrm>
          <a:off x="4020820" y="55877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60" name="【道路】&#10;有形固定資産減価償却率平均値テキスト">
          <a:extLst>
            <a:ext uri="{FF2B5EF4-FFF2-40B4-BE49-F238E27FC236}">
              <a16:creationId xmlns:a16="http://schemas.microsoft.com/office/drawing/2014/main" id="{F8BA8D72-2529-4AF7-8237-564E57C9D34D}"/>
            </a:ext>
          </a:extLst>
        </xdr:cNvPr>
        <xdr:cNvSpPr txBox="1"/>
      </xdr:nvSpPr>
      <xdr:spPr>
        <a:xfrm>
          <a:off x="4124960" y="618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a:extLst>
            <a:ext uri="{FF2B5EF4-FFF2-40B4-BE49-F238E27FC236}">
              <a16:creationId xmlns:a16="http://schemas.microsoft.com/office/drawing/2014/main" id="{ACE13659-3D4B-4F1E-9532-3B6DD4876F7F}"/>
            </a:ext>
          </a:extLst>
        </xdr:cNvPr>
        <xdr:cNvSpPr/>
      </xdr:nvSpPr>
      <xdr:spPr>
        <a:xfrm>
          <a:off x="4036060" y="62021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a:extLst>
            <a:ext uri="{FF2B5EF4-FFF2-40B4-BE49-F238E27FC236}">
              <a16:creationId xmlns:a16="http://schemas.microsoft.com/office/drawing/2014/main" id="{41F1D40B-7AEF-4A94-8963-2AAB76933329}"/>
            </a:ext>
          </a:extLst>
        </xdr:cNvPr>
        <xdr:cNvSpPr/>
      </xdr:nvSpPr>
      <xdr:spPr>
        <a:xfrm>
          <a:off x="3312160" y="61587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a:extLst>
            <a:ext uri="{FF2B5EF4-FFF2-40B4-BE49-F238E27FC236}">
              <a16:creationId xmlns:a16="http://schemas.microsoft.com/office/drawing/2014/main" id="{44E7A962-FC95-415F-92A9-5D77F34374B9}"/>
            </a:ext>
          </a:extLst>
        </xdr:cNvPr>
        <xdr:cNvSpPr/>
      </xdr:nvSpPr>
      <xdr:spPr>
        <a:xfrm>
          <a:off x="2514600" y="61244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a:extLst>
            <a:ext uri="{FF2B5EF4-FFF2-40B4-BE49-F238E27FC236}">
              <a16:creationId xmlns:a16="http://schemas.microsoft.com/office/drawing/2014/main" id="{BDE29B61-1F7C-4A4E-A5BE-59BA82C613FF}"/>
            </a:ext>
          </a:extLst>
        </xdr:cNvPr>
        <xdr:cNvSpPr/>
      </xdr:nvSpPr>
      <xdr:spPr>
        <a:xfrm>
          <a:off x="17399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36830</xdr:rowOff>
    </xdr:from>
    <xdr:to>
      <xdr:col>6</xdr:col>
      <xdr:colOff>38100</xdr:colOff>
      <xdr:row>36</xdr:row>
      <xdr:rowOff>138430</xdr:rowOff>
    </xdr:to>
    <xdr:sp macro="" textlink="">
      <xdr:nvSpPr>
        <xdr:cNvPr id="65" name="フローチャート: 判断 64">
          <a:extLst>
            <a:ext uri="{FF2B5EF4-FFF2-40B4-BE49-F238E27FC236}">
              <a16:creationId xmlns:a16="http://schemas.microsoft.com/office/drawing/2014/main" id="{7982E68B-6645-4723-BBDB-8183EE4B4B73}"/>
            </a:ext>
          </a:extLst>
        </xdr:cNvPr>
        <xdr:cNvSpPr/>
      </xdr:nvSpPr>
      <xdr:spPr>
        <a:xfrm>
          <a:off x="965200" y="60718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4E4B1DB4-69CB-4674-8888-59A2C7E64F9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3D215A0-ADB3-490F-92C5-8C3383E061C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BF4A6D7-719D-4C80-86B1-0CF066C5E16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50AD257-9D1C-476B-B3D9-B0BAD8205552}"/>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403315C-56EB-4D11-8663-02449E47BA8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16256</xdr:rowOff>
    </xdr:from>
    <xdr:to>
      <xdr:col>24</xdr:col>
      <xdr:colOff>114300</xdr:colOff>
      <xdr:row>35</xdr:row>
      <xdr:rowOff>117856</xdr:rowOff>
    </xdr:to>
    <xdr:sp macro="" textlink="">
      <xdr:nvSpPr>
        <xdr:cNvPr id="71" name="楕円 70">
          <a:extLst>
            <a:ext uri="{FF2B5EF4-FFF2-40B4-BE49-F238E27FC236}">
              <a16:creationId xmlns:a16="http://schemas.microsoft.com/office/drawing/2014/main" id="{5CB6CA5C-3010-46AD-8D7A-273E94776E64}"/>
            </a:ext>
          </a:extLst>
        </xdr:cNvPr>
        <xdr:cNvSpPr/>
      </xdr:nvSpPr>
      <xdr:spPr>
        <a:xfrm>
          <a:off x="4036060" y="588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39133</xdr:rowOff>
    </xdr:from>
    <xdr:ext cx="405111" cy="259045"/>
    <xdr:sp macro="" textlink="">
      <xdr:nvSpPr>
        <xdr:cNvPr id="72" name="【道路】&#10;有形固定資産減価償却率該当値テキスト">
          <a:extLst>
            <a:ext uri="{FF2B5EF4-FFF2-40B4-BE49-F238E27FC236}">
              <a16:creationId xmlns:a16="http://schemas.microsoft.com/office/drawing/2014/main" id="{7DBEDF00-98CC-4161-8EC2-E64801CE5FB0}"/>
            </a:ext>
          </a:extLst>
        </xdr:cNvPr>
        <xdr:cNvSpPr txBox="1"/>
      </xdr:nvSpPr>
      <xdr:spPr>
        <a:xfrm>
          <a:off x="4124960" y="573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141986</xdr:rowOff>
    </xdr:from>
    <xdr:to>
      <xdr:col>20</xdr:col>
      <xdr:colOff>38100</xdr:colOff>
      <xdr:row>35</xdr:row>
      <xdr:rowOff>72136</xdr:rowOff>
    </xdr:to>
    <xdr:sp macro="" textlink="">
      <xdr:nvSpPr>
        <xdr:cNvPr id="73" name="楕円 72">
          <a:extLst>
            <a:ext uri="{FF2B5EF4-FFF2-40B4-BE49-F238E27FC236}">
              <a16:creationId xmlns:a16="http://schemas.microsoft.com/office/drawing/2014/main" id="{00E4A5E4-A847-43E9-9122-8B44E42EEDC1}"/>
            </a:ext>
          </a:extLst>
        </xdr:cNvPr>
        <xdr:cNvSpPr/>
      </xdr:nvSpPr>
      <xdr:spPr>
        <a:xfrm>
          <a:off x="3312160" y="58417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21336</xdr:rowOff>
    </xdr:from>
    <xdr:to>
      <xdr:col>24</xdr:col>
      <xdr:colOff>63500</xdr:colOff>
      <xdr:row>35</xdr:row>
      <xdr:rowOff>67056</xdr:rowOff>
    </xdr:to>
    <xdr:cxnSp macro="">
      <xdr:nvCxnSpPr>
        <xdr:cNvPr id="74" name="直線コネクタ 73">
          <a:extLst>
            <a:ext uri="{FF2B5EF4-FFF2-40B4-BE49-F238E27FC236}">
              <a16:creationId xmlns:a16="http://schemas.microsoft.com/office/drawing/2014/main" id="{21D7D9C8-8A27-4258-9439-E331C6E8EAD9}"/>
            </a:ext>
          </a:extLst>
        </xdr:cNvPr>
        <xdr:cNvCxnSpPr/>
      </xdr:nvCxnSpPr>
      <xdr:spPr>
        <a:xfrm>
          <a:off x="3355340" y="5888736"/>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91694</xdr:rowOff>
    </xdr:from>
    <xdr:to>
      <xdr:col>15</xdr:col>
      <xdr:colOff>101600</xdr:colOff>
      <xdr:row>35</xdr:row>
      <xdr:rowOff>21844</xdr:rowOff>
    </xdr:to>
    <xdr:sp macro="" textlink="">
      <xdr:nvSpPr>
        <xdr:cNvPr id="75" name="楕円 74">
          <a:extLst>
            <a:ext uri="{FF2B5EF4-FFF2-40B4-BE49-F238E27FC236}">
              <a16:creationId xmlns:a16="http://schemas.microsoft.com/office/drawing/2014/main" id="{1DD380C9-E97D-4448-B621-5341338777B0}"/>
            </a:ext>
          </a:extLst>
        </xdr:cNvPr>
        <xdr:cNvSpPr/>
      </xdr:nvSpPr>
      <xdr:spPr>
        <a:xfrm>
          <a:off x="2514600" y="57914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142494</xdr:rowOff>
    </xdr:from>
    <xdr:to>
      <xdr:col>19</xdr:col>
      <xdr:colOff>177800</xdr:colOff>
      <xdr:row>35</xdr:row>
      <xdr:rowOff>21336</xdr:rowOff>
    </xdr:to>
    <xdr:cxnSp macro="">
      <xdr:nvCxnSpPr>
        <xdr:cNvPr id="76" name="直線コネクタ 75">
          <a:extLst>
            <a:ext uri="{FF2B5EF4-FFF2-40B4-BE49-F238E27FC236}">
              <a16:creationId xmlns:a16="http://schemas.microsoft.com/office/drawing/2014/main" id="{35302B11-51AA-4757-99B2-A02F53D864AC}"/>
            </a:ext>
          </a:extLst>
        </xdr:cNvPr>
        <xdr:cNvCxnSpPr/>
      </xdr:nvCxnSpPr>
      <xdr:spPr>
        <a:xfrm>
          <a:off x="2565400" y="5842254"/>
          <a:ext cx="78994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45974</xdr:rowOff>
    </xdr:from>
    <xdr:to>
      <xdr:col>10</xdr:col>
      <xdr:colOff>165100</xdr:colOff>
      <xdr:row>34</xdr:row>
      <xdr:rowOff>147574</xdr:rowOff>
    </xdr:to>
    <xdr:sp macro="" textlink="">
      <xdr:nvSpPr>
        <xdr:cNvPr id="77" name="楕円 76">
          <a:extLst>
            <a:ext uri="{FF2B5EF4-FFF2-40B4-BE49-F238E27FC236}">
              <a16:creationId xmlns:a16="http://schemas.microsoft.com/office/drawing/2014/main" id="{95873705-56DA-46BB-8FB2-C2DF0EBF3FC5}"/>
            </a:ext>
          </a:extLst>
        </xdr:cNvPr>
        <xdr:cNvSpPr/>
      </xdr:nvSpPr>
      <xdr:spPr>
        <a:xfrm>
          <a:off x="1739900" y="574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96774</xdr:rowOff>
    </xdr:from>
    <xdr:to>
      <xdr:col>15</xdr:col>
      <xdr:colOff>50800</xdr:colOff>
      <xdr:row>34</xdr:row>
      <xdr:rowOff>142494</xdr:rowOff>
    </xdr:to>
    <xdr:cxnSp macro="">
      <xdr:nvCxnSpPr>
        <xdr:cNvPr id="78" name="直線コネクタ 77">
          <a:extLst>
            <a:ext uri="{FF2B5EF4-FFF2-40B4-BE49-F238E27FC236}">
              <a16:creationId xmlns:a16="http://schemas.microsoft.com/office/drawing/2014/main" id="{6F31FC52-0911-41A0-9B0F-BA5A3115D722}"/>
            </a:ext>
          </a:extLst>
        </xdr:cNvPr>
        <xdr:cNvCxnSpPr/>
      </xdr:nvCxnSpPr>
      <xdr:spPr>
        <a:xfrm>
          <a:off x="1790700" y="5796534"/>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4826</xdr:rowOff>
    </xdr:from>
    <xdr:to>
      <xdr:col>6</xdr:col>
      <xdr:colOff>38100</xdr:colOff>
      <xdr:row>34</xdr:row>
      <xdr:rowOff>106426</xdr:rowOff>
    </xdr:to>
    <xdr:sp macro="" textlink="">
      <xdr:nvSpPr>
        <xdr:cNvPr id="79" name="楕円 78">
          <a:extLst>
            <a:ext uri="{FF2B5EF4-FFF2-40B4-BE49-F238E27FC236}">
              <a16:creationId xmlns:a16="http://schemas.microsoft.com/office/drawing/2014/main" id="{C1AC9790-C049-4F14-A624-A7C8A4748FA9}"/>
            </a:ext>
          </a:extLst>
        </xdr:cNvPr>
        <xdr:cNvSpPr/>
      </xdr:nvSpPr>
      <xdr:spPr>
        <a:xfrm>
          <a:off x="965200" y="57045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55626</xdr:rowOff>
    </xdr:from>
    <xdr:to>
      <xdr:col>10</xdr:col>
      <xdr:colOff>114300</xdr:colOff>
      <xdr:row>34</xdr:row>
      <xdr:rowOff>96774</xdr:rowOff>
    </xdr:to>
    <xdr:cxnSp macro="">
      <xdr:nvCxnSpPr>
        <xdr:cNvPr id="80" name="直線コネクタ 79">
          <a:extLst>
            <a:ext uri="{FF2B5EF4-FFF2-40B4-BE49-F238E27FC236}">
              <a16:creationId xmlns:a16="http://schemas.microsoft.com/office/drawing/2014/main" id="{EA59AC5B-108E-491B-9266-6C95356D7FD0}"/>
            </a:ext>
          </a:extLst>
        </xdr:cNvPr>
        <xdr:cNvCxnSpPr/>
      </xdr:nvCxnSpPr>
      <xdr:spPr>
        <a:xfrm>
          <a:off x="1008380" y="5755386"/>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44975</xdr:rowOff>
    </xdr:from>
    <xdr:ext cx="405111" cy="259045"/>
    <xdr:sp macro="" textlink="">
      <xdr:nvSpPr>
        <xdr:cNvPr id="81" name="n_1aveValue【道路】&#10;有形固定資産減価償却率">
          <a:extLst>
            <a:ext uri="{FF2B5EF4-FFF2-40B4-BE49-F238E27FC236}">
              <a16:creationId xmlns:a16="http://schemas.microsoft.com/office/drawing/2014/main" id="{A7CF3996-0EF1-40C0-8D14-3ACED0B2FF2E}"/>
            </a:ext>
          </a:extLst>
        </xdr:cNvPr>
        <xdr:cNvSpPr txBox="1"/>
      </xdr:nvSpPr>
      <xdr:spPr>
        <a:xfrm>
          <a:off x="3170564" y="6247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10685</xdr:rowOff>
    </xdr:from>
    <xdr:ext cx="405111" cy="259045"/>
    <xdr:sp macro="" textlink="">
      <xdr:nvSpPr>
        <xdr:cNvPr id="82" name="n_2aveValue【道路】&#10;有形固定資産減価償却率">
          <a:extLst>
            <a:ext uri="{FF2B5EF4-FFF2-40B4-BE49-F238E27FC236}">
              <a16:creationId xmlns:a16="http://schemas.microsoft.com/office/drawing/2014/main" id="{F72C2C25-0CEF-42D3-AB36-3AAE000BCF79}"/>
            </a:ext>
          </a:extLst>
        </xdr:cNvPr>
        <xdr:cNvSpPr txBox="1"/>
      </xdr:nvSpPr>
      <xdr:spPr>
        <a:xfrm>
          <a:off x="2385704" y="6213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3" name="n_3aveValue【道路】&#10;有形固定資産減価償却率">
          <a:extLst>
            <a:ext uri="{FF2B5EF4-FFF2-40B4-BE49-F238E27FC236}">
              <a16:creationId xmlns:a16="http://schemas.microsoft.com/office/drawing/2014/main" id="{84A1A7EE-3321-4AA6-8BF3-66D9EC426CC2}"/>
            </a:ext>
          </a:extLst>
        </xdr:cNvPr>
        <xdr:cNvSpPr txBox="1"/>
      </xdr:nvSpPr>
      <xdr:spPr>
        <a:xfrm>
          <a:off x="161100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129557</xdr:rowOff>
    </xdr:from>
    <xdr:ext cx="405111" cy="259045"/>
    <xdr:sp macro="" textlink="">
      <xdr:nvSpPr>
        <xdr:cNvPr id="84" name="n_4aveValue【道路】&#10;有形固定資産減価償却率">
          <a:extLst>
            <a:ext uri="{FF2B5EF4-FFF2-40B4-BE49-F238E27FC236}">
              <a16:creationId xmlns:a16="http://schemas.microsoft.com/office/drawing/2014/main" id="{FDDC144B-AEA5-426D-A4F8-45D061CE2CD1}"/>
            </a:ext>
          </a:extLst>
        </xdr:cNvPr>
        <xdr:cNvSpPr txBox="1"/>
      </xdr:nvSpPr>
      <xdr:spPr>
        <a:xfrm>
          <a:off x="836304" y="616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88663</xdr:rowOff>
    </xdr:from>
    <xdr:ext cx="405111" cy="259045"/>
    <xdr:sp macro="" textlink="">
      <xdr:nvSpPr>
        <xdr:cNvPr id="85" name="n_1mainValue【道路】&#10;有形固定資産減価償却率">
          <a:extLst>
            <a:ext uri="{FF2B5EF4-FFF2-40B4-BE49-F238E27FC236}">
              <a16:creationId xmlns:a16="http://schemas.microsoft.com/office/drawing/2014/main" id="{E467E3E1-60DD-45F8-8D10-805F9AABF899}"/>
            </a:ext>
          </a:extLst>
        </xdr:cNvPr>
        <xdr:cNvSpPr txBox="1"/>
      </xdr:nvSpPr>
      <xdr:spPr>
        <a:xfrm>
          <a:off x="3170564" y="562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38371</xdr:rowOff>
    </xdr:from>
    <xdr:ext cx="405111" cy="259045"/>
    <xdr:sp macro="" textlink="">
      <xdr:nvSpPr>
        <xdr:cNvPr id="86" name="n_2mainValue【道路】&#10;有形固定資産減価償却率">
          <a:extLst>
            <a:ext uri="{FF2B5EF4-FFF2-40B4-BE49-F238E27FC236}">
              <a16:creationId xmlns:a16="http://schemas.microsoft.com/office/drawing/2014/main" id="{EFEF2B05-38E6-4BE0-A6C9-A5F69D73C908}"/>
            </a:ext>
          </a:extLst>
        </xdr:cNvPr>
        <xdr:cNvSpPr txBox="1"/>
      </xdr:nvSpPr>
      <xdr:spPr>
        <a:xfrm>
          <a:off x="2385704" y="55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164101</xdr:rowOff>
    </xdr:from>
    <xdr:ext cx="405111" cy="259045"/>
    <xdr:sp macro="" textlink="">
      <xdr:nvSpPr>
        <xdr:cNvPr id="87" name="n_3mainValue【道路】&#10;有形固定資産減価償却率">
          <a:extLst>
            <a:ext uri="{FF2B5EF4-FFF2-40B4-BE49-F238E27FC236}">
              <a16:creationId xmlns:a16="http://schemas.microsoft.com/office/drawing/2014/main" id="{07A560B5-DDA0-4817-981C-D27727D38347}"/>
            </a:ext>
          </a:extLst>
        </xdr:cNvPr>
        <xdr:cNvSpPr txBox="1"/>
      </xdr:nvSpPr>
      <xdr:spPr>
        <a:xfrm>
          <a:off x="1611004" y="5528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122953</xdr:rowOff>
    </xdr:from>
    <xdr:ext cx="405111" cy="259045"/>
    <xdr:sp macro="" textlink="">
      <xdr:nvSpPr>
        <xdr:cNvPr id="88" name="n_4mainValue【道路】&#10;有形固定資産減価償却率">
          <a:extLst>
            <a:ext uri="{FF2B5EF4-FFF2-40B4-BE49-F238E27FC236}">
              <a16:creationId xmlns:a16="http://schemas.microsoft.com/office/drawing/2014/main" id="{C03F56A3-52FB-4CC9-B1C2-6CBF19695FFD}"/>
            </a:ext>
          </a:extLst>
        </xdr:cNvPr>
        <xdr:cNvSpPr txBox="1"/>
      </xdr:nvSpPr>
      <xdr:spPr>
        <a:xfrm>
          <a:off x="836304" y="548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8EC30C91-6D07-4D36-92F5-BC4B8D02DD0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DEEF9892-951F-4A4C-A402-18E3B1BFA88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AE7DD42-65A3-4B56-9B09-B4AF6FE7862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84D2F68-0C2B-4945-9265-7F96D7D12CBE}"/>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72C3FD3-0A45-4229-85FF-430119A3FCB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3482D4F1-571B-4CD2-A3E1-C98775FA5B5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3335FD8-F628-48F3-B1B3-557B02E4A26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81628CD1-3BC8-451D-AF24-CAE22EB3B3E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C8AF2647-6387-45BF-BDBD-4643690A62A8}"/>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F719709-D59F-4C77-9CA6-9E8973AA348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709207C7-0CCD-49D0-958A-D6FD006E7A25}"/>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64207FD4-7701-4A7A-8A2A-2F127C20D373}"/>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EC66C5AD-E254-40C8-90FA-A99920CA19D1}"/>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7A94B234-FE4D-409D-AC3E-4FFD4F0B6B89}"/>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3FF7C88B-9413-49F4-B350-4BE57BEC19F6}"/>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3584CFC5-C70B-4606-B0DE-4EAF6900A4E4}"/>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68C01268-8555-4DA8-BE9D-B97407E9E894}"/>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D7CADAF7-7271-4E58-8723-3B45387615EA}"/>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7CBE0B9A-70A6-4060-AD0D-780A3BCA293F}"/>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12C3CFF7-15DD-4B04-B917-AFD546A7FF60}"/>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4F6C217-1985-4ED9-8D46-A7ADDFF67AE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FFBE077A-4759-4D14-90E7-6B1270A77B2A}"/>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7A052B19-1C22-4997-A6C6-9AB84A0CB21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a:extLst>
            <a:ext uri="{FF2B5EF4-FFF2-40B4-BE49-F238E27FC236}">
              <a16:creationId xmlns:a16="http://schemas.microsoft.com/office/drawing/2014/main" id="{29E0F6D8-E47A-4D2C-948E-62E38D177BB2}"/>
            </a:ext>
          </a:extLst>
        </xdr:cNvPr>
        <xdr:cNvCxnSpPr/>
      </xdr:nvCxnSpPr>
      <xdr:spPr>
        <a:xfrm flipV="1">
          <a:off x="9219565" y="5785409"/>
          <a:ext cx="0" cy="1162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a:extLst>
            <a:ext uri="{FF2B5EF4-FFF2-40B4-BE49-F238E27FC236}">
              <a16:creationId xmlns:a16="http://schemas.microsoft.com/office/drawing/2014/main" id="{49C95722-B004-4F0B-A3F7-735772E69B38}"/>
            </a:ext>
          </a:extLst>
        </xdr:cNvPr>
        <xdr:cNvSpPr txBox="1"/>
      </xdr:nvSpPr>
      <xdr:spPr>
        <a:xfrm>
          <a:off x="9258300" y="695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a:extLst>
            <a:ext uri="{FF2B5EF4-FFF2-40B4-BE49-F238E27FC236}">
              <a16:creationId xmlns:a16="http://schemas.microsoft.com/office/drawing/2014/main" id="{8F52D280-9007-4A76-93FB-4D70A48C714D}"/>
            </a:ext>
          </a:extLst>
        </xdr:cNvPr>
        <xdr:cNvCxnSpPr/>
      </xdr:nvCxnSpPr>
      <xdr:spPr>
        <a:xfrm>
          <a:off x="9154160" y="6947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a:extLst>
            <a:ext uri="{FF2B5EF4-FFF2-40B4-BE49-F238E27FC236}">
              <a16:creationId xmlns:a16="http://schemas.microsoft.com/office/drawing/2014/main" id="{44A9EA92-F3C6-4E13-9F18-4E93C27F6EE2}"/>
            </a:ext>
          </a:extLst>
        </xdr:cNvPr>
        <xdr:cNvSpPr txBox="1"/>
      </xdr:nvSpPr>
      <xdr:spPr>
        <a:xfrm>
          <a:off x="9258300" y="556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a:extLst>
            <a:ext uri="{FF2B5EF4-FFF2-40B4-BE49-F238E27FC236}">
              <a16:creationId xmlns:a16="http://schemas.microsoft.com/office/drawing/2014/main" id="{F034233E-B973-413C-9E45-325EC6783B82}"/>
            </a:ext>
          </a:extLst>
        </xdr:cNvPr>
        <xdr:cNvCxnSpPr/>
      </xdr:nvCxnSpPr>
      <xdr:spPr>
        <a:xfrm>
          <a:off x="9154160" y="5785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a:extLst>
            <a:ext uri="{FF2B5EF4-FFF2-40B4-BE49-F238E27FC236}">
              <a16:creationId xmlns:a16="http://schemas.microsoft.com/office/drawing/2014/main" id="{3A1B42D8-E4D4-45D3-B3F2-9CFC647F2DAB}"/>
            </a:ext>
          </a:extLst>
        </xdr:cNvPr>
        <xdr:cNvSpPr txBox="1"/>
      </xdr:nvSpPr>
      <xdr:spPr>
        <a:xfrm>
          <a:off x="9258300" y="6382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a:extLst>
            <a:ext uri="{FF2B5EF4-FFF2-40B4-BE49-F238E27FC236}">
              <a16:creationId xmlns:a16="http://schemas.microsoft.com/office/drawing/2014/main" id="{50529EBA-CD22-4BA3-A23E-626B7D72D96F}"/>
            </a:ext>
          </a:extLst>
        </xdr:cNvPr>
        <xdr:cNvSpPr/>
      </xdr:nvSpPr>
      <xdr:spPr>
        <a:xfrm>
          <a:off x="9192260" y="6530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a:extLst>
            <a:ext uri="{FF2B5EF4-FFF2-40B4-BE49-F238E27FC236}">
              <a16:creationId xmlns:a16="http://schemas.microsoft.com/office/drawing/2014/main" id="{C7BCB568-56F4-470E-8C4D-7AB017501FEE}"/>
            </a:ext>
          </a:extLst>
        </xdr:cNvPr>
        <xdr:cNvSpPr/>
      </xdr:nvSpPr>
      <xdr:spPr>
        <a:xfrm>
          <a:off x="8445500" y="64910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a:extLst>
            <a:ext uri="{FF2B5EF4-FFF2-40B4-BE49-F238E27FC236}">
              <a16:creationId xmlns:a16="http://schemas.microsoft.com/office/drawing/2014/main" id="{1C735C52-2744-4DE2-97A3-02A0B8D80A4D}"/>
            </a:ext>
          </a:extLst>
        </xdr:cNvPr>
        <xdr:cNvSpPr/>
      </xdr:nvSpPr>
      <xdr:spPr>
        <a:xfrm>
          <a:off x="7670800" y="6488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a:extLst>
            <a:ext uri="{FF2B5EF4-FFF2-40B4-BE49-F238E27FC236}">
              <a16:creationId xmlns:a16="http://schemas.microsoft.com/office/drawing/2014/main" id="{8D881373-E8C1-43B7-A3E9-1C25C879924A}"/>
            </a:ext>
          </a:extLst>
        </xdr:cNvPr>
        <xdr:cNvSpPr/>
      </xdr:nvSpPr>
      <xdr:spPr>
        <a:xfrm>
          <a:off x="6873240" y="6539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47498</xdr:rowOff>
    </xdr:from>
    <xdr:to>
      <xdr:col>36</xdr:col>
      <xdr:colOff>165100</xdr:colOff>
      <xdr:row>38</xdr:row>
      <xdr:rowOff>149098</xdr:rowOff>
    </xdr:to>
    <xdr:sp macro="" textlink="">
      <xdr:nvSpPr>
        <xdr:cNvPr id="122" name="フローチャート: 判断 121">
          <a:extLst>
            <a:ext uri="{FF2B5EF4-FFF2-40B4-BE49-F238E27FC236}">
              <a16:creationId xmlns:a16="http://schemas.microsoft.com/office/drawing/2014/main" id="{AB1CF111-C891-4F10-ADCC-98A955ED7A43}"/>
            </a:ext>
          </a:extLst>
        </xdr:cNvPr>
        <xdr:cNvSpPr/>
      </xdr:nvSpPr>
      <xdr:spPr>
        <a:xfrm>
          <a:off x="6098540" y="641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A3D15B2-F5B6-490A-8715-76C3554EF1F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C7BBCA5-74D9-4355-A0DE-B2EDC628A31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989BF86-11E3-41CB-A007-22F683A7898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3167CD1-114F-40E3-8EF6-BA55FB74AA1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9EF52DD-122B-45C8-9768-8A4CC5B83ED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139547</xdr:rowOff>
    </xdr:from>
    <xdr:to>
      <xdr:col>55</xdr:col>
      <xdr:colOff>50800</xdr:colOff>
      <xdr:row>40</xdr:row>
      <xdr:rowOff>69697</xdr:rowOff>
    </xdr:to>
    <xdr:sp macro="" textlink="">
      <xdr:nvSpPr>
        <xdr:cNvPr id="128" name="楕円 127">
          <a:extLst>
            <a:ext uri="{FF2B5EF4-FFF2-40B4-BE49-F238E27FC236}">
              <a16:creationId xmlns:a16="http://schemas.microsoft.com/office/drawing/2014/main" id="{55EE01B7-0D68-4F70-A49D-290BFE1DD671}"/>
            </a:ext>
          </a:extLst>
        </xdr:cNvPr>
        <xdr:cNvSpPr/>
      </xdr:nvSpPr>
      <xdr:spPr>
        <a:xfrm>
          <a:off x="9192260" y="66775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117974</xdr:rowOff>
    </xdr:from>
    <xdr:ext cx="469744" cy="259045"/>
    <xdr:sp macro="" textlink="">
      <xdr:nvSpPr>
        <xdr:cNvPr id="129" name="【道路】&#10;一人当たり延長該当値テキスト">
          <a:extLst>
            <a:ext uri="{FF2B5EF4-FFF2-40B4-BE49-F238E27FC236}">
              <a16:creationId xmlns:a16="http://schemas.microsoft.com/office/drawing/2014/main" id="{F649A1AF-E122-4FA8-BB0F-4C28EF5776F7}"/>
            </a:ext>
          </a:extLst>
        </xdr:cNvPr>
        <xdr:cNvSpPr txBox="1"/>
      </xdr:nvSpPr>
      <xdr:spPr>
        <a:xfrm>
          <a:off x="9258300" y="665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140843</xdr:rowOff>
    </xdr:from>
    <xdr:to>
      <xdr:col>50</xdr:col>
      <xdr:colOff>165100</xdr:colOff>
      <xdr:row>40</xdr:row>
      <xdr:rowOff>70993</xdr:rowOff>
    </xdr:to>
    <xdr:sp macro="" textlink="">
      <xdr:nvSpPr>
        <xdr:cNvPr id="130" name="楕円 129">
          <a:extLst>
            <a:ext uri="{FF2B5EF4-FFF2-40B4-BE49-F238E27FC236}">
              <a16:creationId xmlns:a16="http://schemas.microsoft.com/office/drawing/2014/main" id="{1516265A-2A6C-4C3B-BE2C-6793B6636772}"/>
            </a:ext>
          </a:extLst>
        </xdr:cNvPr>
        <xdr:cNvSpPr/>
      </xdr:nvSpPr>
      <xdr:spPr>
        <a:xfrm>
          <a:off x="8445500" y="66788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18897</xdr:rowOff>
    </xdr:from>
    <xdr:to>
      <xdr:col>55</xdr:col>
      <xdr:colOff>0</xdr:colOff>
      <xdr:row>40</xdr:row>
      <xdr:rowOff>20193</xdr:rowOff>
    </xdr:to>
    <xdr:cxnSp macro="">
      <xdr:nvCxnSpPr>
        <xdr:cNvPr id="131" name="直線コネクタ 130">
          <a:extLst>
            <a:ext uri="{FF2B5EF4-FFF2-40B4-BE49-F238E27FC236}">
              <a16:creationId xmlns:a16="http://schemas.microsoft.com/office/drawing/2014/main" id="{8CCAEDAA-93BA-47C5-8DB6-E0BDCCCA535C}"/>
            </a:ext>
          </a:extLst>
        </xdr:cNvPr>
        <xdr:cNvCxnSpPr/>
      </xdr:nvCxnSpPr>
      <xdr:spPr>
        <a:xfrm flipV="1">
          <a:off x="8496300" y="6724497"/>
          <a:ext cx="7239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138290</xdr:rowOff>
    </xdr:from>
    <xdr:to>
      <xdr:col>46</xdr:col>
      <xdr:colOff>38100</xdr:colOff>
      <xdr:row>40</xdr:row>
      <xdr:rowOff>68440</xdr:rowOff>
    </xdr:to>
    <xdr:sp macro="" textlink="">
      <xdr:nvSpPr>
        <xdr:cNvPr id="132" name="楕円 131">
          <a:extLst>
            <a:ext uri="{FF2B5EF4-FFF2-40B4-BE49-F238E27FC236}">
              <a16:creationId xmlns:a16="http://schemas.microsoft.com/office/drawing/2014/main" id="{470D78C9-D230-4D89-BAB1-8B02B22A4BF5}"/>
            </a:ext>
          </a:extLst>
        </xdr:cNvPr>
        <xdr:cNvSpPr/>
      </xdr:nvSpPr>
      <xdr:spPr>
        <a:xfrm>
          <a:off x="7670800" y="66762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17640</xdr:rowOff>
    </xdr:from>
    <xdr:to>
      <xdr:col>50</xdr:col>
      <xdr:colOff>114300</xdr:colOff>
      <xdr:row>40</xdr:row>
      <xdr:rowOff>20193</xdr:rowOff>
    </xdr:to>
    <xdr:cxnSp macro="">
      <xdr:nvCxnSpPr>
        <xdr:cNvPr id="133" name="直線コネクタ 132">
          <a:extLst>
            <a:ext uri="{FF2B5EF4-FFF2-40B4-BE49-F238E27FC236}">
              <a16:creationId xmlns:a16="http://schemas.microsoft.com/office/drawing/2014/main" id="{B8041211-D4EF-40C0-B4F6-89AE0260FF89}"/>
            </a:ext>
          </a:extLst>
        </xdr:cNvPr>
        <xdr:cNvCxnSpPr/>
      </xdr:nvCxnSpPr>
      <xdr:spPr>
        <a:xfrm>
          <a:off x="7713980" y="6723240"/>
          <a:ext cx="78232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142481</xdr:rowOff>
    </xdr:from>
    <xdr:to>
      <xdr:col>41</xdr:col>
      <xdr:colOff>101600</xdr:colOff>
      <xdr:row>40</xdr:row>
      <xdr:rowOff>72631</xdr:rowOff>
    </xdr:to>
    <xdr:sp macro="" textlink="">
      <xdr:nvSpPr>
        <xdr:cNvPr id="134" name="楕円 133">
          <a:extLst>
            <a:ext uri="{FF2B5EF4-FFF2-40B4-BE49-F238E27FC236}">
              <a16:creationId xmlns:a16="http://schemas.microsoft.com/office/drawing/2014/main" id="{6D0816EB-880B-4465-8A63-9547CA074A16}"/>
            </a:ext>
          </a:extLst>
        </xdr:cNvPr>
        <xdr:cNvSpPr/>
      </xdr:nvSpPr>
      <xdr:spPr>
        <a:xfrm>
          <a:off x="6873240" y="66804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17640</xdr:rowOff>
    </xdr:from>
    <xdr:to>
      <xdr:col>45</xdr:col>
      <xdr:colOff>177800</xdr:colOff>
      <xdr:row>40</xdr:row>
      <xdr:rowOff>21831</xdr:rowOff>
    </xdr:to>
    <xdr:cxnSp macro="">
      <xdr:nvCxnSpPr>
        <xdr:cNvPr id="135" name="直線コネクタ 134">
          <a:extLst>
            <a:ext uri="{FF2B5EF4-FFF2-40B4-BE49-F238E27FC236}">
              <a16:creationId xmlns:a16="http://schemas.microsoft.com/office/drawing/2014/main" id="{3B4D072B-6F97-4C35-AA19-0B93059DD989}"/>
            </a:ext>
          </a:extLst>
        </xdr:cNvPr>
        <xdr:cNvCxnSpPr/>
      </xdr:nvCxnSpPr>
      <xdr:spPr>
        <a:xfrm flipV="1">
          <a:off x="6924040" y="6723240"/>
          <a:ext cx="78994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145834</xdr:rowOff>
    </xdr:from>
    <xdr:to>
      <xdr:col>36</xdr:col>
      <xdr:colOff>165100</xdr:colOff>
      <xdr:row>40</xdr:row>
      <xdr:rowOff>75984</xdr:rowOff>
    </xdr:to>
    <xdr:sp macro="" textlink="">
      <xdr:nvSpPr>
        <xdr:cNvPr id="136" name="楕円 135">
          <a:extLst>
            <a:ext uri="{FF2B5EF4-FFF2-40B4-BE49-F238E27FC236}">
              <a16:creationId xmlns:a16="http://schemas.microsoft.com/office/drawing/2014/main" id="{E993F977-CC9D-41A0-950E-D911BF7B9C20}"/>
            </a:ext>
          </a:extLst>
        </xdr:cNvPr>
        <xdr:cNvSpPr/>
      </xdr:nvSpPr>
      <xdr:spPr>
        <a:xfrm>
          <a:off x="6098540" y="66837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21831</xdr:rowOff>
    </xdr:from>
    <xdr:to>
      <xdr:col>41</xdr:col>
      <xdr:colOff>50800</xdr:colOff>
      <xdr:row>40</xdr:row>
      <xdr:rowOff>25184</xdr:rowOff>
    </xdr:to>
    <xdr:cxnSp macro="">
      <xdr:nvCxnSpPr>
        <xdr:cNvPr id="137" name="直線コネクタ 136">
          <a:extLst>
            <a:ext uri="{FF2B5EF4-FFF2-40B4-BE49-F238E27FC236}">
              <a16:creationId xmlns:a16="http://schemas.microsoft.com/office/drawing/2014/main" id="{1E6A4708-43E7-47A1-9F1E-9F6CDDD77297}"/>
            </a:ext>
          </a:extLst>
        </xdr:cNvPr>
        <xdr:cNvCxnSpPr/>
      </xdr:nvCxnSpPr>
      <xdr:spPr>
        <a:xfrm flipV="1">
          <a:off x="6149340" y="6727431"/>
          <a:ext cx="7747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a:extLst>
            <a:ext uri="{FF2B5EF4-FFF2-40B4-BE49-F238E27FC236}">
              <a16:creationId xmlns:a16="http://schemas.microsoft.com/office/drawing/2014/main" id="{51F421B2-1C80-464C-B223-153EE3BB83EE}"/>
            </a:ext>
          </a:extLst>
        </xdr:cNvPr>
        <xdr:cNvSpPr txBox="1"/>
      </xdr:nvSpPr>
      <xdr:spPr>
        <a:xfrm>
          <a:off x="8239271" y="627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a:extLst>
            <a:ext uri="{FF2B5EF4-FFF2-40B4-BE49-F238E27FC236}">
              <a16:creationId xmlns:a16="http://schemas.microsoft.com/office/drawing/2014/main" id="{2E2B801D-999D-49DB-8842-DEC591390840}"/>
            </a:ext>
          </a:extLst>
        </xdr:cNvPr>
        <xdr:cNvSpPr txBox="1"/>
      </xdr:nvSpPr>
      <xdr:spPr>
        <a:xfrm>
          <a:off x="7477271" y="626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a:extLst>
            <a:ext uri="{FF2B5EF4-FFF2-40B4-BE49-F238E27FC236}">
              <a16:creationId xmlns:a16="http://schemas.microsoft.com/office/drawing/2014/main" id="{FEB2E603-ABFB-4285-8D17-C7DD2C6EC5F0}"/>
            </a:ext>
          </a:extLst>
        </xdr:cNvPr>
        <xdr:cNvSpPr txBox="1"/>
      </xdr:nvSpPr>
      <xdr:spPr>
        <a:xfrm>
          <a:off x="6702571" y="631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165625</xdr:rowOff>
    </xdr:from>
    <xdr:ext cx="534377" cy="259045"/>
    <xdr:sp macro="" textlink="">
      <xdr:nvSpPr>
        <xdr:cNvPr id="141" name="n_4aveValue【道路】&#10;一人当たり延長">
          <a:extLst>
            <a:ext uri="{FF2B5EF4-FFF2-40B4-BE49-F238E27FC236}">
              <a16:creationId xmlns:a16="http://schemas.microsoft.com/office/drawing/2014/main" id="{EBBE56FD-870A-4631-B5F8-40ADB8045F0A}"/>
            </a:ext>
          </a:extLst>
        </xdr:cNvPr>
        <xdr:cNvSpPr txBox="1"/>
      </xdr:nvSpPr>
      <xdr:spPr>
        <a:xfrm>
          <a:off x="5905011" y="620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62120</xdr:rowOff>
    </xdr:from>
    <xdr:ext cx="469744" cy="259045"/>
    <xdr:sp macro="" textlink="">
      <xdr:nvSpPr>
        <xdr:cNvPr id="142" name="n_1mainValue【道路】&#10;一人当たり延長">
          <a:extLst>
            <a:ext uri="{FF2B5EF4-FFF2-40B4-BE49-F238E27FC236}">
              <a16:creationId xmlns:a16="http://schemas.microsoft.com/office/drawing/2014/main" id="{E7613D35-8E40-4DE0-9348-145AC65213E4}"/>
            </a:ext>
          </a:extLst>
        </xdr:cNvPr>
        <xdr:cNvSpPr txBox="1"/>
      </xdr:nvSpPr>
      <xdr:spPr>
        <a:xfrm>
          <a:off x="8271587" y="676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59567</xdr:rowOff>
    </xdr:from>
    <xdr:ext cx="469744" cy="259045"/>
    <xdr:sp macro="" textlink="">
      <xdr:nvSpPr>
        <xdr:cNvPr id="143" name="n_2mainValue【道路】&#10;一人当たり延長">
          <a:extLst>
            <a:ext uri="{FF2B5EF4-FFF2-40B4-BE49-F238E27FC236}">
              <a16:creationId xmlns:a16="http://schemas.microsoft.com/office/drawing/2014/main" id="{D021EA68-CC5B-4F87-ACBC-75064AAB5D1B}"/>
            </a:ext>
          </a:extLst>
        </xdr:cNvPr>
        <xdr:cNvSpPr txBox="1"/>
      </xdr:nvSpPr>
      <xdr:spPr>
        <a:xfrm>
          <a:off x="7509587" y="676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63758</xdr:rowOff>
    </xdr:from>
    <xdr:ext cx="469744" cy="259045"/>
    <xdr:sp macro="" textlink="">
      <xdr:nvSpPr>
        <xdr:cNvPr id="144" name="n_3mainValue【道路】&#10;一人当たり延長">
          <a:extLst>
            <a:ext uri="{FF2B5EF4-FFF2-40B4-BE49-F238E27FC236}">
              <a16:creationId xmlns:a16="http://schemas.microsoft.com/office/drawing/2014/main" id="{4E64F7FB-E532-4FC5-BA3E-4E027B03C1F9}"/>
            </a:ext>
          </a:extLst>
        </xdr:cNvPr>
        <xdr:cNvSpPr txBox="1"/>
      </xdr:nvSpPr>
      <xdr:spPr>
        <a:xfrm>
          <a:off x="6712027" y="676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67111</xdr:rowOff>
    </xdr:from>
    <xdr:ext cx="469744" cy="259045"/>
    <xdr:sp macro="" textlink="">
      <xdr:nvSpPr>
        <xdr:cNvPr id="145" name="n_4mainValue【道路】&#10;一人当たり延長">
          <a:extLst>
            <a:ext uri="{FF2B5EF4-FFF2-40B4-BE49-F238E27FC236}">
              <a16:creationId xmlns:a16="http://schemas.microsoft.com/office/drawing/2014/main" id="{7C1CEFC8-D371-4066-B1AA-CDFA5822361F}"/>
            </a:ext>
          </a:extLst>
        </xdr:cNvPr>
        <xdr:cNvSpPr txBox="1"/>
      </xdr:nvSpPr>
      <xdr:spPr>
        <a:xfrm>
          <a:off x="5937327" y="677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F95CC4F-B61B-41FB-975E-A9C666EB955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0A2CD0B-CE6F-4F84-9B67-842C4892511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9EF15CD1-6024-4B8D-AD2B-2B25A4A8A28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92C121F-8963-4657-90CD-AA3273A99BD2}"/>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D9C606F5-858A-4030-8E2E-9CD1959C4A8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4E506CC-9A3E-4840-99E6-C3DF7B868E6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3080E79-2E2A-4E5D-8B34-E3E607D42F6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8AC7CB2E-83CB-46BF-80D3-B20F2700C37D}"/>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6D41C356-A10A-4F49-B9DA-FD494516F687}"/>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4F9C8CE-A9AC-4889-9046-F392966B763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1AB4AD99-54BD-40AF-8C82-94FA3EB704D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1392FE0B-0D77-4A2F-894D-E6E8A2ABF6E6}"/>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5EBA98AF-492D-406D-B0E1-A864A5D08F15}"/>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ADC63626-A115-44AB-B958-3E3796C129ED}"/>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45F22576-1DD0-479B-91D7-EE738C6AFF32}"/>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B6378F0B-D074-4931-BA9D-213AB5AAA5C2}"/>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C113185A-F999-410B-8668-F6F179940CB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02F6EDFD-F7E6-425F-A436-D6E4596DE534}"/>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57AE5381-4559-495E-93F0-CA2690493D7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8252FD15-09D8-4E52-9ACC-52C4660205D4}"/>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69B3BAEF-86E1-42D9-8D5F-02FC2A0C7A17}"/>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6320A555-ED7B-4CBA-A440-8BB8DC3BD60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AA8ECD90-1A67-400D-AF64-85CA13FEBF9A}"/>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9844BFB3-A26F-4C6B-8B59-1A3E5131A29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BD4849A9-3D8C-4BCB-B807-3AE2EE47366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a:extLst>
            <a:ext uri="{FF2B5EF4-FFF2-40B4-BE49-F238E27FC236}">
              <a16:creationId xmlns:a16="http://schemas.microsoft.com/office/drawing/2014/main" id="{CAB08BC1-FBF1-47CE-A43D-DE4EBA973366}"/>
            </a:ext>
          </a:extLst>
        </xdr:cNvPr>
        <xdr:cNvCxnSpPr/>
      </xdr:nvCxnSpPr>
      <xdr:spPr>
        <a:xfrm flipV="1">
          <a:off x="4086225" y="9301843"/>
          <a:ext cx="0" cy="1388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9AB62430-7407-4B7D-8567-88831B223574}"/>
            </a:ext>
          </a:extLst>
        </xdr:cNvPr>
        <xdr:cNvSpPr txBox="1"/>
      </xdr:nvSpPr>
      <xdr:spPr>
        <a:xfrm>
          <a:off x="4124960" y="1069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a:extLst>
            <a:ext uri="{FF2B5EF4-FFF2-40B4-BE49-F238E27FC236}">
              <a16:creationId xmlns:a16="http://schemas.microsoft.com/office/drawing/2014/main" id="{9EA7C13E-1D60-4B72-B6EC-858B009A3A4D}"/>
            </a:ext>
          </a:extLst>
        </xdr:cNvPr>
        <xdr:cNvCxnSpPr/>
      </xdr:nvCxnSpPr>
      <xdr:spPr>
        <a:xfrm>
          <a:off x="4020820" y="10690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3246E94E-5523-4FD5-AB4F-21AF90D0CFA1}"/>
            </a:ext>
          </a:extLst>
        </xdr:cNvPr>
        <xdr:cNvSpPr txBox="1"/>
      </xdr:nvSpPr>
      <xdr:spPr>
        <a:xfrm>
          <a:off x="4124960" y="90808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a:extLst>
            <a:ext uri="{FF2B5EF4-FFF2-40B4-BE49-F238E27FC236}">
              <a16:creationId xmlns:a16="http://schemas.microsoft.com/office/drawing/2014/main" id="{31996B34-9AC1-48C4-93BA-B8D579D1D4F6}"/>
            </a:ext>
          </a:extLst>
        </xdr:cNvPr>
        <xdr:cNvCxnSpPr/>
      </xdr:nvCxnSpPr>
      <xdr:spPr>
        <a:xfrm>
          <a:off x="4020820" y="93018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6367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D6870D58-CE5E-49A5-9E33-2E6DC9E9AD73}"/>
            </a:ext>
          </a:extLst>
        </xdr:cNvPr>
        <xdr:cNvSpPr txBox="1"/>
      </xdr:nvSpPr>
      <xdr:spPr>
        <a:xfrm>
          <a:off x="412496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a:extLst>
            <a:ext uri="{FF2B5EF4-FFF2-40B4-BE49-F238E27FC236}">
              <a16:creationId xmlns:a16="http://schemas.microsoft.com/office/drawing/2014/main" id="{1D7F89AB-8059-444C-98B2-5805B7C2C948}"/>
            </a:ext>
          </a:extLst>
        </xdr:cNvPr>
        <xdr:cNvSpPr/>
      </xdr:nvSpPr>
      <xdr:spPr>
        <a:xfrm>
          <a:off x="4036060" y="10213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196C6B02-D114-41C9-A9F5-CD2C41374544}"/>
            </a:ext>
          </a:extLst>
        </xdr:cNvPr>
        <xdr:cNvSpPr/>
      </xdr:nvSpPr>
      <xdr:spPr>
        <a:xfrm>
          <a:off x="3312160" y="10188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a:extLst>
            <a:ext uri="{FF2B5EF4-FFF2-40B4-BE49-F238E27FC236}">
              <a16:creationId xmlns:a16="http://schemas.microsoft.com/office/drawing/2014/main" id="{875F7258-10DD-480A-9FE1-5BEE55B21E00}"/>
            </a:ext>
          </a:extLst>
        </xdr:cNvPr>
        <xdr:cNvSpPr/>
      </xdr:nvSpPr>
      <xdr:spPr>
        <a:xfrm>
          <a:off x="251460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6BA000BA-1C91-4D52-93C7-B22689C860E3}"/>
            </a:ext>
          </a:extLst>
        </xdr:cNvPr>
        <xdr:cNvSpPr/>
      </xdr:nvSpPr>
      <xdr:spPr>
        <a:xfrm>
          <a:off x="173990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a:extLst>
            <a:ext uri="{FF2B5EF4-FFF2-40B4-BE49-F238E27FC236}">
              <a16:creationId xmlns:a16="http://schemas.microsoft.com/office/drawing/2014/main" id="{03D21CAF-4CC7-4D79-8A1D-576D052FF909}"/>
            </a:ext>
          </a:extLst>
        </xdr:cNvPr>
        <xdr:cNvSpPr/>
      </xdr:nvSpPr>
      <xdr:spPr>
        <a:xfrm>
          <a:off x="965200" y="10179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178BBA8-D18F-4D18-9F6A-8BF8C999684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056DEBC-5464-4192-9D6C-1B4F936A078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AD24140-D998-4A5B-8149-F3850119F52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0923AF3-37E9-4092-9BF6-33E55853FF9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62A7689-AAE9-402B-AE8A-011FB7CBC60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94524</xdr:rowOff>
    </xdr:from>
    <xdr:to>
      <xdr:col>24</xdr:col>
      <xdr:colOff>114300</xdr:colOff>
      <xdr:row>62</xdr:row>
      <xdr:rowOff>24674</xdr:rowOff>
    </xdr:to>
    <xdr:sp macro="" textlink="">
      <xdr:nvSpPr>
        <xdr:cNvPr id="187" name="楕円 186">
          <a:extLst>
            <a:ext uri="{FF2B5EF4-FFF2-40B4-BE49-F238E27FC236}">
              <a16:creationId xmlns:a16="http://schemas.microsoft.com/office/drawing/2014/main" id="{0BE9C156-A884-4B62-BD44-015311367F9F}"/>
            </a:ext>
          </a:extLst>
        </xdr:cNvPr>
        <xdr:cNvSpPr/>
      </xdr:nvSpPr>
      <xdr:spPr>
        <a:xfrm>
          <a:off x="4036060" y="103205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72951</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68821F97-D9F5-4A9F-BB6C-DC476D0CD0C5}"/>
            </a:ext>
          </a:extLst>
        </xdr:cNvPr>
        <xdr:cNvSpPr txBox="1"/>
      </xdr:nvSpPr>
      <xdr:spPr>
        <a:xfrm>
          <a:off x="4124960" y="102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92891</xdr:rowOff>
    </xdr:from>
    <xdr:to>
      <xdr:col>20</xdr:col>
      <xdr:colOff>38100</xdr:colOff>
      <xdr:row>62</xdr:row>
      <xdr:rowOff>23041</xdr:rowOff>
    </xdr:to>
    <xdr:sp macro="" textlink="">
      <xdr:nvSpPr>
        <xdr:cNvPr id="189" name="楕円 188">
          <a:extLst>
            <a:ext uri="{FF2B5EF4-FFF2-40B4-BE49-F238E27FC236}">
              <a16:creationId xmlns:a16="http://schemas.microsoft.com/office/drawing/2014/main" id="{FA4AFA2D-2D9C-40BF-9070-F26E37D61391}"/>
            </a:ext>
          </a:extLst>
        </xdr:cNvPr>
        <xdr:cNvSpPr/>
      </xdr:nvSpPr>
      <xdr:spPr>
        <a:xfrm>
          <a:off x="3312160" y="103189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143691</xdr:rowOff>
    </xdr:from>
    <xdr:to>
      <xdr:col>24</xdr:col>
      <xdr:colOff>63500</xdr:colOff>
      <xdr:row>61</xdr:row>
      <xdr:rowOff>145324</xdr:rowOff>
    </xdr:to>
    <xdr:cxnSp macro="">
      <xdr:nvCxnSpPr>
        <xdr:cNvPr id="190" name="直線コネクタ 189">
          <a:extLst>
            <a:ext uri="{FF2B5EF4-FFF2-40B4-BE49-F238E27FC236}">
              <a16:creationId xmlns:a16="http://schemas.microsoft.com/office/drawing/2014/main" id="{5C869F58-28BE-4DEB-8521-7D32E16E99F1}"/>
            </a:ext>
          </a:extLst>
        </xdr:cNvPr>
        <xdr:cNvCxnSpPr/>
      </xdr:nvCxnSpPr>
      <xdr:spPr>
        <a:xfrm>
          <a:off x="3355340" y="10369731"/>
          <a:ext cx="7315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81462</xdr:rowOff>
    </xdr:from>
    <xdr:to>
      <xdr:col>15</xdr:col>
      <xdr:colOff>101600</xdr:colOff>
      <xdr:row>62</xdr:row>
      <xdr:rowOff>11612</xdr:rowOff>
    </xdr:to>
    <xdr:sp macro="" textlink="">
      <xdr:nvSpPr>
        <xdr:cNvPr id="191" name="楕円 190">
          <a:extLst>
            <a:ext uri="{FF2B5EF4-FFF2-40B4-BE49-F238E27FC236}">
              <a16:creationId xmlns:a16="http://schemas.microsoft.com/office/drawing/2014/main" id="{45375D79-5205-499F-A6FB-1C1FCAD63BD1}"/>
            </a:ext>
          </a:extLst>
        </xdr:cNvPr>
        <xdr:cNvSpPr/>
      </xdr:nvSpPr>
      <xdr:spPr>
        <a:xfrm>
          <a:off x="2514600" y="103075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132262</xdr:rowOff>
    </xdr:from>
    <xdr:to>
      <xdr:col>19</xdr:col>
      <xdr:colOff>177800</xdr:colOff>
      <xdr:row>61</xdr:row>
      <xdr:rowOff>143691</xdr:rowOff>
    </xdr:to>
    <xdr:cxnSp macro="">
      <xdr:nvCxnSpPr>
        <xdr:cNvPr id="192" name="直線コネクタ 191">
          <a:extLst>
            <a:ext uri="{FF2B5EF4-FFF2-40B4-BE49-F238E27FC236}">
              <a16:creationId xmlns:a16="http://schemas.microsoft.com/office/drawing/2014/main" id="{F6626CE5-2190-4BA6-B6E5-6C2002E98DE8}"/>
            </a:ext>
          </a:extLst>
        </xdr:cNvPr>
        <xdr:cNvCxnSpPr/>
      </xdr:nvCxnSpPr>
      <xdr:spPr>
        <a:xfrm>
          <a:off x="2565400" y="10358302"/>
          <a:ext cx="78994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73297</xdr:rowOff>
    </xdr:from>
    <xdr:to>
      <xdr:col>10</xdr:col>
      <xdr:colOff>165100</xdr:colOff>
      <xdr:row>62</xdr:row>
      <xdr:rowOff>3447</xdr:rowOff>
    </xdr:to>
    <xdr:sp macro="" textlink="">
      <xdr:nvSpPr>
        <xdr:cNvPr id="193" name="楕円 192">
          <a:extLst>
            <a:ext uri="{FF2B5EF4-FFF2-40B4-BE49-F238E27FC236}">
              <a16:creationId xmlns:a16="http://schemas.microsoft.com/office/drawing/2014/main" id="{C024FA48-E9BE-4A5A-8DE1-4B7282EFBDA1}"/>
            </a:ext>
          </a:extLst>
        </xdr:cNvPr>
        <xdr:cNvSpPr/>
      </xdr:nvSpPr>
      <xdr:spPr>
        <a:xfrm>
          <a:off x="1739900" y="102993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124097</xdr:rowOff>
    </xdr:from>
    <xdr:to>
      <xdr:col>15</xdr:col>
      <xdr:colOff>50800</xdr:colOff>
      <xdr:row>61</xdr:row>
      <xdr:rowOff>132262</xdr:rowOff>
    </xdr:to>
    <xdr:cxnSp macro="">
      <xdr:nvCxnSpPr>
        <xdr:cNvPr id="194" name="直線コネクタ 193">
          <a:extLst>
            <a:ext uri="{FF2B5EF4-FFF2-40B4-BE49-F238E27FC236}">
              <a16:creationId xmlns:a16="http://schemas.microsoft.com/office/drawing/2014/main" id="{0D665FA3-C068-4CE2-A946-3864555CCECB}"/>
            </a:ext>
          </a:extLst>
        </xdr:cNvPr>
        <xdr:cNvCxnSpPr/>
      </xdr:nvCxnSpPr>
      <xdr:spPr>
        <a:xfrm>
          <a:off x="1790700" y="10350137"/>
          <a:ext cx="7747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109220</xdr:rowOff>
    </xdr:from>
    <xdr:to>
      <xdr:col>6</xdr:col>
      <xdr:colOff>38100</xdr:colOff>
      <xdr:row>62</xdr:row>
      <xdr:rowOff>39370</xdr:rowOff>
    </xdr:to>
    <xdr:sp macro="" textlink="">
      <xdr:nvSpPr>
        <xdr:cNvPr id="195" name="楕円 194">
          <a:extLst>
            <a:ext uri="{FF2B5EF4-FFF2-40B4-BE49-F238E27FC236}">
              <a16:creationId xmlns:a16="http://schemas.microsoft.com/office/drawing/2014/main" id="{59A2727B-FEC7-419F-93B6-51DE2219CA2F}"/>
            </a:ext>
          </a:extLst>
        </xdr:cNvPr>
        <xdr:cNvSpPr/>
      </xdr:nvSpPr>
      <xdr:spPr>
        <a:xfrm>
          <a:off x="965200" y="103352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124097</xdr:rowOff>
    </xdr:from>
    <xdr:to>
      <xdr:col>10</xdr:col>
      <xdr:colOff>114300</xdr:colOff>
      <xdr:row>61</xdr:row>
      <xdr:rowOff>160020</xdr:rowOff>
    </xdr:to>
    <xdr:cxnSp macro="">
      <xdr:nvCxnSpPr>
        <xdr:cNvPr id="196" name="直線コネクタ 195">
          <a:extLst>
            <a:ext uri="{FF2B5EF4-FFF2-40B4-BE49-F238E27FC236}">
              <a16:creationId xmlns:a16="http://schemas.microsoft.com/office/drawing/2014/main" id="{DC250C08-F3D0-4431-BF33-2CC443928923}"/>
            </a:ext>
          </a:extLst>
        </xdr:cNvPr>
        <xdr:cNvCxnSpPr/>
      </xdr:nvCxnSpPr>
      <xdr:spPr>
        <a:xfrm flipV="1">
          <a:off x="1008380" y="10350137"/>
          <a:ext cx="7823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77124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EE7252E4-2098-4640-A141-A718A4E52ABC}"/>
            </a:ext>
          </a:extLst>
        </xdr:cNvPr>
        <xdr:cNvSpPr txBox="1"/>
      </xdr:nvSpPr>
      <xdr:spPr>
        <a:xfrm>
          <a:off x="3170564" y="996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844BAE15-FBDE-465F-9A97-1EA61AC98564}"/>
            </a:ext>
          </a:extLst>
        </xdr:cNvPr>
        <xdr:cNvSpPr txBox="1"/>
      </xdr:nvSpPr>
      <xdr:spPr>
        <a:xfrm>
          <a:off x="23857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670EBE77-CD01-4E41-8B8B-510D6AAB7AC5}"/>
            </a:ext>
          </a:extLst>
        </xdr:cNvPr>
        <xdr:cNvSpPr txBox="1"/>
      </xdr:nvSpPr>
      <xdr:spPr>
        <a:xfrm>
          <a:off x="16110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49601C2E-6DA7-4FFB-B020-0757438C8105}"/>
            </a:ext>
          </a:extLst>
        </xdr:cNvPr>
        <xdr:cNvSpPr txBox="1"/>
      </xdr:nvSpPr>
      <xdr:spPr>
        <a:xfrm>
          <a:off x="83630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14168</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A3E83E3A-98DE-4506-A6BD-AA3DA92E1507}"/>
            </a:ext>
          </a:extLst>
        </xdr:cNvPr>
        <xdr:cNvSpPr txBox="1"/>
      </xdr:nvSpPr>
      <xdr:spPr>
        <a:xfrm>
          <a:off x="3170564" y="10407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2739</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50D7B3D3-C5F4-43A9-BA9A-6A597542E6E5}"/>
            </a:ext>
          </a:extLst>
        </xdr:cNvPr>
        <xdr:cNvSpPr txBox="1"/>
      </xdr:nvSpPr>
      <xdr:spPr>
        <a:xfrm>
          <a:off x="2385704" y="1039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166024</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BC5E148-2BA7-4C06-9BDE-4BC548D4E1E4}"/>
            </a:ext>
          </a:extLst>
        </xdr:cNvPr>
        <xdr:cNvSpPr txBox="1"/>
      </xdr:nvSpPr>
      <xdr:spPr>
        <a:xfrm>
          <a:off x="1611004" y="103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30497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7CFBC9A2-17DC-4F1B-8FD4-B82EDC77C7EF}"/>
            </a:ext>
          </a:extLst>
        </xdr:cNvPr>
        <xdr:cNvSpPr txBox="1"/>
      </xdr:nvSpPr>
      <xdr:spPr>
        <a:xfrm>
          <a:off x="83630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8977B7D-4A35-4E18-AB16-34B021D27EE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40335305-EC90-4B3C-A920-9C0203C48BC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13CC514-3F9A-4E6C-95C9-1BF8785AF49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ED53AD59-A316-41ED-B800-622F2ED5797B}"/>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2D1B4339-74CA-4EBD-8B9D-45E7AF2D053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691E1FC7-5407-4231-9DA3-6851174B742D}"/>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59728216-3360-4CF7-98D8-40142351536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4A18884-1324-45CB-959E-5F75A56CDA5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976BF89-8690-4859-865E-F33A012237E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CBF5AD4A-EE0E-4757-A37E-C2FE1B43FD9A}"/>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9D0274BB-AFC7-4491-BFAC-3425F9957BE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0CA128AA-57D9-40A0-B372-4B8E0E3AEA7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E043ACA3-8F26-4642-9993-93410EDAA26C}"/>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2B26FD21-92E5-432B-87A7-03824F113F48}"/>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B84DD636-63F6-4EA7-95EB-C94CAE78380D}"/>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3425CA66-955E-45D1-A756-5331CBE2AA5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8529850F-39BA-4307-83D2-8330A202BD6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B686023D-23BE-4307-8F79-1960AF02A312}"/>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5C7A8B60-0717-4AB0-AD02-CE1F8694E722}"/>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DFFD55D5-B672-4871-B36B-28DF09297F8A}"/>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38CF623-ED6A-4BB8-BA1B-B6AB4E82792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FB4B2257-C3C7-43BB-990C-752D2E6F59B9}"/>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B8447758-8184-4CCB-9630-9F803E374F97}"/>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a:extLst>
            <a:ext uri="{FF2B5EF4-FFF2-40B4-BE49-F238E27FC236}">
              <a16:creationId xmlns:a16="http://schemas.microsoft.com/office/drawing/2014/main" id="{7C941DDD-C875-437A-A818-51075CEA80BB}"/>
            </a:ext>
          </a:extLst>
        </xdr:cNvPr>
        <xdr:cNvCxnSpPr/>
      </xdr:nvCxnSpPr>
      <xdr:spPr>
        <a:xfrm flipV="1">
          <a:off x="9219565" y="9375968"/>
          <a:ext cx="0" cy="141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38AED2F6-65BA-446B-93CF-9E80571A30B3}"/>
            </a:ext>
          </a:extLst>
        </xdr:cNvPr>
        <xdr:cNvSpPr txBox="1"/>
      </xdr:nvSpPr>
      <xdr:spPr>
        <a:xfrm>
          <a:off x="9258300" y="107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a:extLst>
            <a:ext uri="{FF2B5EF4-FFF2-40B4-BE49-F238E27FC236}">
              <a16:creationId xmlns:a16="http://schemas.microsoft.com/office/drawing/2014/main" id="{6D99D8C4-2CBB-4D2D-8356-EE8CF3E737F8}"/>
            </a:ext>
          </a:extLst>
        </xdr:cNvPr>
        <xdr:cNvCxnSpPr/>
      </xdr:nvCxnSpPr>
      <xdr:spPr>
        <a:xfrm>
          <a:off x="9154160" y="107873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41F29B9B-817E-46B6-A940-53150557FDAB}"/>
            </a:ext>
          </a:extLst>
        </xdr:cNvPr>
        <xdr:cNvSpPr txBox="1"/>
      </xdr:nvSpPr>
      <xdr:spPr>
        <a:xfrm>
          <a:off x="9258300" y="91550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a:extLst>
            <a:ext uri="{FF2B5EF4-FFF2-40B4-BE49-F238E27FC236}">
              <a16:creationId xmlns:a16="http://schemas.microsoft.com/office/drawing/2014/main" id="{6D20661E-7635-4866-8DA7-08F0F72B7EF6}"/>
            </a:ext>
          </a:extLst>
        </xdr:cNvPr>
        <xdr:cNvCxnSpPr/>
      </xdr:nvCxnSpPr>
      <xdr:spPr>
        <a:xfrm>
          <a:off x="9154160" y="93759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42C0E485-1223-45EB-9235-8016C8617623}"/>
            </a:ext>
          </a:extLst>
        </xdr:cNvPr>
        <xdr:cNvSpPr txBox="1"/>
      </xdr:nvSpPr>
      <xdr:spPr>
        <a:xfrm>
          <a:off x="9258300" y="103486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a:extLst>
            <a:ext uri="{FF2B5EF4-FFF2-40B4-BE49-F238E27FC236}">
              <a16:creationId xmlns:a16="http://schemas.microsoft.com/office/drawing/2014/main" id="{94E061A7-68CC-4171-AADC-64B393CA3C2E}"/>
            </a:ext>
          </a:extLst>
        </xdr:cNvPr>
        <xdr:cNvSpPr/>
      </xdr:nvSpPr>
      <xdr:spPr>
        <a:xfrm>
          <a:off x="9192260" y="10493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a:extLst>
            <a:ext uri="{FF2B5EF4-FFF2-40B4-BE49-F238E27FC236}">
              <a16:creationId xmlns:a16="http://schemas.microsoft.com/office/drawing/2014/main" id="{CF76003A-8DBF-472B-A0C7-E7D5949FC81E}"/>
            </a:ext>
          </a:extLst>
        </xdr:cNvPr>
        <xdr:cNvSpPr/>
      </xdr:nvSpPr>
      <xdr:spPr>
        <a:xfrm>
          <a:off x="8445500" y="104926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a:extLst>
            <a:ext uri="{FF2B5EF4-FFF2-40B4-BE49-F238E27FC236}">
              <a16:creationId xmlns:a16="http://schemas.microsoft.com/office/drawing/2014/main" id="{3921082D-4E1A-4119-8795-CF7A70E0573A}"/>
            </a:ext>
          </a:extLst>
        </xdr:cNvPr>
        <xdr:cNvSpPr/>
      </xdr:nvSpPr>
      <xdr:spPr>
        <a:xfrm>
          <a:off x="7670800" y="1048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a:extLst>
            <a:ext uri="{FF2B5EF4-FFF2-40B4-BE49-F238E27FC236}">
              <a16:creationId xmlns:a16="http://schemas.microsoft.com/office/drawing/2014/main" id="{85F3FE12-F33E-4A43-852C-D5CDFB572163}"/>
            </a:ext>
          </a:extLst>
        </xdr:cNvPr>
        <xdr:cNvSpPr/>
      </xdr:nvSpPr>
      <xdr:spPr>
        <a:xfrm>
          <a:off x="6873240" y="10505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62416</xdr:rowOff>
    </xdr:from>
    <xdr:to>
      <xdr:col>36</xdr:col>
      <xdr:colOff>165100</xdr:colOff>
      <xdr:row>62</xdr:row>
      <xdr:rowOff>164016</xdr:rowOff>
    </xdr:to>
    <xdr:sp macro="" textlink="">
      <xdr:nvSpPr>
        <xdr:cNvPr id="238" name="フローチャート: 判断 237">
          <a:extLst>
            <a:ext uri="{FF2B5EF4-FFF2-40B4-BE49-F238E27FC236}">
              <a16:creationId xmlns:a16="http://schemas.microsoft.com/office/drawing/2014/main" id="{FF7DD6A2-6A7E-46A1-AF0F-22405C24F84B}"/>
            </a:ext>
          </a:extLst>
        </xdr:cNvPr>
        <xdr:cNvSpPr/>
      </xdr:nvSpPr>
      <xdr:spPr>
        <a:xfrm>
          <a:off x="6098540" y="1045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B95E24D-F0E8-42F5-BF09-C3586A2F4228}"/>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8E91812-B5AD-4678-BA99-A95F7E35E75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438993D-C578-4F1F-8BD0-3A7E36BA021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4CB47BB-E64B-444C-AE15-E7F0C420F71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A80FBB6-0E13-4D5D-8597-CEFD4FFD537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3804</xdr:rowOff>
    </xdr:from>
    <xdr:to>
      <xdr:col>55</xdr:col>
      <xdr:colOff>50800</xdr:colOff>
      <xdr:row>64</xdr:row>
      <xdr:rowOff>105404</xdr:rowOff>
    </xdr:to>
    <xdr:sp macro="" textlink="">
      <xdr:nvSpPr>
        <xdr:cNvPr id="244" name="楕円 243">
          <a:extLst>
            <a:ext uri="{FF2B5EF4-FFF2-40B4-BE49-F238E27FC236}">
              <a16:creationId xmlns:a16="http://schemas.microsoft.com/office/drawing/2014/main" id="{A50D5E45-8360-479F-94E1-6DA0AEAAB119}"/>
            </a:ext>
          </a:extLst>
        </xdr:cNvPr>
        <xdr:cNvSpPr/>
      </xdr:nvSpPr>
      <xdr:spPr>
        <a:xfrm>
          <a:off x="9192260" y="107327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90181</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F597D752-BB59-45DE-91AC-03EA6217A630}"/>
            </a:ext>
          </a:extLst>
        </xdr:cNvPr>
        <xdr:cNvSpPr txBox="1"/>
      </xdr:nvSpPr>
      <xdr:spPr>
        <a:xfrm>
          <a:off x="9258300" y="1065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4289</xdr:rowOff>
    </xdr:from>
    <xdr:to>
      <xdr:col>50</xdr:col>
      <xdr:colOff>165100</xdr:colOff>
      <xdr:row>64</xdr:row>
      <xdr:rowOff>105889</xdr:rowOff>
    </xdr:to>
    <xdr:sp macro="" textlink="">
      <xdr:nvSpPr>
        <xdr:cNvPr id="246" name="楕円 245">
          <a:extLst>
            <a:ext uri="{FF2B5EF4-FFF2-40B4-BE49-F238E27FC236}">
              <a16:creationId xmlns:a16="http://schemas.microsoft.com/office/drawing/2014/main" id="{CD789B9E-467E-46F8-B9BF-8B580482CA7F}"/>
            </a:ext>
          </a:extLst>
        </xdr:cNvPr>
        <xdr:cNvSpPr/>
      </xdr:nvSpPr>
      <xdr:spPr>
        <a:xfrm>
          <a:off x="8445500" y="1073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54604</xdr:rowOff>
    </xdr:from>
    <xdr:to>
      <xdr:col>55</xdr:col>
      <xdr:colOff>0</xdr:colOff>
      <xdr:row>64</xdr:row>
      <xdr:rowOff>55089</xdr:rowOff>
    </xdr:to>
    <xdr:cxnSp macro="">
      <xdr:nvCxnSpPr>
        <xdr:cNvPr id="247" name="直線コネクタ 246">
          <a:extLst>
            <a:ext uri="{FF2B5EF4-FFF2-40B4-BE49-F238E27FC236}">
              <a16:creationId xmlns:a16="http://schemas.microsoft.com/office/drawing/2014/main" id="{7AC355B2-7307-49DE-BE1E-F132F7405599}"/>
            </a:ext>
          </a:extLst>
        </xdr:cNvPr>
        <xdr:cNvCxnSpPr/>
      </xdr:nvCxnSpPr>
      <xdr:spPr>
        <a:xfrm flipV="1">
          <a:off x="8496300" y="10783564"/>
          <a:ext cx="7239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4558</xdr:rowOff>
    </xdr:from>
    <xdr:to>
      <xdr:col>46</xdr:col>
      <xdr:colOff>38100</xdr:colOff>
      <xdr:row>64</xdr:row>
      <xdr:rowOff>106158</xdr:rowOff>
    </xdr:to>
    <xdr:sp macro="" textlink="">
      <xdr:nvSpPr>
        <xdr:cNvPr id="248" name="楕円 247">
          <a:extLst>
            <a:ext uri="{FF2B5EF4-FFF2-40B4-BE49-F238E27FC236}">
              <a16:creationId xmlns:a16="http://schemas.microsoft.com/office/drawing/2014/main" id="{66762AAE-DAB7-4D09-BB96-E2BB48F871F3}"/>
            </a:ext>
          </a:extLst>
        </xdr:cNvPr>
        <xdr:cNvSpPr/>
      </xdr:nvSpPr>
      <xdr:spPr>
        <a:xfrm>
          <a:off x="7670800" y="107335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55089</xdr:rowOff>
    </xdr:from>
    <xdr:to>
      <xdr:col>50</xdr:col>
      <xdr:colOff>114300</xdr:colOff>
      <xdr:row>64</xdr:row>
      <xdr:rowOff>55358</xdr:rowOff>
    </xdr:to>
    <xdr:cxnSp macro="">
      <xdr:nvCxnSpPr>
        <xdr:cNvPr id="249" name="直線コネクタ 248">
          <a:extLst>
            <a:ext uri="{FF2B5EF4-FFF2-40B4-BE49-F238E27FC236}">
              <a16:creationId xmlns:a16="http://schemas.microsoft.com/office/drawing/2014/main" id="{A58C4757-346A-46B0-835C-73F5DBC89CF5}"/>
            </a:ext>
          </a:extLst>
        </xdr:cNvPr>
        <xdr:cNvCxnSpPr/>
      </xdr:nvCxnSpPr>
      <xdr:spPr>
        <a:xfrm flipV="1">
          <a:off x="7713980" y="10784049"/>
          <a:ext cx="782320" cy="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4718</xdr:rowOff>
    </xdr:from>
    <xdr:to>
      <xdr:col>41</xdr:col>
      <xdr:colOff>101600</xdr:colOff>
      <xdr:row>64</xdr:row>
      <xdr:rowOff>106318</xdr:rowOff>
    </xdr:to>
    <xdr:sp macro="" textlink="">
      <xdr:nvSpPr>
        <xdr:cNvPr id="250" name="楕円 249">
          <a:extLst>
            <a:ext uri="{FF2B5EF4-FFF2-40B4-BE49-F238E27FC236}">
              <a16:creationId xmlns:a16="http://schemas.microsoft.com/office/drawing/2014/main" id="{FAA484A0-CBB6-4147-A6EC-138C67889B79}"/>
            </a:ext>
          </a:extLst>
        </xdr:cNvPr>
        <xdr:cNvSpPr/>
      </xdr:nvSpPr>
      <xdr:spPr>
        <a:xfrm>
          <a:off x="6873240" y="1073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55358</xdr:rowOff>
    </xdr:from>
    <xdr:to>
      <xdr:col>45</xdr:col>
      <xdr:colOff>177800</xdr:colOff>
      <xdr:row>64</xdr:row>
      <xdr:rowOff>55518</xdr:rowOff>
    </xdr:to>
    <xdr:cxnSp macro="">
      <xdr:nvCxnSpPr>
        <xdr:cNvPr id="251" name="直線コネクタ 250">
          <a:extLst>
            <a:ext uri="{FF2B5EF4-FFF2-40B4-BE49-F238E27FC236}">
              <a16:creationId xmlns:a16="http://schemas.microsoft.com/office/drawing/2014/main" id="{36E9821A-8DF2-44D0-84EA-A8A90E84FB3D}"/>
            </a:ext>
          </a:extLst>
        </xdr:cNvPr>
        <xdr:cNvCxnSpPr/>
      </xdr:nvCxnSpPr>
      <xdr:spPr>
        <a:xfrm flipV="1">
          <a:off x="6924040" y="10784318"/>
          <a:ext cx="78994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5859</xdr:rowOff>
    </xdr:from>
    <xdr:to>
      <xdr:col>36</xdr:col>
      <xdr:colOff>165100</xdr:colOff>
      <xdr:row>64</xdr:row>
      <xdr:rowOff>107459</xdr:rowOff>
    </xdr:to>
    <xdr:sp macro="" textlink="">
      <xdr:nvSpPr>
        <xdr:cNvPr id="252" name="楕円 251">
          <a:extLst>
            <a:ext uri="{FF2B5EF4-FFF2-40B4-BE49-F238E27FC236}">
              <a16:creationId xmlns:a16="http://schemas.microsoft.com/office/drawing/2014/main" id="{916BD789-56F5-4B8E-92B6-D19E2CB13085}"/>
            </a:ext>
          </a:extLst>
        </xdr:cNvPr>
        <xdr:cNvSpPr/>
      </xdr:nvSpPr>
      <xdr:spPr>
        <a:xfrm>
          <a:off x="6098540" y="1073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55518</xdr:rowOff>
    </xdr:from>
    <xdr:to>
      <xdr:col>41</xdr:col>
      <xdr:colOff>50800</xdr:colOff>
      <xdr:row>64</xdr:row>
      <xdr:rowOff>56659</xdr:rowOff>
    </xdr:to>
    <xdr:cxnSp macro="">
      <xdr:nvCxnSpPr>
        <xdr:cNvPr id="253" name="直線コネクタ 252">
          <a:extLst>
            <a:ext uri="{FF2B5EF4-FFF2-40B4-BE49-F238E27FC236}">
              <a16:creationId xmlns:a16="http://schemas.microsoft.com/office/drawing/2014/main" id="{FE5397AB-1199-473B-8187-CD30AF675B49}"/>
            </a:ext>
          </a:extLst>
        </xdr:cNvPr>
        <xdr:cNvCxnSpPr/>
      </xdr:nvCxnSpPr>
      <xdr:spPr>
        <a:xfrm flipV="1">
          <a:off x="6149340" y="10784478"/>
          <a:ext cx="774700" cy="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EBAAD02C-C511-46C9-A3EE-AF87B6F705B3}"/>
            </a:ext>
          </a:extLst>
        </xdr:cNvPr>
        <xdr:cNvSpPr txBox="1"/>
      </xdr:nvSpPr>
      <xdr:spPr>
        <a:xfrm>
          <a:off x="8214575" y="1027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383B921B-3B59-460E-BDFF-76066CFA489F}"/>
            </a:ext>
          </a:extLst>
        </xdr:cNvPr>
        <xdr:cNvSpPr txBox="1"/>
      </xdr:nvSpPr>
      <xdr:spPr>
        <a:xfrm>
          <a:off x="7444955" y="10268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8A4EF084-4B83-4E94-82D6-3C9DD24B45C4}"/>
            </a:ext>
          </a:extLst>
        </xdr:cNvPr>
        <xdr:cNvSpPr txBox="1"/>
      </xdr:nvSpPr>
      <xdr:spPr>
        <a:xfrm>
          <a:off x="6670255" y="1028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9093</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3D52E276-13E5-4169-8347-713620CBF913}"/>
            </a:ext>
          </a:extLst>
        </xdr:cNvPr>
        <xdr:cNvSpPr txBox="1"/>
      </xdr:nvSpPr>
      <xdr:spPr>
        <a:xfrm>
          <a:off x="5872695" y="10235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97016</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EAF6E0C7-1967-46F8-8403-0C0FBBFFF134}"/>
            </a:ext>
          </a:extLst>
        </xdr:cNvPr>
        <xdr:cNvSpPr txBox="1"/>
      </xdr:nvSpPr>
      <xdr:spPr>
        <a:xfrm>
          <a:off x="8239271" y="1082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97285</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23171008-E71C-4DC6-AEB8-A33557213176}"/>
            </a:ext>
          </a:extLst>
        </xdr:cNvPr>
        <xdr:cNvSpPr txBox="1"/>
      </xdr:nvSpPr>
      <xdr:spPr>
        <a:xfrm>
          <a:off x="7477271" y="1082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97445</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12677FFA-8CFC-468D-AEB9-843A5BF668F5}"/>
            </a:ext>
          </a:extLst>
        </xdr:cNvPr>
        <xdr:cNvSpPr txBox="1"/>
      </xdr:nvSpPr>
      <xdr:spPr>
        <a:xfrm>
          <a:off x="6702571" y="1082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98586</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CA38B5E0-EDB9-4FAB-800E-5BD11ADB9CA9}"/>
            </a:ext>
          </a:extLst>
        </xdr:cNvPr>
        <xdr:cNvSpPr txBox="1"/>
      </xdr:nvSpPr>
      <xdr:spPr>
        <a:xfrm>
          <a:off x="5905011" y="1082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C0D7369-ADF8-44D4-B182-C7CF35593A7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E2C6532-AC23-484F-B72F-C8BCAA7689BD}"/>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38E1A039-1D19-4A94-99CB-E756A6109C5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F29A908E-1CA5-4E38-8E17-87D8F372D44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68ED3CF6-58FD-47A8-BB5B-582D5ED476E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4CFB3676-8876-4D98-B29C-BFA9679192E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990E669-4A7C-40E8-BA3B-EEC17395D69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FE0D1816-90C4-456D-A5A6-BF02ED3E238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28F98B54-B2B9-4029-A0C3-16B6C20EA30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D5D6F4DF-C36E-4E73-AE97-2CD442BF97D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CC443C1-C0C6-480D-BD3D-58C2FD54DACE}"/>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7E27CB31-0221-4CF1-B1A3-494D005C1EE5}"/>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25EEDB0E-2B1F-4A75-87BF-F836F1B9AA73}"/>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5A6E4C50-AD3C-482F-A0EA-2CD40197FBCC}"/>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49424E43-DFA5-42C7-B59D-F486517C0C65}"/>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A2769308-821C-4CEA-99FF-FD7F368AAAD1}"/>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97CB95A9-7428-49E4-838D-3C877C07C365}"/>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6B231070-ACFF-4E5E-ABD2-28F03D594808}"/>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78BBBB86-5774-4D19-87B8-0850A4521B5E}"/>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137C5C6-D6FD-4637-8EF3-005207013A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E11B76BF-70F3-4FD1-819E-9AAA0076B91B}"/>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470345B2-F033-48DB-8920-B716DD1D09FB}"/>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1F842B99-6126-4DCD-AD6E-C227D75F907D}"/>
            </a:ext>
          </a:extLst>
        </xdr:cNvPr>
        <xdr:cNvCxnSpPr/>
      </xdr:nvCxnSpPr>
      <xdr:spPr>
        <a:xfrm flipV="1">
          <a:off x="4086225" y="13290804"/>
          <a:ext cx="0" cy="1164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F99CD7DD-2F49-4C10-B100-65FD5EC46D7B}"/>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82E357D6-E555-4A5C-BF1F-62BCE2B75149}"/>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B42C6784-9439-4EB0-A01E-7147400276FA}"/>
            </a:ext>
          </a:extLst>
        </xdr:cNvPr>
        <xdr:cNvSpPr txBox="1"/>
      </xdr:nvSpPr>
      <xdr:spPr>
        <a:xfrm>
          <a:off x="4124960" y="13073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a:extLst>
            <a:ext uri="{FF2B5EF4-FFF2-40B4-BE49-F238E27FC236}">
              <a16:creationId xmlns:a16="http://schemas.microsoft.com/office/drawing/2014/main" id="{F6A1D336-6F50-4E55-8323-889E0A72594B}"/>
            </a:ext>
          </a:extLst>
        </xdr:cNvPr>
        <xdr:cNvCxnSpPr/>
      </xdr:nvCxnSpPr>
      <xdr:spPr>
        <a:xfrm>
          <a:off x="4020820" y="132908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25164</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12EAB26F-7A2B-4994-986B-3338EF9AD7A4}"/>
            </a:ext>
          </a:extLst>
        </xdr:cNvPr>
        <xdr:cNvSpPr txBox="1"/>
      </xdr:nvSpPr>
      <xdr:spPr>
        <a:xfrm>
          <a:off x="4124960" y="137716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a:extLst>
            <a:ext uri="{FF2B5EF4-FFF2-40B4-BE49-F238E27FC236}">
              <a16:creationId xmlns:a16="http://schemas.microsoft.com/office/drawing/2014/main" id="{C2635AE0-E73F-4F66-AF2A-33E74EA2BA22}"/>
            </a:ext>
          </a:extLst>
        </xdr:cNvPr>
        <xdr:cNvSpPr/>
      </xdr:nvSpPr>
      <xdr:spPr>
        <a:xfrm>
          <a:off x="4036060" y="137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a:extLst>
            <a:ext uri="{FF2B5EF4-FFF2-40B4-BE49-F238E27FC236}">
              <a16:creationId xmlns:a16="http://schemas.microsoft.com/office/drawing/2014/main" id="{C2C50F44-3D2B-4FDA-A38C-CB2F96AE30FA}"/>
            </a:ext>
          </a:extLst>
        </xdr:cNvPr>
        <xdr:cNvSpPr/>
      </xdr:nvSpPr>
      <xdr:spPr>
        <a:xfrm>
          <a:off x="3312160" y="137840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a:extLst>
            <a:ext uri="{FF2B5EF4-FFF2-40B4-BE49-F238E27FC236}">
              <a16:creationId xmlns:a16="http://schemas.microsoft.com/office/drawing/2014/main" id="{98BF69B5-0B60-47D4-A900-FA1DC0CC7648}"/>
            </a:ext>
          </a:extLst>
        </xdr:cNvPr>
        <xdr:cNvSpPr/>
      </xdr:nvSpPr>
      <xdr:spPr>
        <a:xfrm>
          <a:off x="2514600" y="137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a:extLst>
            <a:ext uri="{FF2B5EF4-FFF2-40B4-BE49-F238E27FC236}">
              <a16:creationId xmlns:a16="http://schemas.microsoft.com/office/drawing/2014/main" id="{AFDFD7AB-FF41-4150-84AF-4FCD36901B9A}"/>
            </a:ext>
          </a:extLst>
        </xdr:cNvPr>
        <xdr:cNvSpPr/>
      </xdr:nvSpPr>
      <xdr:spPr>
        <a:xfrm>
          <a:off x="1739900" y="1373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23876</xdr:rowOff>
    </xdr:from>
    <xdr:to>
      <xdr:col>6</xdr:col>
      <xdr:colOff>38100</xdr:colOff>
      <xdr:row>81</xdr:row>
      <xdr:rowOff>125476</xdr:rowOff>
    </xdr:to>
    <xdr:sp macro="" textlink="">
      <xdr:nvSpPr>
        <xdr:cNvPr id="294" name="フローチャート: 判断 293">
          <a:extLst>
            <a:ext uri="{FF2B5EF4-FFF2-40B4-BE49-F238E27FC236}">
              <a16:creationId xmlns:a16="http://schemas.microsoft.com/office/drawing/2014/main" id="{CE57193F-A32A-43A2-9D2E-23DEC8C5C471}"/>
            </a:ext>
          </a:extLst>
        </xdr:cNvPr>
        <xdr:cNvSpPr/>
      </xdr:nvSpPr>
      <xdr:spPr>
        <a:xfrm>
          <a:off x="965200" y="136027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839F683-A539-45FC-AC42-9DABE714589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830A558-B434-4CC0-BCFB-DC64AE58DD8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B6C97A7-AC4A-4755-A2AA-7FFEB485143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1DE4EF9-AA3B-4BEB-A319-DA1328374A3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3129552-4820-471F-AF65-1E3A4A530F68}"/>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39878</xdr:rowOff>
    </xdr:from>
    <xdr:to>
      <xdr:col>24</xdr:col>
      <xdr:colOff>114300</xdr:colOff>
      <xdr:row>79</xdr:row>
      <xdr:rowOff>141478</xdr:rowOff>
    </xdr:to>
    <xdr:sp macro="" textlink="">
      <xdr:nvSpPr>
        <xdr:cNvPr id="300" name="楕円 299">
          <a:extLst>
            <a:ext uri="{FF2B5EF4-FFF2-40B4-BE49-F238E27FC236}">
              <a16:creationId xmlns:a16="http://schemas.microsoft.com/office/drawing/2014/main" id="{6077954E-272F-4106-A001-2B56C070B798}"/>
            </a:ext>
          </a:extLst>
        </xdr:cNvPr>
        <xdr:cNvSpPr/>
      </xdr:nvSpPr>
      <xdr:spPr>
        <a:xfrm>
          <a:off x="4036060" y="1328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126255</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CEE7CE23-0CE5-4E4C-A3AE-3BB4D0DDA366}"/>
            </a:ext>
          </a:extLst>
        </xdr:cNvPr>
        <xdr:cNvSpPr txBox="1"/>
      </xdr:nvSpPr>
      <xdr:spPr>
        <a:xfrm>
          <a:off x="4124960" y="13202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142748</xdr:rowOff>
    </xdr:from>
    <xdr:to>
      <xdr:col>20</xdr:col>
      <xdr:colOff>38100</xdr:colOff>
      <xdr:row>80</xdr:row>
      <xdr:rowOff>72898</xdr:rowOff>
    </xdr:to>
    <xdr:sp macro="" textlink="">
      <xdr:nvSpPr>
        <xdr:cNvPr id="302" name="楕円 301">
          <a:extLst>
            <a:ext uri="{FF2B5EF4-FFF2-40B4-BE49-F238E27FC236}">
              <a16:creationId xmlns:a16="http://schemas.microsoft.com/office/drawing/2014/main" id="{070EEA52-0539-4701-8AF3-5B42EACB92EA}"/>
            </a:ext>
          </a:extLst>
        </xdr:cNvPr>
        <xdr:cNvSpPr/>
      </xdr:nvSpPr>
      <xdr:spPr>
        <a:xfrm>
          <a:off x="3312160" y="133863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90678</xdr:rowOff>
    </xdr:from>
    <xdr:to>
      <xdr:col>24</xdr:col>
      <xdr:colOff>63500</xdr:colOff>
      <xdr:row>80</xdr:row>
      <xdr:rowOff>22098</xdr:rowOff>
    </xdr:to>
    <xdr:cxnSp macro="">
      <xdr:nvCxnSpPr>
        <xdr:cNvPr id="303" name="直線コネクタ 302">
          <a:extLst>
            <a:ext uri="{FF2B5EF4-FFF2-40B4-BE49-F238E27FC236}">
              <a16:creationId xmlns:a16="http://schemas.microsoft.com/office/drawing/2014/main" id="{00BBA048-5EA1-44B1-9F8E-29D44779D66F}"/>
            </a:ext>
          </a:extLst>
        </xdr:cNvPr>
        <xdr:cNvCxnSpPr/>
      </xdr:nvCxnSpPr>
      <xdr:spPr>
        <a:xfrm flipV="1">
          <a:off x="3355340" y="13334238"/>
          <a:ext cx="73152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135889</xdr:rowOff>
    </xdr:from>
    <xdr:to>
      <xdr:col>15</xdr:col>
      <xdr:colOff>101600</xdr:colOff>
      <xdr:row>80</xdr:row>
      <xdr:rowOff>66039</xdr:rowOff>
    </xdr:to>
    <xdr:sp macro="" textlink="">
      <xdr:nvSpPr>
        <xdr:cNvPr id="304" name="楕円 303">
          <a:extLst>
            <a:ext uri="{FF2B5EF4-FFF2-40B4-BE49-F238E27FC236}">
              <a16:creationId xmlns:a16="http://schemas.microsoft.com/office/drawing/2014/main" id="{37D6E3D2-B169-4CAB-A190-89A85E8E5344}"/>
            </a:ext>
          </a:extLst>
        </xdr:cNvPr>
        <xdr:cNvSpPr/>
      </xdr:nvSpPr>
      <xdr:spPr>
        <a:xfrm>
          <a:off x="2514600" y="133794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15239</xdr:rowOff>
    </xdr:from>
    <xdr:to>
      <xdr:col>19</xdr:col>
      <xdr:colOff>177800</xdr:colOff>
      <xdr:row>80</xdr:row>
      <xdr:rowOff>22098</xdr:rowOff>
    </xdr:to>
    <xdr:cxnSp macro="">
      <xdr:nvCxnSpPr>
        <xdr:cNvPr id="305" name="直線コネクタ 304">
          <a:extLst>
            <a:ext uri="{FF2B5EF4-FFF2-40B4-BE49-F238E27FC236}">
              <a16:creationId xmlns:a16="http://schemas.microsoft.com/office/drawing/2014/main" id="{2EEA43E9-2BEB-4EC5-A288-0395C7E28B51}"/>
            </a:ext>
          </a:extLst>
        </xdr:cNvPr>
        <xdr:cNvCxnSpPr/>
      </xdr:nvCxnSpPr>
      <xdr:spPr>
        <a:xfrm>
          <a:off x="2565400" y="13426439"/>
          <a:ext cx="78994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90170</xdr:rowOff>
    </xdr:from>
    <xdr:to>
      <xdr:col>10</xdr:col>
      <xdr:colOff>165100</xdr:colOff>
      <xdr:row>80</xdr:row>
      <xdr:rowOff>20320</xdr:rowOff>
    </xdr:to>
    <xdr:sp macro="" textlink="">
      <xdr:nvSpPr>
        <xdr:cNvPr id="306" name="楕円 305">
          <a:extLst>
            <a:ext uri="{FF2B5EF4-FFF2-40B4-BE49-F238E27FC236}">
              <a16:creationId xmlns:a16="http://schemas.microsoft.com/office/drawing/2014/main" id="{2A082EA3-308D-4A3D-AA8E-0647598DE141}"/>
            </a:ext>
          </a:extLst>
        </xdr:cNvPr>
        <xdr:cNvSpPr/>
      </xdr:nvSpPr>
      <xdr:spPr>
        <a:xfrm>
          <a:off x="1739900" y="13333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140970</xdr:rowOff>
    </xdr:from>
    <xdr:to>
      <xdr:col>15</xdr:col>
      <xdr:colOff>50800</xdr:colOff>
      <xdr:row>80</xdr:row>
      <xdr:rowOff>15239</xdr:rowOff>
    </xdr:to>
    <xdr:cxnSp macro="">
      <xdr:nvCxnSpPr>
        <xdr:cNvPr id="307" name="直線コネクタ 306">
          <a:extLst>
            <a:ext uri="{FF2B5EF4-FFF2-40B4-BE49-F238E27FC236}">
              <a16:creationId xmlns:a16="http://schemas.microsoft.com/office/drawing/2014/main" id="{D6AB0F32-F270-4A91-9B7A-6C65C5CC1265}"/>
            </a:ext>
          </a:extLst>
        </xdr:cNvPr>
        <xdr:cNvCxnSpPr/>
      </xdr:nvCxnSpPr>
      <xdr:spPr>
        <a:xfrm>
          <a:off x="1790700" y="13384530"/>
          <a:ext cx="7747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53594</xdr:rowOff>
    </xdr:from>
    <xdr:to>
      <xdr:col>6</xdr:col>
      <xdr:colOff>38100</xdr:colOff>
      <xdr:row>79</xdr:row>
      <xdr:rowOff>155194</xdr:rowOff>
    </xdr:to>
    <xdr:sp macro="" textlink="">
      <xdr:nvSpPr>
        <xdr:cNvPr id="308" name="楕円 307">
          <a:extLst>
            <a:ext uri="{FF2B5EF4-FFF2-40B4-BE49-F238E27FC236}">
              <a16:creationId xmlns:a16="http://schemas.microsoft.com/office/drawing/2014/main" id="{25D5B0AA-3295-45A1-AAB1-F2EC7CDB24A7}"/>
            </a:ext>
          </a:extLst>
        </xdr:cNvPr>
        <xdr:cNvSpPr/>
      </xdr:nvSpPr>
      <xdr:spPr>
        <a:xfrm>
          <a:off x="965200" y="132971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104394</xdr:rowOff>
    </xdr:from>
    <xdr:to>
      <xdr:col>10</xdr:col>
      <xdr:colOff>114300</xdr:colOff>
      <xdr:row>79</xdr:row>
      <xdr:rowOff>140970</xdr:rowOff>
    </xdr:to>
    <xdr:cxnSp macro="">
      <xdr:nvCxnSpPr>
        <xdr:cNvPr id="309" name="直線コネクタ 308">
          <a:extLst>
            <a:ext uri="{FF2B5EF4-FFF2-40B4-BE49-F238E27FC236}">
              <a16:creationId xmlns:a16="http://schemas.microsoft.com/office/drawing/2014/main" id="{64FAEB25-94DE-4A66-8753-9A4DDCDF4A2F}"/>
            </a:ext>
          </a:extLst>
        </xdr:cNvPr>
        <xdr:cNvCxnSpPr/>
      </xdr:nvCxnSpPr>
      <xdr:spPr>
        <a:xfrm>
          <a:off x="1008380" y="13347954"/>
          <a:ext cx="7823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130319</xdr:rowOff>
    </xdr:from>
    <xdr:ext cx="405111" cy="259045"/>
    <xdr:sp macro="" textlink="">
      <xdr:nvSpPr>
        <xdr:cNvPr id="310" name="n_1aveValue【公営住宅】&#10;有形固定資産減価償却率">
          <a:extLst>
            <a:ext uri="{FF2B5EF4-FFF2-40B4-BE49-F238E27FC236}">
              <a16:creationId xmlns:a16="http://schemas.microsoft.com/office/drawing/2014/main" id="{67AA8D32-C8DA-4CC3-B2BC-E311F586FA95}"/>
            </a:ext>
          </a:extLst>
        </xdr:cNvPr>
        <xdr:cNvSpPr txBox="1"/>
      </xdr:nvSpPr>
      <xdr:spPr>
        <a:xfrm>
          <a:off x="3170564" y="13876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112031</xdr:rowOff>
    </xdr:from>
    <xdr:ext cx="405111" cy="259045"/>
    <xdr:sp macro="" textlink="">
      <xdr:nvSpPr>
        <xdr:cNvPr id="311" name="n_2aveValue【公営住宅】&#10;有形固定資産減価償却率">
          <a:extLst>
            <a:ext uri="{FF2B5EF4-FFF2-40B4-BE49-F238E27FC236}">
              <a16:creationId xmlns:a16="http://schemas.microsoft.com/office/drawing/2014/main" id="{8CBD8F51-A48A-4A4F-8A08-28A352F86012}"/>
            </a:ext>
          </a:extLst>
        </xdr:cNvPr>
        <xdr:cNvSpPr txBox="1"/>
      </xdr:nvSpPr>
      <xdr:spPr>
        <a:xfrm>
          <a:off x="2385704" y="138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75455</xdr:rowOff>
    </xdr:from>
    <xdr:ext cx="405111" cy="259045"/>
    <xdr:sp macro="" textlink="">
      <xdr:nvSpPr>
        <xdr:cNvPr id="312" name="n_3aveValue【公営住宅】&#10;有形固定資産減価償却率">
          <a:extLst>
            <a:ext uri="{FF2B5EF4-FFF2-40B4-BE49-F238E27FC236}">
              <a16:creationId xmlns:a16="http://schemas.microsoft.com/office/drawing/2014/main" id="{47786C51-150D-4B24-990A-A451EC602E67}"/>
            </a:ext>
          </a:extLst>
        </xdr:cNvPr>
        <xdr:cNvSpPr txBox="1"/>
      </xdr:nvSpPr>
      <xdr:spPr>
        <a:xfrm>
          <a:off x="1611004" y="13821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116603</xdr:rowOff>
    </xdr:from>
    <xdr:ext cx="405111" cy="259045"/>
    <xdr:sp macro="" textlink="">
      <xdr:nvSpPr>
        <xdr:cNvPr id="313" name="n_4aveValue【公営住宅】&#10;有形固定資産減価償却率">
          <a:extLst>
            <a:ext uri="{FF2B5EF4-FFF2-40B4-BE49-F238E27FC236}">
              <a16:creationId xmlns:a16="http://schemas.microsoft.com/office/drawing/2014/main" id="{B95ED65B-67DF-4134-AACD-B1E7FB1D3A4A}"/>
            </a:ext>
          </a:extLst>
        </xdr:cNvPr>
        <xdr:cNvSpPr txBox="1"/>
      </xdr:nvSpPr>
      <xdr:spPr>
        <a:xfrm>
          <a:off x="836304" y="13695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89425</xdr:rowOff>
    </xdr:from>
    <xdr:ext cx="405111" cy="259045"/>
    <xdr:sp macro="" textlink="">
      <xdr:nvSpPr>
        <xdr:cNvPr id="314" name="n_1mainValue【公営住宅】&#10;有形固定資産減価償却率">
          <a:extLst>
            <a:ext uri="{FF2B5EF4-FFF2-40B4-BE49-F238E27FC236}">
              <a16:creationId xmlns:a16="http://schemas.microsoft.com/office/drawing/2014/main" id="{4EC67457-B425-4326-96E1-4097AB950A84}"/>
            </a:ext>
          </a:extLst>
        </xdr:cNvPr>
        <xdr:cNvSpPr txBox="1"/>
      </xdr:nvSpPr>
      <xdr:spPr>
        <a:xfrm>
          <a:off x="3170564" y="1316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82566</xdr:rowOff>
    </xdr:from>
    <xdr:ext cx="405111" cy="259045"/>
    <xdr:sp macro="" textlink="">
      <xdr:nvSpPr>
        <xdr:cNvPr id="315" name="n_2mainValue【公営住宅】&#10;有形固定資産減価償却率">
          <a:extLst>
            <a:ext uri="{FF2B5EF4-FFF2-40B4-BE49-F238E27FC236}">
              <a16:creationId xmlns:a16="http://schemas.microsoft.com/office/drawing/2014/main" id="{73805A2D-CD7B-435A-8CF0-EF65468A7EEF}"/>
            </a:ext>
          </a:extLst>
        </xdr:cNvPr>
        <xdr:cNvSpPr txBox="1"/>
      </xdr:nvSpPr>
      <xdr:spPr>
        <a:xfrm>
          <a:off x="2385704" y="13158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36847</xdr:rowOff>
    </xdr:from>
    <xdr:ext cx="405111" cy="259045"/>
    <xdr:sp macro="" textlink="">
      <xdr:nvSpPr>
        <xdr:cNvPr id="316" name="n_3mainValue【公営住宅】&#10;有形固定資産減価償却率">
          <a:extLst>
            <a:ext uri="{FF2B5EF4-FFF2-40B4-BE49-F238E27FC236}">
              <a16:creationId xmlns:a16="http://schemas.microsoft.com/office/drawing/2014/main" id="{5A3B758A-CCAB-4556-A48B-FE3EA2A19DB7}"/>
            </a:ext>
          </a:extLst>
        </xdr:cNvPr>
        <xdr:cNvSpPr txBox="1"/>
      </xdr:nvSpPr>
      <xdr:spPr>
        <a:xfrm>
          <a:off x="1611004" y="1311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271</xdr:rowOff>
    </xdr:from>
    <xdr:ext cx="405111" cy="259045"/>
    <xdr:sp macro="" textlink="">
      <xdr:nvSpPr>
        <xdr:cNvPr id="317" name="n_4mainValue【公営住宅】&#10;有形固定資産減価償却率">
          <a:extLst>
            <a:ext uri="{FF2B5EF4-FFF2-40B4-BE49-F238E27FC236}">
              <a16:creationId xmlns:a16="http://schemas.microsoft.com/office/drawing/2014/main" id="{A9CFC522-8028-4029-863D-26684D0C16F7}"/>
            </a:ext>
          </a:extLst>
        </xdr:cNvPr>
        <xdr:cNvSpPr txBox="1"/>
      </xdr:nvSpPr>
      <xdr:spPr>
        <a:xfrm>
          <a:off x="836304" y="1307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F39375E9-185F-4FED-AAB5-31D226CD0D4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279CA729-814D-4386-8578-D8688ADC40A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F18ADD95-29DB-477D-95D0-6B0D11C11F6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9DFDFEB0-7D3C-46B0-BEE4-C082AF7F1E7C}"/>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5D9D6C6F-623C-44A5-A077-B77AA105DDE2}"/>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B070B123-0954-4B94-8F68-05ED13FBCB0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D6DE0FCA-3F3F-4EDE-991D-6A5F249C570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1FE96843-9D53-44C8-B527-6509CAFAC85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F3FC853A-8C63-46C2-B867-89C9364EDC4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B4B2E055-0E79-4989-8682-7C1E596CC39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030D5AEC-A422-4C2F-BAFF-3C79821DD8A5}"/>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98EBDAFA-68B5-4BB6-B570-164E50B41E82}"/>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7E688B40-0697-4A7A-8023-9E4358DF0B63}"/>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AF78E5AF-7D14-467F-B672-85D1C9CBB082}"/>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E437B067-32BF-4D6F-830E-5EC7A61591A6}"/>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1F0C4B5E-94FA-40C8-8D75-B3E9E55233DC}"/>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F2F591F1-58E6-4569-9637-D9D123E58D30}"/>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F00A7C67-5D8C-4EF4-9DCC-1A88E9657D3F}"/>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E16F48EB-E084-4B87-B4F4-15528A20B66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83BEA4C1-5695-45C7-8C64-F5199D484A29}"/>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E9E57E4A-A2B6-45CA-AAFD-0F6831BF312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297E47D4-FAA8-4754-AC4C-0B256D52AD61}"/>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0D8EBEF7-CE5A-4189-A2F7-3103311E0E3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a:extLst>
            <a:ext uri="{FF2B5EF4-FFF2-40B4-BE49-F238E27FC236}">
              <a16:creationId xmlns:a16="http://schemas.microsoft.com/office/drawing/2014/main" id="{70E3F17B-A3A9-4F93-BC7D-6D31F715FD36}"/>
            </a:ext>
          </a:extLst>
        </xdr:cNvPr>
        <xdr:cNvCxnSpPr/>
      </xdr:nvCxnSpPr>
      <xdr:spPr>
        <a:xfrm flipV="1">
          <a:off x="9219565" y="13246799"/>
          <a:ext cx="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a:extLst>
            <a:ext uri="{FF2B5EF4-FFF2-40B4-BE49-F238E27FC236}">
              <a16:creationId xmlns:a16="http://schemas.microsoft.com/office/drawing/2014/main" id="{179DA5D7-3E08-48F2-8189-35DC4CB8AC81}"/>
            </a:ext>
          </a:extLst>
        </xdr:cNvPr>
        <xdr:cNvSpPr txBox="1"/>
      </xdr:nvSpPr>
      <xdr:spPr>
        <a:xfrm>
          <a:off x="9258300" y="1453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a:extLst>
            <a:ext uri="{FF2B5EF4-FFF2-40B4-BE49-F238E27FC236}">
              <a16:creationId xmlns:a16="http://schemas.microsoft.com/office/drawing/2014/main" id="{425C580F-D477-4F3F-BF33-8A16579235E5}"/>
            </a:ext>
          </a:extLst>
        </xdr:cNvPr>
        <xdr:cNvCxnSpPr/>
      </xdr:nvCxnSpPr>
      <xdr:spPr>
        <a:xfrm>
          <a:off x="9154160" y="145300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a:extLst>
            <a:ext uri="{FF2B5EF4-FFF2-40B4-BE49-F238E27FC236}">
              <a16:creationId xmlns:a16="http://schemas.microsoft.com/office/drawing/2014/main" id="{9D7CE9B5-1CB4-4BCA-83F0-83E6DCCD822F}"/>
            </a:ext>
          </a:extLst>
        </xdr:cNvPr>
        <xdr:cNvSpPr txBox="1"/>
      </xdr:nvSpPr>
      <xdr:spPr>
        <a:xfrm>
          <a:off x="9258300" y="13029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a:extLst>
            <a:ext uri="{FF2B5EF4-FFF2-40B4-BE49-F238E27FC236}">
              <a16:creationId xmlns:a16="http://schemas.microsoft.com/office/drawing/2014/main" id="{8275329D-D635-4E33-8049-5D0406368CFB}"/>
            </a:ext>
          </a:extLst>
        </xdr:cNvPr>
        <xdr:cNvCxnSpPr/>
      </xdr:nvCxnSpPr>
      <xdr:spPr>
        <a:xfrm>
          <a:off x="9154160" y="13246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133811</xdr:rowOff>
    </xdr:from>
    <xdr:ext cx="469744" cy="259045"/>
    <xdr:sp macro="" textlink="">
      <xdr:nvSpPr>
        <xdr:cNvPr id="346" name="【公営住宅】&#10;一人当たり面積平均値テキスト">
          <a:extLst>
            <a:ext uri="{FF2B5EF4-FFF2-40B4-BE49-F238E27FC236}">
              <a16:creationId xmlns:a16="http://schemas.microsoft.com/office/drawing/2014/main" id="{17333185-8501-4FB1-8644-CE0701DBFC4D}"/>
            </a:ext>
          </a:extLst>
        </xdr:cNvPr>
        <xdr:cNvSpPr txBox="1"/>
      </xdr:nvSpPr>
      <xdr:spPr>
        <a:xfrm>
          <a:off x="9258300" y="142155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a:extLst>
            <a:ext uri="{FF2B5EF4-FFF2-40B4-BE49-F238E27FC236}">
              <a16:creationId xmlns:a16="http://schemas.microsoft.com/office/drawing/2014/main" id="{F42A257A-B9D4-4611-BC10-3087ECE0C6B6}"/>
            </a:ext>
          </a:extLst>
        </xdr:cNvPr>
        <xdr:cNvSpPr/>
      </xdr:nvSpPr>
      <xdr:spPr>
        <a:xfrm>
          <a:off x="9192260" y="143603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a:extLst>
            <a:ext uri="{FF2B5EF4-FFF2-40B4-BE49-F238E27FC236}">
              <a16:creationId xmlns:a16="http://schemas.microsoft.com/office/drawing/2014/main" id="{ECB797DB-D0C0-4AEB-9540-08078C8C0DB8}"/>
            </a:ext>
          </a:extLst>
        </xdr:cNvPr>
        <xdr:cNvSpPr/>
      </xdr:nvSpPr>
      <xdr:spPr>
        <a:xfrm>
          <a:off x="8445500" y="14384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a:extLst>
            <a:ext uri="{FF2B5EF4-FFF2-40B4-BE49-F238E27FC236}">
              <a16:creationId xmlns:a16="http://schemas.microsoft.com/office/drawing/2014/main" id="{67A7EA6C-03F4-4FBE-AB12-9449A534C4D6}"/>
            </a:ext>
          </a:extLst>
        </xdr:cNvPr>
        <xdr:cNvSpPr/>
      </xdr:nvSpPr>
      <xdr:spPr>
        <a:xfrm>
          <a:off x="7670800" y="14384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a:extLst>
            <a:ext uri="{FF2B5EF4-FFF2-40B4-BE49-F238E27FC236}">
              <a16:creationId xmlns:a16="http://schemas.microsoft.com/office/drawing/2014/main" id="{6664F0F0-A9F8-4B7E-A1E4-9D4B5A96EA25}"/>
            </a:ext>
          </a:extLst>
        </xdr:cNvPr>
        <xdr:cNvSpPr/>
      </xdr:nvSpPr>
      <xdr:spPr>
        <a:xfrm>
          <a:off x="6873240" y="143860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90170</xdr:rowOff>
    </xdr:from>
    <xdr:to>
      <xdr:col>36</xdr:col>
      <xdr:colOff>165100</xdr:colOff>
      <xdr:row>86</xdr:row>
      <xdr:rowOff>20320</xdr:rowOff>
    </xdr:to>
    <xdr:sp macro="" textlink="">
      <xdr:nvSpPr>
        <xdr:cNvPr id="351" name="フローチャート: 判断 350">
          <a:extLst>
            <a:ext uri="{FF2B5EF4-FFF2-40B4-BE49-F238E27FC236}">
              <a16:creationId xmlns:a16="http://schemas.microsoft.com/office/drawing/2014/main" id="{C00A12C9-7694-4A66-8E88-DFBF96B54C51}"/>
            </a:ext>
          </a:extLst>
        </xdr:cNvPr>
        <xdr:cNvSpPr/>
      </xdr:nvSpPr>
      <xdr:spPr>
        <a:xfrm>
          <a:off x="6098540" y="14339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08E2085-F05C-43A5-81EE-40186AA0540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5A4739F-7084-42E9-9899-9195736EE19D}"/>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A17F7B5-3875-49F2-9851-8AC427BA592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318553C-B4A3-4FBA-BB58-B904E1EEBA0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7047F35-5802-4B9B-9963-ACE214BAB59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153606</xdr:rowOff>
    </xdr:from>
    <xdr:to>
      <xdr:col>55</xdr:col>
      <xdr:colOff>50800</xdr:colOff>
      <xdr:row>86</xdr:row>
      <xdr:rowOff>83756</xdr:rowOff>
    </xdr:to>
    <xdr:sp macro="" textlink="">
      <xdr:nvSpPr>
        <xdr:cNvPr id="357" name="楕円 356">
          <a:extLst>
            <a:ext uri="{FF2B5EF4-FFF2-40B4-BE49-F238E27FC236}">
              <a16:creationId xmlns:a16="http://schemas.microsoft.com/office/drawing/2014/main" id="{F0EDDE46-1639-4FA7-8C40-5AF0C8B48413}"/>
            </a:ext>
          </a:extLst>
        </xdr:cNvPr>
        <xdr:cNvSpPr/>
      </xdr:nvSpPr>
      <xdr:spPr>
        <a:xfrm>
          <a:off x="9192260" y="14403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89361</xdr:rowOff>
    </xdr:from>
    <xdr:ext cx="469744" cy="259045"/>
    <xdr:sp macro="" textlink="">
      <xdr:nvSpPr>
        <xdr:cNvPr id="358" name="【公営住宅】&#10;一人当たり面積該当値テキスト">
          <a:extLst>
            <a:ext uri="{FF2B5EF4-FFF2-40B4-BE49-F238E27FC236}">
              <a16:creationId xmlns:a16="http://schemas.microsoft.com/office/drawing/2014/main" id="{9211305A-EC19-443B-A8E5-ED4C867B5ADF}"/>
            </a:ext>
          </a:extLst>
        </xdr:cNvPr>
        <xdr:cNvSpPr txBox="1"/>
      </xdr:nvSpPr>
      <xdr:spPr>
        <a:xfrm>
          <a:off x="9258300" y="14338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153606</xdr:rowOff>
    </xdr:from>
    <xdr:to>
      <xdr:col>50</xdr:col>
      <xdr:colOff>165100</xdr:colOff>
      <xdr:row>86</xdr:row>
      <xdr:rowOff>83756</xdr:rowOff>
    </xdr:to>
    <xdr:sp macro="" textlink="">
      <xdr:nvSpPr>
        <xdr:cNvPr id="359" name="楕円 358">
          <a:extLst>
            <a:ext uri="{FF2B5EF4-FFF2-40B4-BE49-F238E27FC236}">
              <a16:creationId xmlns:a16="http://schemas.microsoft.com/office/drawing/2014/main" id="{446571D9-3745-401A-8B63-308CAC8A8108}"/>
            </a:ext>
          </a:extLst>
        </xdr:cNvPr>
        <xdr:cNvSpPr/>
      </xdr:nvSpPr>
      <xdr:spPr>
        <a:xfrm>
          <a:off x="8445500" y="14403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32956</xdr:rowOff>
    </xdr:from>
    <xdr:to>
      <xdr:col>55</xdr:col>
      <xdr:colOff>0</xdr:colOff>
      <xdr:row>86</xdr:row>
      <xdr:rowOff>32956</xdr:rowOff>
    </xdr:to>
    <xdr:cxnSp macro="">
      <xdr:nvCxnSpPr>
        <xdr:cNvPr id="360" name="直線コネクタ 359">
          <a:extLst>
            <a:ext uri="{FF2B5EF4-FFF2-40B4-BE49-F238E27FC236}">
              <a16:creationId xmlns:a16="http://schemas.microsoft.com/office/drawing/2014/main" id="{EFEB8761-1677-40D3-BC59-AD2E8015452D}"/>
            </a:ext>
          </a:extLst>
        </xdr:cNvPr>
        <xdr:cNvCxnSpPr/>
      </xdr:nvCxnSpPr>
      <xdr:spPr>
        <a:xfrm>
          <a:off x="8496300" y="1444999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150749</xdr:rowOff>
    </xdr:from>
    <xdr:to>
      <xdr:col>46</xdr:col>
      <xdr:colOff>38100</xdr:colOff>
      <xdr:row>86</xdr:row>
      <xdr:rowOff>80899</xdr:rowOff>
    </xdr:to>
    <xdr:sp macro="" textlink="">
      <xdr:nvSpPr>
        <xdr:cNvPr id="361" name="楕円 360">
          <a:extLst>
            <a:ext uri="{FF2B5EF4-FFF2-40B4-BE49-F238E27FC236}">
              <a16:creationId xmlns:a16="http://schemas.microsoft.com/office/drawing/2014/main" id="{B37C0159-70C0-4349-A4A6-32B5397E299C}"/>
            </a:ext>
          </a:extLst>
        </xdr:cNvPr>
        <xdr:cNvSpPr/>
      </xdr:nvSpPr>
      <xdr:spPr>
        <a:xfrm>
          <a:off x="7670800" y="144001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30099</xdr:rowOff>
    </xdr:from>
    <xdr:to>
      <xdr:col>50</xdr:col>
      <xdr:colOff>114300</xdr:colOff>
      <xdr:row>86</xdr:row>
      <xdr:rowOff>32956</xdr:rowOff>
    </xdr:to>
    <xdr:cxnSp macro="">
      <xdr:nvCxnSpPr>
        <xdr:cNvPr id="362" name="直線コネクタ 361">
          <a:extLst>
            <a:ext uri="{FF2B5EF4-FFF2-40B4-BE49-F238E27FC236}">
              <a16:creationId xmlns:a16="http://schemas.microsoft.com/office/drawing/2014/main" id="{5735E14E-A472-44A2-8CCB-2D499F315AA2}"/>
            </a:ext>
          </a:extLst>
        </xdr:cNvPr>
        <xdr:cNvCxnSpPr/>
      </xdr:nvCxnSpPr>
      <xdr:spPr>
        <a:xfrm>
          <a:off x="7713980" y="14447139"/>
          <a:ext cx="7823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151130</xdr:rowOff>
    </xdr:from>
    <xdr:to>
      <xdr:col>41</xdr:col>
      <xdr:colOff>101600</xdr:colOff>
      <xdr:row>86</xdr:row>
      <xdr:rowOff>81280</xdr:rowOff>
    </xdr:to>
    <xdr:sp macro="" textlink="">
      <xdr:nvSpPr>
        <xdr:cNvPr id="363" name="楕円 362">
          <a:extLst>
            <a:ext uri="{FF2B5EF4-FFF2-40B4-BE49-F238E27FC236}">
              <a16:creationId xmlns:a16="http://schemas.microsoft.com/office/drawing/2014/main" id="{3F9E3A77-B3A6-4622-9F56-884DD4983688}"/>
            </a:ext>
          </a:extLst>
        </xdr:cNvPr>
        <xdr:cNvSpPr/>
      </xdr:nvSpPr>
      <xdr:spPr>
        <a:xfrm>
          <a:off x="6873240" y="14400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30099</xdr:rowOff>
    </xdr:from>
    <xdr:to>
      <xdr:col>45</xdr:col>
      <xdr:colOff>177800</xdr:colOff>
      <xdr:row>86</xdr:row>
      <xdr:rowOff>30480</xdr:rowOff>
    </xdr:to>
    <xdr:cxnSp macro="">
      <xdr:nvCxnSpPr>
        <xdr:cNvPr id="364" name="直線コネクタ 363">
          <a:extLst>
            <a:ext uri="{FF2B5EF4-FFF2-40B4-BE49-F238E27FC236}">
              <a16:creationId xmlns:a16="http://schemas.microsoft.com/office/drawing/2014/main" id="{C285324F-19E5-43F9-9D68-440CF118E2FB}"/>
            </a:ext>
          </a:extLst>
        </xdr:cNvPr>
        <xdr:cNvCxnSpPr/>
      </xdr:nvCxnSpPr>
      <xdr:spPr>
        <a:xfrm flipV="1">
          <a:off x="6924040" y="14447139"/>
          <a:ext cx="78994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151701</xdr:rowOff>
    </xdr:from>
    <xdr:to>
      <xdr:col>36</xdr:col>
      <xdr:colOff>165100</xdr:colOff>
      <xdr:row>86</xdr:row>
      <xdr:rowOff>81851</xdr:rowOff>
    </xdr:to>
    <xdr:sp macro="" textlink="">
      <xdr:nvSpPr>
        <xdr:cNvPr id="365" name="楕円 364">
          <a:extLst>
            <a:ext uri="{FF2B5EF4-FFF2-40B4-BE49-F238E27FC236}">
              <a16:creationId xmlns:a16="http://schemas.microsoft.com/office/drawing/2014/main" id="{01DC04D8-9FB7-40E2-A1A1-6C7F757276A3}"/>
            </a:ext>
          </a:extLst>
        </xdr:cNvPr>
        <xdr:cNvSpPr/>
      </xdr:nvSpPr>
      <xdr:spPr>
        <a:xfrm>
          <a:off x="6098540" y="14401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30480</xdr:rowOff>
    </xdr:from>
    <xdr:to>
      <xdr:col>41</xdr:col>
      <xdr:colOff>50800</xdr:colOff>
      <xdr:row>86</xdr:row>
      <xdr:rowOff>31051</xdr:rowOff>
    </xdr:to>
    <xdr:cxnSp macro="">
      <xdr:nvCxnSpPr>
        <xdr:cNvPr id="366" name="直線コネクタ 365">
          <a:extLst>
            <a:ext uri="{FF2B5EF4-FFF2-40B4-BE49-F238E27FC236}">
              <a16:creationId xmlns:a16="http://schemas.microsoft.com/office/drawing/2014/main" id="{3BAEAF2F-D201-4856-94B9-73C130ACED1B}"/>
            </a:ext>
          </a:extLst>
        </xdr:cNvPr>
        <xdr:cNvCxnSpPr/>
      </xdr:nvCxnSpPr>
      <xdr:spPr>
        <a:xfrm flipV="1">
          <a:off x="6149340" y="14447520"/>
          <a:ext cx="7747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82187</xdr:rowOff>
    </xdr:from>
    <xdr:ext cx="469744" cy="259045"/>
    <xdr:sp macro="" textlink="">
      <xdr:nvSpPr>
        <xdr:cNvPr id="367" name="n_1aveValue【公営住宅】&#10;一人当たり面積">
          <a:extLst>
            <a:ext uri="{FF2B5EF4-FFF2-40B4-BE49-F238E27FC236}">
              <a16:creationId xmlns:a16="http://schemas.microsoft.com/office/drawing/2014/main" id="{429B1BED-0E0C-4A8A-8BC8-E9EA7D90F226}"/>
            </a:ext>
          </a:extLst>
        </xdr:cNvPr>
        <xdr:cNvSpPr txBox="1"/>
      </xdr:nvSpPr>
      <xdr:spPr>
        <a:xfrm>
          <a:off x="8271587" y="14163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81615</xdr:rowOff>
    </xdr:from>
    <xdr:ext cx="469744" cy="259045"/>
    <xdr:sp macro="" textlink="">
      <xdr:nvSpPr>
        <xdr:cNvPr id="368" name="n_2aveValue【公営住宅】&#10;一人当たり面積">
          <a:extLst>
            <a:ext uri="{FF2B5EF4-FFF2-40B4-BE49-F238E27FC236}">
              <a16:creationId xmlns:a16="http://schemas.microsoft.com/office/drawing/2014/main" id="{E53FC94D-93AA-4EE8-ABD3-C9E5B04854E9}"/>
            </a:ext>
          </a:extLst>
        </xdr:cNvPr>
        <xdr:cNvSpPr txBox="1"/>
      </xdr:nvSpPr>
      <xdr:spPr>
        <a:xfrm>
          <a:off x="7509587" y="14163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83329</xdr:rowOff>
    </xdr:from>
    <xdr:ext cx="469744" cy="259045"/>
    <xdr:sp macro="" textlink="">
      <xdr:nvSpPr>
        <xdr:cNvPr id="369" name="n_3aveValue【公営住宅】&#10;一人当たり面積">
          <a:extLst>
            <a:ext uri="{FF2B5EF4-FFF2-40B4-BE49-F238E27FC236}">
              <a16:creationId xmlns:a16="http://schemas.microsoft.com/office/drawing/2014/main" id="{47345DC7-ACFF-45D7-8697-9411FEF4D3DD}"/>
            </a:ext>
          </a:extLst>
        </xdr:cNvPr>
        <xdr:cNvSpPr txBox="1"/>
      </xdr:nvSpPr>
      <xdr:spPr>
        <a:xfrm>
          <a:off x="6712027" y="1416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36847</xdr:rowOff>
    </xdr:from>
    <xdr:ext cx="469744" cy="259045"/>
    <xdr:sp macro="" textlink="">
      <xdr:nvSpPr>
        <xdr:cNvPr id="370" name="n_4aveValue【公営住宅】&#10;一人当たり面積">
          <a:extLst>
            <a:ext uri="{FF2B5EF4-FFF2-40B4-BE49-F238E27FC236}">
              <a16:creationId xmlns:a16="http://schemas.microsoft.com/office/drawing/2014/main" id="{CA95D371-DB18-4A48-9923-72FA34C4F761}"/>
            </a:ext>
          </a:extLst>
        </xdr:cNvPr>
        <xdr:cNvSpPr txBox="1"/>
      </xdr:nvSpPr>
      <xdr:spPr>
        <a:xfrm>
          <a:off x="59373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74883</xdr:rowOff>
    </xdr:from>
    <xdr:ext cx="469744" cy="259045"/>
    <xdr:sp macro="" textlink="">
      <xdr:nvSpPr>
        <xdr:cNvPr id="371" name="n_1mainValue【公営住宅】&#10;一人当たり面積">
          <a:extLst>
            <a:ext uri="{FF2B5EF4-FFF2-40B4-BE49-F238E27FC236}">
              <a16:creationId xmlns:a16="http://schemas.microsoft.com/office/drawing/2014/main" id="{1E616CF7-BC50-4685-80F8-3101B6E7AF3C}"/>
            </a:ext>
          </a:extLst>
        </xdr:cNvPr>
        <xdr:cNvSpPr txBox="1"/>
      </xdr:nvSpPr>
      <xdr:spPr>
        <a:xfrm>
          <a:off x="8271587" y="1449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72026</xdr:rowOff>
    </xdr:from>
    <xdr:ext cx="469744" cy="259045"/>
    <xdr:sp macro="" textlink="">
      <xdr:nvSpPr>
        <xdr:cNvPr id="372" name="n_2mainValue【公営住宅】&#10;一人当たり面積">
          <a:extLst>
            <a:ext uri="{FF2B5EF4-FFF2-40B4-BE49-F238E27FC236}">
              <a16:creationId xmlns:a16="http://schemas.microsoft.com/office/drawing/2014/main" id="{A5B9B456-18E5-494A-A8AC-7376F5714FC2}"/>
            </a:ext>
          </a:extLst>
        </xdr:cNvPr>
        <xdr:cNvSpPr txBox="1"/>
      </xdr:nvSpPr>
      <xdr:spPr>
        <a:xfrm>
          <a:off x="7509587" y="1448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72407</xdr:rowOff>
    </xdr:from>
    <xdr:ext cx="469744" cy="259045"/>
    <xdr:sp macro="" textlink="">
      <xdr:nvSpPr>
        <xdr:cNvPr id="373" name="n_3mainValue【公営住宅】&#10;一人当たり面積">
          <a:extLst>
            <a:ext uri="{FF2B5EF4-FFF2-40B4-BE49-F238E27FC236}">
              <a16:creationId xmlns:a16="http://schemas.microsoft.com/office/drawing/2014/main" id="{188F7569-CBCA-421E-9741-80EF53B1B2E2}"/>
            </a:ext>
          </a:extLst>
        </xdr:cNvPr>
        <xdr:cNvSpPr txBox="1"/>
      </xdr:nvSpPr>
      <xdr:spPr>
        <a:xfrm>
          <a:off x="67120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72978</xdr:rowOff>
    </xdr:from>
    <xdr:ext cx="469744" cy="259045"/>
    <xdr:sp macro="" textlink="">
      <xdr:nvSpPr>
        <xdr:cNvPr id="374" name="n_4mainValue【公営住宅】&#10;一人当たり面積">
          <a:extLst>
            <a:ext uri="{FF2B5EF4-FFF2-40B4-BE49-F238E27FC236}">
              <a16:creationId xmlns:a16="http://schemas.microsoft.com/office/drawing/2014/main" id="{3685B5A4-255F-4A38-BBE6-824383E08BB9}"/>
            </a:ext>
          </a:extLst>
        </xdr:cNvPr>
        <xdr:cNvSpPr txBox="1"/>
      </xdr:nvSpPr>
      <xdr:spPr>
        <a:xfrm>
          <a:off x="5937327" y="14490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3470ADC2-0BB7-40A7-920E-A8C1985CEEE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3C9EBADC-0C8B-4564-A4C8-157A7A918876}"/>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FE72B280-8C0B-41A2-A76B-ADFE0B74107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20B9F24A-7FC7-4AE4-8B19-BDED771B952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5E89153A-1860-44CD-984F-5F6708623064}"/>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BE81DB09-1293-4D3E-B55A-90B6479A877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9E3FA975-0B2A-40BD-9879-8EB13FB7258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189DFDA6-CE67-447D-ACA8-D2D93D05AB09}"/>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BAA4DB82-016E-450F-93E7-1C2B4512B55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1B19AA08-2F24-4332-BD4A-3B7540041FC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31F11511-B4E7-4DF7-8D05-4A0CE94549C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70D813B9-A51C-4B3F-AE32-2BE1064524F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1CCA072C-46B4-4629-AF3C-3B443E442C8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BC88F466-6625-4899-A280-703C77147F8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1D1E00CD-591E-4435-9805-9F9B1AFC14C4}"/>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F00CF0FD-5E2A-4742-BA89-F596C1A15303}"/>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C99A4072-91BD-42F9-BFE1-35006614AC49}"/>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CC65DBBD-DB53-499D-B8F4-1239469970A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83540293-6D33-4141-819D-B030EC863D4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527CF805-4A94-4C9E-B3D9-F02A777EE44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ADF50270-398F-44A6-AB8F-CFA755A91D5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9ECF5326-F8DD-4289-B42D-9D60C798E54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B7681D6F-AAC8-4EDA-9343-6BA5B23CEA3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897BFD6D-83D9-4434-ADAD-66D07284856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D4CAFF86-00C2-4B79-B1D1-CF7A42D88AA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649A96E5-D98E-402E-80CD-8A86367E58C1}"/>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968ABBCA-94AE-4E15-A9E8-5B8073BB310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588031B2-A74F-4EAD-8D83-8DB25E652E7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CF9FCC77-E3C8-4324-9C1B-B374C1F9C57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05F60B72-C067-4295-8C4A-BEA51CE25D5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CB8F09E9-548C-4DD4-9144-B7656CBFFE08}"/>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66A8B193-C6BA-4492-82B9-42237BCDD937}"/>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FFFED067-10F0-4444-8398-21711B0621B4}"/>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EB31B805-70A5-469A-9B4B-0FB5F2413B9A}"/>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1A1BE3C2-0470-45A4-9BC2-422EF7E1C9CC}"/>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FA115317-9651-4F35-8EB1-653F91DD4DD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5989DAC3-0BFB-4FA9-A5B8-71341D8ADDCF}"/>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EEA927D5-6BFE-4C9A-9B99-E6B479442E4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B8985806-3B63-4388-BC80-F85E60ED1969}"/>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1E2CB315-3614-4845-BBFD-7BEE09B9654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415" name="直線コネクタ 414">
          <a:extLst>
            <a:ext uri="{FF2B5EF4-FFF2-40B4-BE49-F238E27FC236}">
              <a16:creationId xmlns:a16="http://schemas.microsoft.com/office/drawing/2014/main" id="{F6BA5DDC-1971-4396-A1E2-262621FB62D6}"/>
            </a:ext>
          </a:extLst>
        </xdr:cNvPr>
        <xdr:cNvCxnSpPr/>
      </xdr:nvCxnSpPr>
      <xdr:spPr>
        <a:xfrm flipV="1">
          <a:off x="14375764" y="5724525"/>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05638D4E-0076-4766-A21C-33A8DC01ED27}"/>
            </a:ext>
          </a:extLst>
        </xdr:cNvPr>
        <xdr:cNvSpPr txBox="1"/>
      </xdr:nvSpPr>
      <xdr:spPr>
        <a:xfrm>
          <a:off x="14414500" y="701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417" name="直線コネクタ 416">
          <a:extLst>
            <a:ext uri="{FF2B5EF4-FFF2-40B4-BE49-F238E27FC236}">
              <a16:creationId xmlns:a16="http://schemas.microsoft.com/office/drawing/2014/main" id="{AF61B293-AC60-4158-93FC-1CA57CDB0851}"/>
            </a:ext>
          </a:extLst>
        </xdr:cNvPr>
        <xdr:cNvCxnSpPr/>
      </xdr:nvCxnSpPr>
      <xdr:spPr>
        <a:xfrm>
          <a:off x="14287500" y="70084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576EB8CA-9EFE-4627-90B8-7BC7BE0F8C9B}"/>
            </a:ext>
          </a:extLst>
        </xdr:cNvPr>
        <xdr:cNvSpPr txBox="1"/>
      </xdr:nvSpPr>
      <xdr:spPr>
        <a:xfrm>
          <a:off x="14414500" y="550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419" name="直線コネクタ 418">
          <a:extLst>
            <a:ext uri="{FF2B5EF4-FFF2-40B4-BE49-F238E27FC236}">
              <a16:creationId xmlns:a16="http://schemas.microsoft.com/office/drawing/2014/main" id="{45BCDA61-FB9E-40BD-8B6A-5C374F34703A}"/>
            </a:ext>
          </a:extLst>
        </xdr:cNvPr>
        <xdr:cNvCxnSpPr/>
      </xdr:nvCxnSpPr>
      <xdr:spPr>
        <a:xfrm>
          <a:off x="14287500" y="572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100982</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6EF27D87-214A-4AA9-A931-5653C4B9630E}"/>
            </a:ext>
          </a:extLst>
        </xdr:cNvPr>
        <xdr:cNvSpPr txBox="1"/>
      </xdr:nvSpPr>
      <xdr:spPr>
        <a:xfrm>
          <a:off x="14414500" y="6303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421" name="フローチャート: 判断 420">
          <a:extLst>
            <a:ext uri="{FF2B5EF4-FFF2-40B4-BE49-F238E27FC236}">
              <a16:creationId xmlns:a16="http://schemas.microsoft.com/office/drawing/2014/main" id="{C4C1A771-9606-4E25-8EDD-004DA200A831}"/>
            </a:ext>
          </a:extLst>
        </xdr:cNvPr>
        <xdr:cNvSpPr/>
      </xdr:nvSpPr>
      <xdr:spPr>
        <a:xfrm>
          <a:off x="14325600" y="63252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22" name="フローチャート: 判断 421">
          <a:extLst>
            <a:ext uri="{FF2B5EF4-FFF2-40B4-BE49-F238E27FC236}">
              <a16:creationId xmlns:a16="http://schemas.microsoft.com/office/drawing/2014/main" id="{608338F9-057D-49B9-8CC1-8B7A44203E3B}"/>
            </a:ext>
          </a:extLst>
        </xdr:cNvPr>
        <xdr:cNvSpPr/>
      </xdr:nvSpPr>
      <xdr:spPr>
        <a:xfrm>
          <a:off x="13578840" y="633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423" name="フローチャート: 判断 422">
          <a:extLst>
            <a:ext uri="{FF2B5EF4-FFF2-40B4-BE49-F238E27FC236}">
              <a16:creationId xmlns:a16="http://schemas.microsoft.com/office/drawing/2014/main" id="{62ACB608-2175-4C31-9C00-1ABCD1045917}"/>
            </a:ext>
          </a:extLst>
        </xdr:cNvPr>
        <xdr:cNvSpPr/>
      </xdr:nvSpPr>
      <xdr:spPr>
        <a:xfrm>
          <a:off x="1280414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424" name="フローチャート: 判断 423">
          <a:extLst>
            <a:ext uri="{FF2B5EF4-FFF2-40B4-BE49-F238E27FC236}">
              <a16:creationId xmlns:a16="http://schemas.microsoft.com/office/drawing/2014/main" id="{3A371251-06EE-4B69-8024-9167D0E12416}"/>
            </a:ext>
          </a:extLst>
        </xdr:cNvPr>
        <xdr:cNvSpPr/>
      </xdr:nvSpPr>
      <xdr:spPr>
        <a:xfrm>
          <a:off x="1202944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101600</xdr:rowOff>
    </xdr:from>
    <xdr:to>
      <xdr:col>67</xdr:col>
      <xdr:colOff>101600</xdr:colOff>
      <xdr:row>37</xdr:row>
      <xdr:rowOff>31750</xdr:rowOff>
    </xdr:to>
    <xdr:sp macro="" textlink="">
      <xdr:nvSpPr>
        <xdr:cNvPr id="425" name="フローチャート: 判断 424">
          <a:extLst>
            <a:ext uri="{FF2B5EF4-FFF2-40B4-BE49-F238E27FC236}">
              <a16:creationId xmlns:a16="http://schemas.microsoft.com/office/drawing/2014/main" id="{B0B1A5C3-05DF-459B-87E2-92300C7359C0}"/>
            </a:ext>
          </a:extLst>
        </xdr:cNvPr>
        <xdr:cNvSpPr/>
      </xdr:nvSpPr>
      <xdr:spPr>
        <a:xfrm>
          <a:off x="1123188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EEC21F99-6343-4961-B420-90FE7A4C6F1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D487FB70-D6F7-4CC1-89EA-F2A4DD876293}"/>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3E179C4C-280A-4813-91D3-84871E009574}"/>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B79554E-F90F-431F-9FF0-D303504DC4D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7E97A65-5126-4963-B618-73AADC1B91B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149225</xdr:rowOff>
    </xdr:from>
    <xdr:to>
      <xdr:col>85</xdr:col>
      <xdr:colOff>177800</xdr:colOff>
      <xdr:row>36</xdr:row>
      <xdr:rowOff>79375</xdr:rowOff>
    </xdr:to>
    <xdr:sp macro="" textlink="">
      <xdr:nvSpPr>
        <xdr:cNvPr id="431" name="楕円 430">
          <a:extLst>
            <a:ext uri="{FF2B5EF4-FFF2-40B4-BE49-F238E27FC236}">
              <a16:creationId xmlns:a16="http://schemas.microsoft.com/office/drawing/2014/main" id="{DED6BAAC-EAB4-4C79-B8FA-034691E5ED3D}"/>
            </a:ext>
          </a:extLst>
        </xdr:cNvPr>
        <xdr:cNvSpPr/>
      </xdr:nvSpPr>
      <xdr:spPr>
        <a:xfrm>
          <a:off x="14325600" y="601662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652</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E4BBBD56-FE39-4CCC-B0EC-E0D803A1D6A5}"/>
            </a:ext>
          </a:extLst>
        </xdr:cNvPr>
        <xdr:cNvSpPr txBox="1"/>
      </xdr:nvSpPr>
      <xdr:spPr>
        <a:xfrm>
          <a:off x="14414500" y="58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99695</xdr:rowOff>
    </xdr:from>
    <xdr:to>
      <xdr:col>81</xdr:col>
      <xdr:colOff>101600</xdr:colOff>
      <xdr:row>36</xdr:row>
      <xdr:rowOff>29845</xdr:rowOff>
    </xdr:to>
    <xdr:sp macro="" textlink="">
      <xdr:nvSpPr>
        <xdr:cNvPr id="433" name="楕円 432">
          <a:extLst>
            <a:ext uri="{FF2B5EF4-FFF2-40B4-BE49-F238E27FC236}">
              <a16:creationId xmlns:a16="http://schemas.microsoft.com/office/drawing/2014/main" id="{45C83510-1C7E-4494-8A04-31C55E73E281}"/>
            </a:ext>
          </a:extLst>
        </xdr:cNvPr>
        <xdr:cNvSpPr/>
      </xdr:nvSpPr>
      <xdr:spPr>
        <a:xfrm>
          <a:off x="13578840" y="5967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150495</xdr:rowOff>
    </xdr:from>
    <xdr:to>
      <xdr:col>85</xdr:col>
      <xdr:colOff>127000</xdr:colOff>
      <xdr:row>36</xdr:row>
      <xdr:rowOff>28575</xdr:rowOff>
    </xdr:to>
    <xdr:cxnSp macro="">
      <xdr:nvCxnSpPr>
        <xdr:cNvPr id="434" name="直線コネクタ 433">
          <a:extLst>
            <a:ext uri="{FF2B5EF4-FFF2-40B4-BE49-F238E27FC236}">
              <a16:creationId xmlns:a16="http://schemas.microsoft.com/office/drawing/2014/main" id="{5DA956D3-5F27-4337-9ED8-96C6FC59B509}"/>
            </a:ext>
          </a:extLst>
        </xdr:cNvPr>
        <xdr:cNvCxnSpPr/>
      </xdr:nvCxnSpPr>
      <xdr:spPr>
        <a:xfrm>
          <a:off x="13629640" y="6017895"/>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46355</xdr:rowOff>
    </xdr:from>
    <xdr:to>
      <xdr:col>76</xdr:col>
      <xdr:colOff>165100</xdr:colOff>
      <xdr:row>35</xdr:row>
      <xdr:rowOff>147955</xdr:rowOff>
    </xdr:to>
    <xdr:sp macro="" textlink="">
      <xdr:nvSpPr>
        <xdr:cNvPr id="435" name="楕円 434">
          <a:extLst>
            <a:ext uri="{FF2B5EF4-FFF2-40B4-BE49-F238E27FC236}">
              <a16:creationId xmlns:a16="http://schemas.microsoft.com/office/drawing/2014/main" id="{F2B9B123-1AF5-4CD8-95AC-93A38C7CFF7A}"/>
            </a:ext>
          </a:extLst>
        </xdr:cNvPr>
        <xdr:cNvSpPr/>
      </xdr:nvSpPr>
      <xdr:spPr>
        <a:xfrm>
          <a:off x="12804140" y="591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97155</xdr:rowOff>
    </xdr:from>
    <xdr:to>
      <xdr:col>81</xdr:col>
      <xdr:colOff>50800</xdr:colOff>
      <xdr:row>35</xdr:row>
      <xdr:rowOff>150495</xdr:rowOff>
    </xdr:to>
    <xdr:cxnSp macro="">
      <xdr:nvCxnSpPr>
        <xdr:cNvPr id="436" name="直線コネクタ 435">
          <a:extLst>
            <a:ext uri="{FF2B5EF4-FFF2-40B4-BE49-F238E27FC236}">
              <a16:creationId xmlns:a16="http://schemas.microsoft.com/office/drawing/2014/main" id="{771EA388-0D9C-4C74-8D2B-8CCD07E69CEF}"/>
            </a:ext>
          </a:extLst>
        </xdr:cNvPr>
        <xdr:cNvCxnSpPr/>
      </xdr:nvCxnSpPr>
      <xdr:spPr>
        <a:xfrm>
          <a:off x="12854940" y="5964555"/>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170180</xdr:rowOff>
    </xdr:from>
    <xdr:to>
      <xdr:col>72</xdr:col>
      <xdr:colOff>38100</xdr:colOff>
      <xdr:row>35</xdr:row>
      <xdr:rowOff>100330</xdr:rowOff>
    </xdr:to>
    <xdr:sp macro="" textlink="">
      <xdr:nvSpPr>
        <xdr:cNvPr id="437" name="楕円 436">
          <a:extLst>
            <a:ext uri="{FF2B5EF4-FFF2-40B4-BE49-F238E27FC236}">
              <a16:creationId xmlns:a16="http://schemas.microsoft.com/office/drawing/2014/main" id="{26E02DAA-A170-49CE-8D5C-B6D97AC984E9}"/>
            </a:ext>
          </a:extLst>
        </xdr:cNvPr>
        <xdr:cNvSpPr/>
      </xdr:nvSpPr>
      <xdr:spPr>
        <a:xfrm>
          <a:off x="12029440" y="5869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49530</xdr:rowOff>
    </xdr:from>
    <xdr:to>
      <xdr:col>76</xdr:col>
      <xdr:colOff>114300</xdr:colOff>
      <xdr:row>35</xdr:row>
      <xdr:rowOff>97155</xdr:rowOff>
    </xdr:to>
    <xdr:cxnSp macro="">
      <xdr:nvCxnSpPr>
        <xdr:cNvPr id="438" name="直線コネクタ 437">
          <a:extLst>
            <a:ext uri="{FF2B5EF4-FFF2-40B4-BE49-F238E27FC236}">
              <a16:creationId xmlns:a16="http://schemas.microsoft.com/office/drawing/2014/main" id="{601CF4C2-86AC-4398-9327-4C819C13EFE9}"/>
            </a:ext>
          </a:extLst>
        </xdr:cNvPr>
        <xdr:cNvCxnSpPr/>
      </xdr:nvCxnSpPr>
      <xdr:spPr>
        <a:xfrm>
          <a:off x="12072620" y="591693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130175</xdr:rowOff>
    </xdr:from>
    <xdr:to>
      <xdr:col>67</xdr:col>
      <xdr:colOff>101600</xdr:colOff>
      <xdr:row>35</xdr:row>
      <xdr:rowOff>60325</xdr:rowOff>
    </xdr:to>
    <xdr:sp macro="" textlink="">
      <xdr:nvSpPr>
        <xdr:cNvPr id="439" name="楕円 438">
          <a:extLst>
            <a:ext uri="{FF2B5EF4-FFF2-40B4-BE49-F238E27FC236}">
              <a16:creationId xmlns:a16="http://schemas.microsoft.com/office/drawing/2014/main" id="{29252DC6-B58F-46A5-A9A0-AC4FA670B133}"/>
            </a:ext>
          </a:extLst>
        </xdr:cNvPr>
        <xdr:cNvSpPr/>
      </xdr:nvSpPr>
      <xdr:spPr>
        <a:xfrm>
          <a:off x="11231880" y="58299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9525</xdr:rowOff>
    </xdr:from>
    <xdr:to>
      <xdr:col>71</xdr:col>
      <xdr:colOff>177800</xdr:colOff>
      <xdr:row>35</xdr:row>
      <xdr:rowOff>49530</xdr:rowOff>
    </xdr:to>
    <xdr:cxnSp macro="">
      <xdr:nvCxnSpPr>
        <xdr:cNvPr id="440" name="直線コネクタ 439">
          <a:extLst>
            <a:ext uri="{FF2B5EF4-FFF2-40B4-BE49-F238E27FC236}">
              <a16:creationId xmlns:a16="http://schemas.microsoft.com/office/drawing/2014/main" id="{38231B84-CDC2-4CB2-BDEC-32D96EA94FA6}"/>
            </a:ext>
          </a:extLst>
        </xdr:cNvPr>
        <xdr:cNvCxnSpPr/>
      </xdr:nvCxnSpPr>
      <xdr:spPr>
        <a:xfrm>
          <a:off x="11282680" y="587692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53357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1B440498-4EDD-4F0D-9D66-66F452B941A2}"/>
            </a:ext>
          </a:extLst>
        </xdr:cNvPr>
        <xdr:cNvSpPr txBox="1"/>
      </xdr:nvSpPr>
      <xdr:spPr>
        <a:xfrm>
          <a:off x="13437244" y="642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55262</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7CB99F0C-EB38-42F4-BF4A-F4EC2089EF6B}"/>
            </a:ext>
          </a:extLst>
        </xdr:cNvPr>
        <xdr:cNvSpPr txBox="1"/>
      </xdr:nvSpPr>
      <xdr:spPr>
        <a:xfrm>
          <a:off x="126752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72407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739D066A-C35F-4E7E-8B92-2B26704C1DA3}"/>
            </a:ext>
          </a:extLst>
        </xdr:cNvPr>
        <xdr:cNvSpPr txBox="1"/>
      </xdr:nvSpPr>
      <xdr:spPr>
        <a:xfrm>
          <a:off x="119005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22877</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3E6B0142-074F-4C90-99E0-E612D8CF9B9C}"/>
            </a:ext>
          </a:extLst>
        </xdr:cNvPr>
        <xdr:cNvSpPr txBox="1"/>
      </xdr:nvSpPr>
      <xdr:spPr>
        <a:xfrm>
          <a:off x="1110298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46372</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186E3603-8F04-4502-BAEE-512D0F73539F}"/>
            </a:ext>
          </a:extLst>
        </xdr:cNvPr>
        <xdr:cNvSpPr txBox="1"/>
      </xdr:nvSpPr>
      <xdr:spPr>
        <a:xfrm>
          <a:off x="134372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164482</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12178538-F022-460D-A92C-3A49E4C48322}"/>
            </a:ext>
          </a:extLst>
        </xdr:cNvPr>
        <xdr:cNvSpPr txBox="1"/>
      </xdr:nvSpPr>
      <xdr:spPr>
        <a:xfrm>
          <a:off x="12675244"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116857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D4A74056-7564-4281-B7D0-7F40ECD62A5C}"/>
            </a:ext>
          </a:extLst>
        </xdr:cNvPr>
        <xdr:cNvSpPr txBox="1"/>
      </xdr:nvSpPr>
      <xdr:spPr>
        <a:xfrm>
          <a:off x="119005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76852</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C70312E4-495F-458A-838C-64DFA8535384}"/>
            </a:ext>
          </a:extLst>
        </xdr:cNvPr>
        <xdr:cNvSpPr txBox="1"/>
      </xdr:nvSpPr>
      <xdr:spPr>
        <a:xfrm>
          <a:off x="11102984" y="560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CCF8E892-BEAB-479A-BF17-603A5DCDFE6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6110E9E8-706B-4DF5-878D-A05A0501C33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1A83EB23-4676-4C45-94CD-5A9EA317B85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77C4B713-2DE4-4250-AB07-9D4435A440E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9D2FFB84-51A4-47BB-9358-3985DA69F3E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D9DB42AE-826B-409C-B12F-70C10130107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0E57551F-0727-4FBD-A36A-0E2A525DEAFF}"/>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71BC7F99-5A9F-4B7F-8950-ECB39CECF81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A531344A-AC8D-40D1-A1FC-2E4F96DE062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4298EBDF-4C93-4A5D-94DB-6FED4DB7825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166CD2BE-0110-47A8-AC9E-93EAE0B4F34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144032DA-4004-45DA-87C4-4BE7484849DA}"/>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591202AE-1414-410E-9DAE-1900D81D4DA6}"/>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6FDB7405-E3F0-4EAB-ADA7-E984CFBD2289}"/>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2D58490A-7E40-41CA-9CEA-AD53374BE0B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8AF1E3BC-383B-4839-834C-9F4366CE0CAB}"/>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9445A1D9-2074-4930-B1E5-B887CCD1774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ABC1A8AD-267E-4B08-8108-2D1CF06C1751}"/>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8835BAE4-B902-4BA4-BB61-61F1F1B4A495}"/>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730B8527-6190-4A07-89C4-C437D95DE712}"/>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688B507F-C658-4237-A391-696EB0F3705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FB891A5D-C3F7-4613-8643-33CE64FFA2A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7A848D5E-72FF-4954-B4F6-63D1D0E31C77}"/>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472" name="直線コネクタ 471">
          <a:extLst>
            <a:ext uri="{FF2B5EF4-FFF2-40B4-BE49-F238E27FC236}">
              <a16:creationId xmlns:a16="http://schemas.microsoft.com/office/drawing/2014/main" id="{01E7A702-0BF9-49E6-AB34-F1C1ACD6D0EC}"/>
            </a:ext>
          </a:extLst>
        </xdr:cNvPr>
        <xdr:cNvCxnSpPr/>
      </xdr:nvCxnSpPr>
      <xdr:spPr>
        <a:xfrm flipV="1">
          <a:off x="19509104" y="563880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3538FB01-A731-4338-833B-D5115BB5981B}"/>
            </a:ext>
          </a:extLst>
        </xdr:cNvPr>
        <xdr:cNvSpPr txBox="1"/>
      </xdr:nvSpPr>
      <xdr:spPr>
        <a:xfrm>
          <a:off x="1954784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a:extLst>
            <a:ext uri="{FF2B5EF4-FFF2-40B4-BE49-F238E27FC236}">
              <a16:creationId xmlns:a16="http://schemas.microsoft.com/office/drawing/2014/main" id="{39BB56F6-00C2-431A-B74B-69EBB51F898E}"/>
            </a:ext>
          </a:extLst>
        </xdr:cNvPr>
        <xdr:cNvCxnSpPr/>
      </xdr:nvCxnSpPr>
      <xdr:spPr>
        <a:xfrm>
          <a:off x="19443700" y="7044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31298FFD-FDCA-4834-9018-E1576B610482}"/>
            </a:ext>
          </a:extLst>
        </xdr:cNvPr>
        <xdr:cNvSpPr txBox="1"/>
      </xdr:nvSpPr>
      <xdr:spPr>
        <a:xfrm>
          <a:off x="19547840" y="5417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476" name="直線コネクタ 475">
          <a:extLst>
            <a:ext uri="{FF2B5EF4-FFF2-40B4-BE49-F238E27FC236}">
              <a16:creationId xmlns:a16="http://schemas.microsoft.com/office/drawing/2014/main" id="{DD66F5B1-103D-4E5A-A3FA-4586E4E8B570}"/>
            </a:ext>
          </a:extLst>
        </xdr:cNvPr>
        <xdr:cNvCxnSpPr/>
      </xdr:nvCxnSpPr>
      <xdr:spPr>
        <a:xfrm>
          <a:off x="19443700" y="5638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110507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94AD4D3E-9608-4F18-8C51-A16FF39F1737}"/>
            </a:ext>
          </a:extLst>
        </xdr:cNvPr>
        <xdr:cNvSpPr txBox="1"/>
      </xdr:nvSpPr>
      <xdr:spPr>
        <a:xfrm>
          <a:off x="19547840" y="648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78" name="フローチャート: 判断 477">
          <a:extLst>
            <a:ext uri="{FF2B5EF4-FFF2-40B4-BE49-F238E27FC236}">
              <a16:creationId xmlns:a16="http://schemas.microsoft.com/office/drawing/2014/main" id="{64B6ADA1-35EE-477C-8C49-8E7A76121CBE}"/>
            </a:ext>
          </a:extLst>
        </xdr:cNvPr>
        <xdr:cNvSpPr/>
      </xdr:nvSpPr>
      <xdr:spPr>
        <a:xfrm>
          <a:off x="19458940" y="6502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79" name="フローチャート: 判断 478">
          <a:extLst>
            <a:ext uri="{FF2B5EF4-FFF2-40B4-BE49-F238E27FC236}">
              <a16:creationId xmlns:a16="http://schemas.microsoft.com/office/drawing/2014/main" id="{520E0DFF-CFB5-4E30-9BCE-72FCE88D6C74}"/>
            </a:ext>
          </a:extLst>
        </xdr:cNvPr>
        <xdr:cNvSpPr/>
      </xdr:nvSpPr>
      <xdr:spPr>
        <a:xfrm>
          <a:off x="18735040" y="64719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480" name="フローチャート: 判断 479">
          <a:extLst>
            <a:ext uri="{FF2B5EF4-FFF2-40B4-BE49-F238E27FC236}">
              <a16:creationId xmlns:a16="http://schemas.microsoft.com/office/drawing/2014/main" id="{0A887559-DF72-4A8B-B420-2FBD52318270}"/>
            </a:ext>
          </a:extLst>
        </xdr:cNvPr>
        <xdr:cNvSpPr/>
      </xdr:nvSpPr>
      <xdr:spPr>
        <a:xfrm>
          <a:off x="17937480" y="6471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481" name="フローチャート: 判断 480">
          <a:extLst>
            <a:ext uri="{FF2B5EF4-FFF2-40B4-BE49-F238E27FC236}">
              <a16:creationId xmlns:a16="http://schemas.microsoft.com/office/drawing/2014/main" id="{04D173A4-B131-499F-9810-07C1AD7D6706}"/>
            </a:ext>
          </a:extLst>
        </xdr:cNvPr>
        <xdr:cNvSpPr/>
      </xdr:nvSpPr>
      <xdr:spPr>
        <a:xfrm>
          <a:off x="17162780" y="649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151130</xdr:rowOff>
    </xdr:from>
    <xdr:to>
      <xdr:col>98</xdr:col>
      <xdr:colOff>38100</xdr:colOff>
      <xdr:row>38</xdr:row>
      <xdr:rowOff>81280</xdr:rowOff>
    </xdr:to>
    <xdr:sp macro="" textlink="">
      <xdr:nvSpPr>
        <xdr:cNvPr id="482" name="フローチャート: 判断 481">
          <a:extLst>
            <a:ext uri="{FF2B5EF4-FFF2-40B4-BE49-F238E27FC236}">
              <a16:creationId xmlns:a16="http://schemas.microsoft.com/office/drawing/2014/main" id="{23E9ECD0-00AF-4C11-AFBC-F8FA4FE590A2}"/>
            </a:ext>
          </a:extLst>
        </xdr:cNvPr>
        <xdr:cNvSpPr/>
      </xdr:nvSpPr>
      <xdr:spPr>
        <a:xfrm>
          <a:off x="1638808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BB0DB68-B426-45FD-9DF6-DB05B6436AB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BB41EEB2-497F-4462-A343-1B03351AB6A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6CEEF51C-AE0A-4D8E-BEDA-37F58CF32BFC}"/>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B103E5B4-FE64-4509-88CD-8F3F18E1A17C}"/>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D282A75-7853-45BF-9BDE-578E35BAB75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63500</xdr:rowOff>
    </xdr:from>
    <xdr:to>
      <xdr:col>116</xdr:col>
      <xdr:colOff>114300</xdr:colOff>
      <xdr:row>36</xdr:row>
      <xdr:rowOff>165100</xdr:rowOff>
    </xdr:to>
    <xdr:sp macro="" textlink="">
      <xdr:nvSpPr>
        <xdr:cNvPr id="488" name="楕円 487">
          <a:extLst>
            <a:ext uri="{FF2B5EF4-FFF2-40B4-BE49-F238E27FC236}">
              <a16:creationId xmlns:a16="http://schemas.microsoft.com/office/drawing/2014/main" id="{7531DD2A-9162-4428-9E81-DFBBDFF0B5B1}"/>
            </a:ext>
          </a:extLst>
        </xdr:cNvPr>
        <xdr:cNvSpPr/>
      </xdr:nvSpPr>
      <xdr:spPr>
        <a:xfrm>
          <a:off x="1945894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86377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B5395317-5A0F-4767-8DC7-D8EA431F67A9}"/>
            </a:ext>
          </a:extLst>
        </xdr:cNvPr>
        <xdr:cNvSpPr txBox="1"/>
      </xdr:nvSpPr>
      <xdr:spPr>
        <a:xfrm>
          <a:off x="19547840" y="595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63500</xdr:rowOff>
    </xdr:from>
    <xdr:to>
      <xdr:col>112</xdr:col>
      <xdr:colOff>38100</xdr:colOff>
      <xdr:row>36</xdr:row>
      <xdr:rowOff>165100</xdr:rowOff>
    </xdr:to>
    <xdr:sp macro="" textlink="">
      <xdr:nvSpPr>
        <xdr:cNvPr id="490" name="楕円 489">
          <a:extLst>
            <a:ext uri="{FF2B5EF4-FFF2-40B4-BE49-F238E27FC236}">
              <a16:creationId xmlns:a16="http://schemas.microsoft.com/office/drawing/2014/main" id="{8564A865-533E-423D-9B61-C3510FB178C2}"/>
            </a:ext>
          </a:extLst>
        </xdr:cNvPr>
        <xdr:cNvSpPr/>
      </xdr:nvSpPr>
      <xdr:spPr>
        <a:xfrm>
          <a:off x="18735040" y="6098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114300</xdr:rowOff>
    </xdr:from>
    <xdr:to>
      <xdr:col>116</xdr:col>
      <xdr:colOff>63500</xdr:colOff>
      <xdr:row>36</xdr:row>
      <xdr:rowOff>114300</xdr:rowOff>
    </xdr:to>
    <xdr:cxnSp macro="">
      <xdr:nvCxnSpPr>
        <xdr:cNvPr id="491" name="直線コネクタ 490">
          <a:extLst>
            <a:ext uri="{FF2B5EF4-FFF2-40B4-BE49-F238E27FC236}">
              <a16:creationId xmlns:a16="http://schemas.microsoft.com/office/drawing/2014/main" id="{7B41CF46-EE39-43E2-A3AA-3CF1AA0268A0}"/>
            </a:ext>
          </a:extLst>
        </xdr:cNvPr>
        <xdr:cNvCxnSpPr/>
      </xdr:nvCxnSpPr>
      <xdr:spPr>
        <a:xfrm>
          <a:off x="18778220" y="61493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63500</xdr:rowOff>
    </xdr:from>
    <xdr:to>
      <xdr:col>107</xdr:col>
      <xdr:colOff>101600</xdr:colOff>
      <xdr:row>36</xdr:row>
      <xdr:rowOff>165100</xdr:rowOff>
    </xdr:to>
    <xdr:sp macro="" textlink="">
      <xdr:nvSpPr>
        <xdr:cNvPr id="492" name="楕円 491">
          <a:extLst>
            <a:ext uri="{FF2B5EF4-FFF2-40B4-BE49-F238E27FC236}">
              <a16:creationId xmlns:a16="http://schemas.microsoft.com/office/drawing/2014/main" id="{4D8D42A9-3A36-4A26-BFE6-0CE1D5FB77DB}"/>
            </a:ext>
          </a:extLst>
        </xdr:cNvPr>
        <xdr:cNvSpPr/>
      </xdr:nvSpPr>
      <xdr:spPr>
        <a:xfrm>
          <a:off x="1793748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114300</xdr:rowOff>
    </xdr:from>
    <xdr:to>
      <xdr:col>111</xdr:col>
      <xdr:colOff>177800</xdr:colOff>
      <xdr:row>36</xdr:row>
      <xdr:rowOff>114300</xdr:rowOff>
    </xdr:to>
    <xdr:cxnSp macro="">
      <xdr:nvCxnSpPr>
        <xdr:cNvPr id="493" name="直線コネクタ 492">
          <a:extLst>
            <a:ext uri="{FF2B5EF4-FFF2-40B4-BE49-F238E27FC236}">
              <a16:creationId xmlns:a16="http://schemas.microsoft.com/office/drawing/2014/main" id="{A3FA13D7-7182-45E0-8BE5-0E53B9376665}"/>
            </a:ext>
          </a:extLst>
        </xdr:cNvPr>
        <xdr:cNvCxnSpPr/>
      </xdr:nvCxnSpPr>
      <xdr:spPr>
        <a:xfrm>
          <a:off x="17988280" y="6149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67310</xdr:rowOff>
    </xdr:from>
    <xdr:to>
      <xdr:col>102</xdr:col>
      <xdr:colOff>165100</xdr:colOff>
      <xdr:row>36</xdr:row>
      <xdr:rowOff>168910</xdr:rowOff>
    </xdr:to>
    <xdr:sp macro="" textlink="">
      <xdr:nvSpPr>
        <xdr:cNvPr id="494" name="楕円 493">
          <a:extLst>
            <a:ext uri="{FF2B5EF4-FFF2-40B4-BE49-F238E27FC236}">
              <a16:creationId xmlns:a16="http://schemas.microsoft.com/office/drawing/2014/main" id="{21FD8B64-7406-429B-B423-0A964112E4BC}"/>
            </a:ext>
          </a:extLst>
        </xdr:cNvPr>
        <xdr:cNvSpPr/>
      </xdr:nvSpPr>
      <xdr:spPr>
        <a:xfrm>
          <a:off x="17162780" y="610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114300</xdr:rowOff>
    </xdr:from>
    <xdr:to>
      <xdr:col>107</xdr:col>
      <xdr:colOff>50800</xdr:colOff>
      <xdr:row>36</xdr:row>
      <xdr:rowOff>118110</xdr:rowOff>
    </xdr:to>
    <xdr:cxnSp macro="">
      <xdr:nvCxnSpPr>
        <xdr:cNvPr id="495" name="直線コネクタ 494">
          <a:extLst>
            <a:ext uri="{FF2B5EF4-FFF2-40B4-BE49-F238E27FC236}">
              <a16:creationId xmlns:a16="http://schemas.microsoft.com/office/drawing/2014/main" id="{8F2F206A-3F82-4A90-9397-8D1CC43AEED7}"/>
            </a:ext>
          </a:extLst>
        </xdr:cNvPr>
        <xdr:cNvCxnSpPr/>
      </xdr:nvCxnSpPr>
      <xdr:spPr>
        <a:xfrm flipV="1">
          <a:off x="17213580" y="614934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74930</xdr:rowOff>
    </xdr:from>
    <xdr:to>
      <xdr:col>98</xdr:col>
      <xdr:colOff>38100</xdr:colOff>
      <xdr:row>37</xdr:row>
      <xdr:rowOff>5080</xdr:rowOff>
    </xdr:to>
    <xdr:sp macro="" textlink="">
      <xdr:nvSpPr>
        <xdr:cNvPr id="496" name="楕円 495">
          <a:extLst>
            <a:ext uri="{FF2B5EF4-FFF2-40B4-BE49-F238E27FC236}">
              <a16:creationId xmlns:a16="http://schemas.microsoft.com/office/drawing/2014/main" id="{EF205B5E-F27C-4F02-A045-40F6B2083A90}"/>
            </a:ext>
          </a:extLst>
        </xdr:cNvPr>
        <xdr:cNvSpPr/>
      </xdr:nvSpPr>
      <xdr:spPr>
        <a:xfrm>
          <a:off x="16388080" y="6109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118110</xdr:rowOff>
    </xdr:from>
    <xdr:to>
      <xdr:col>102</xdr:col>
      <xdr:colOff>114300</xdr:colOff>
      <xdr:row>36</xdr:row>
      <xdr:rowOff>125730</xdr:rowOff>
    </xdr:to>
    <xdr:cxnSp macro="">
      <xdr:nvCxnSpPr>
        <xdr:cNvPr id="497" name="直線コネクタ 496">
          <a:extLst>
            <a:ext uri="{FF2B5EF4-FFF2-40B4-BE49-F238E27FC236}">
              <a16:creationId xmlns:a16="http://schemas.microsoft.com/office/drawing/2014/main" id="{0518A596-DECC-44C5-8094-AC60AEB28222}"/>
            </a:ext>
          </a:extLst>
        </xdr:cNvPr>
        <xdr:cNvCxnSpPr/>
      </xdr:nvCxnSpPr>
      <xdr:spPr>
        <a:xfrm flipV="1">
          <a:off x="16431260" y="615315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9E3E0057-5F7C-439E-95B4-4AB6836B21C8}"/>
            </a:ext>
          </a:extLst>
        </xdr:cNvPr>
        <xdr:cNvSpPr txBox="1"/>
      </xdr:nvSpPr>
      <xdr:spPr>
        <a:xfrm>
          <a:off x="18561127" y="656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C9042019-8B73-4652-90D4-3CC081F6DA8B}"/>
            </a:ext>
          </a:extLst>
        </xdr:cNvPr>
        <xdr:cNvSpPr txBox="1"/>
      </xdr:nvSpPr>
      <xdr:spPr>
        <a:xfrm>
          <a:off x="17776267" y="656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C752A499-42A9-485B-B6CF-02D108816422}"/>
            </a:ext>
          </a:extLst>
        </xdr:cNvPr>
        <xdr:cNvSpPr txBox="1"/>
      </xdr:nvSpPr>
      <xdr:spPr>
        <a:xfrm>
          <a:off x="17001567" y="657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72407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4AD719DC-E413-4F60-AADC-A0B06C08538A}"/>
            </a:ext>
          </a:extLst>
        </xdr:cNvPr>
        <xdr:cNvSpPr txBox="1"/>
      </xdr:nvSpPr>
      <xdr:spPr>
        <a:xfrm>
          <a:off x="16226867" y="644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10177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FACD9FDE-E7B4-4C05-8799-2AA8FC23F6AF}"/>
            </a:ext>
          </a:extLst>
        </xdr:cNvPr>
        <xdr:cNvSpPr txBox="1"/>
      </xdr:nvSpPr>
      <xdr:spPr>
        <a:xfrm>
          <a:off x="18561127" y="58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10177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ED332DDA-C38D-4494-A060-41AA19DF7E14}"/>
            </a:ext>
          </a:extLst>
        </xdr:cNvPr>
        <xdr:cNvSpPr txBox="1"/>
      </xdr:nvSpPr>
      <xdr:spPr>
        <a:xfrm>
          <a:off x="17776267" y="58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13987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BB414D43-8279-4F4C-A7E8-A386A7FB5E85}"/>
            </a:ext>
          </a:extLst>
        </xdr:cNvPr>
        <xdr:cNvSpPr txBox="1"/>
      </xdr:nvSpPr>
      <xdr:spPr>
        <a:xfrm>
          <a:off x="1700156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21607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5DA40DB9-A50B-4636-BB52-B4AC95761343}"/>
            </a:ext>
          </a:extLst>
        </xdr:cNvPr>
        <xdr:cNvSpPr txBox="1"/>
      </xdr:nvSpPr>
      <xdr:spPr>
        <a:xfrm>
          <a:off x="16226867" y="58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703062DC-D361-4EDD-97F6-EB4C48F646F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49254AD1-F0FE-41FA-BD44-4B8DDA8EC12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80742C97-C2B7-44D1-BFA0-95DC6DCF713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658957A2-FF3F-4704-AB4E-0714EBD5047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5445AF63-F866-4164-AC98-BD1FB223B9C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33785AFB-3FE0-4C27-9CE6-50E696C3DED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93E1C49C-B869-4AFB-9503-E649D488E04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4B427DB1-8CE9-4A2D-853A-B90260130F0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595FE35B-9A11-48A9-8690-E78BEE830A7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09F9D112-F3DB-4E44-83F5-BCF8D39F5F9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B5C5C052-DD4E-4300-9170-C1DD9134E95A}"/>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E806AF25-1ADE-4037-AA0C-274ACDE68432}"/>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a:extLst>
            <a:ext uri="{FF2B5EF4-FFF2-40B4-BE49-F238E27FC236}">
              <a16:creationId xmlns:a16="http://schemas.microsoft.com/office/drawing/2014/main" id="{3A282873-75A8-4F2C-A006-4D6F49510944}"/>
            </a:ext>
          </a:extLst>
        </xdr:cNvPr>
        <xdr:cNvSpPr txBox="1"/>
      </xdr:nvSpPr>
      <xdr:spPr>
        <a:xfrm>
          <a:off x="1060276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4AEAA41D-06AC-4784-BB53-A4A6479D6753}"/>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1F9B3B48-DEC4-44C5-A44E-7E3F4A7577E5}"/>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5E5C5408-2E8E-4DD9-8573-E0097F42C115}"/>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930329E9-7CE7-4AF1-B36F-BB97553BFBC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2B44A810-F30C-43A3-8E10-A1936B811A29}"/>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F65CF8DB-FAA8-47DA-A82E-BFF5B7527785}"/>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073D3898-BD7F-44A9-B751-5D27245899F3}"/>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FB1EFA8B-8C75-463C-8023-2CD214D7BBBF}"/>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696C43E0-6A8D-4093-9918-8437DB8EEC6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72251889-78DD-4D8E-9984-F50FD9123336}"/>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61A24F8C-0FD7-4F5D-9583-5190539494E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530" name="直線コネクタ 529">
          <a:extLst>
            <a:ext uri="{FF2B5EF4-FFF2-40B4-BE49-F238E27FC236}">
              <a16:creationId xmlns:a16="http://schemas.microsoft.com/office/drawing/2014/main" id="{D2A4ACAC-D831-434D-BBEB-630B3A724AB0}"/>
            </a:ext>
          </a:extLst>
        </xdr:cNvPr>
        <xdr:cNvCxnSpPr/>
      </xdr:nvCxnSpPr>
      <xdr:spPr>
        <a:xfrm flipV="1">
          <a:off x="14375764" y="9334500"/>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FC6C65EF-BE6B-4EEA-84AB-29876C834FAA}"/>
            </a:ext>
          </a:extLst>
        </xdr:cNvPr>
        <xdr:cNvSpPr txBox="1"/>
      </xdr:nvSpPr>
      <xdr:spPr>
        <a:xfrm>
          <a:off x="14414500"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532" name="直線コネクタ 531">
          <a:extLst>
            <a:ext uri="{FF2B5EF4-FFF2-40B4-BE49-F238E27FC236}">
              <a16:creationId xmlns:a16="http://schemas.microsoft.com/office/drawing/2014/main" id="{0C6BE1D7-0AB0-4D02-9AB9-6808669078B3}"/>
            </a:ext>
          </a:extLst>
        </xdr:cNvPr>
        <xdr:cNvCxnSpPr/>
      </xdr:nvCxnSpPr>
      <xdr:spPr>
        <a:xfrm>
          <a:off x="14287500" y="10549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1947208A-5DC8-49B3-B988-20B1A587ECC7}"/>
            </a:ext>
          </a:extLst>
        </xdr:cNvPr>
        <xdr:cNvSpPr txBox="1"/>
      </xdr:nvSpPr>
      <xdr:spPr>
        <a:xfrm>
          <a:off x="14414500" y="911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34" name="直線コネクタ 533">
          <a:extLst>
            <a:ext uri="{FF2B5EF4-FFF2-40B4-BE49-F238E27FC236}">
              <a16:creationId xmlns:a16="http://schemas.microsoft.com/office/drawing/2014/main" id="{AF6032DC-E0FE-457E-9AA1-4FA76D2ADD1C}"/>
            </a:ext>
          </a:extLst>
        </xdr:cNvPr>
        <xdr:cNvCxnSpPr/>
      </xdr:nvCxnSpPr>
      <xdr:spPr>
        <a:xfrm>
          <a:off x="14287500" y="9334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137177</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3FA81CAC-8F97-4C7A-BC83-DEAC34A715D7}"/>
            </a:ext>
          </a:extLst>
        </xdr:cNvPr>
        <xdr:cNvSpPr txBox="1"/>
      </xdr:nvSpPr>
      <xdr:spPr>
        <a:xfrm>
          <a:off x="14414500" y="9860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536" name="フローチャート: 判断 535">
          <a:extLst>
            <a:ext uri="{FF2B5EF4-FFF2-40B4-BE49-F238E27FC236}">
              <a16:creationId xmlns:a16="http://schemas.microsoft.com/office/drawing/2014/main" id="{00C159B6-1A76-4084-B12E-92DAA297F38A}"/>
            </a:ext>
          </a:extLst>
        </xdr:cNvPr>
        <xdr:cNvSpPr/>
      </xdr:nvSpPr>
      <xdr:spPr>
        <a:xfrm>
          <a:off x="14325600" y="98818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537" name="フローチャート: 判断 536">
          <a:extLst>
            <a:ext uri="{FF2B5EF4-FFF2-40B4-BE49-F238E27FC236}">
              <a16:creationId xmlns:a16="http://schemas.microsoft.com/office/drawing/2014/main" id="{742ABD88-1B6D-42B4-A59F-6FFE882327C0}"/>
            </a:ext>
          </a:extLst>
        </xdr:cNvPr>
        <xdr:cNvSpPr/>
      </xdr:nvSpPr>
      <xdr:spPr>
        <a:xfrm>
          <a:off x="13578840" y="9870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538" name="フローチャート: 判断 537">
          <a:extLst>
            <a:ext uri="{FF2B5EF4-FFF2-40B4-BE49-F238E27FC236}">
              <a16:creationId xmlns:a16="http://schemas.microsoft.com/office/drawing/2014/main" id="{5BBB05D1-D6FB-436C-9116-D71347D7549A}"/>
            </a:ext>
          </a:extLst>
        </xdr:cNvPr>
        <xdr:cNvSpPr/>
      </xdr:nvSpPr>
      <xdr:spPr>
        <a:xfrm>
          <a:off x="12804140" y="9836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539" name="フローチャート: 判断 538">
          <a:extLst>
            <a:ext uri="{FF2B5EF4-FFF2-40B4-BE49-F238E27FC236}">
              <a16:creationId xmlns:a16="http://schemas.microsoft.com/office/drawing/2014/main" id="{62B322BA-3CAD-4DF5-981E-1AC7C0B1B0F2}"/>
            </a:ext>
          </a:extLst>
        </xdr:cNvPr>
        <xdr:cNvSpPr/>
      </xdr:nvSpPr>
      <xdr:spPr>
        <a:xfrm>
          <a:off x="12029440" y="98513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162560</xdr:rowOff>
    </xdr:from>
    <xdr:to>
      <xdr:col>67</xdr:col>
      <xdr:colOff>101600</xdr:colOff>
      <xdr:row>58</xdr:row>
      <xdr:rowOff>92710</xdr:rowOff>
    </xdr:to>
    <xdr:sp macro="" textlink="">
      <xdr:nvSpPr>
        <xdr:cNvPr id="540" name="フローチャート: 判断 539">
          <a:extLst>
            <a:ext uri="{FF2B5EF4-FFF2-40B4-BE49-F238E27FC236}">
              <a16:creationId xmlns:a16="http://schemas.microsoft.com/office/drawing/2014/main" id="{00F47A78-691E-41D7-8134-D83880665ECE}"/>
            </a:ext>
          </a:extLst>
        </xdr:cNvPr>
        <xdr:cNvSpPr/>
      </xdr:nvSpPr>
      <xdr:spPr>
        <a:xfrm>
          <a:off x="11231880" y="9718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11DE513A-3A17-48D6-A7B1-423E1B2FF8E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CE5375A-A5DC-4E0B-A7D8-2FA4DCDF340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EE702B0B-B79C-467A-8702-309410A1C93A}"/>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BC37FF-93E2-42EB-B448-DA5D285CE8D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6AE1DFC5-5934-442B-9DAB-05082744741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17780</xdr:rowOff>
    </xdr:from>
    <xdr:to>
      <xdr:col>85</xdr:col>
      <xdr:colOff>177800</xdr:colOff>
      <xdr:row>56</xdr:row>
      <xdr:rowOff>119380</xdr:rowOff>
    </xdr:to>
    <xdr:sp macro="" textlink="">
      <xdr:nvSpPr>
        <xdr:cNvPr id="546" name="楕円 545">
          <a:extLst>
            <a:ext uri="{FF2B5EF4-FFF2-40B4-BE49-F238E27FC236}">
              <a16:creationId xmlns:a16="http://schemas.microsoft.com/office/drawing/2014/main" id="{2FB925C0-951A-4AA8-A874-266F7EE0EFC8}"/>
            </a:ext>
          </a:extLst>
        </xdr:cNvPr>
        <xdr:cNvSpPr/>
      </xdr:nvSpPr>
      <xdr:spPr>
        <a:xfrm>
          <a:off x="14325600" y="94056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104157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5FBDA622-AD2A-496F-A26F-216FE91BCAD3}"/>
            </a:ext>
          </a:extLst>
        </xdr:cNvPr>
        <xdr:cNvSpPr txBox="1"/>
      </xdr:nvSpPr>
      <xdr:spPr>
        <a:xfrm>
          <a:off x="14414500" y="9324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48260</xdr:rowOff>
    </xdr:from>
    <xdr:to>
      <xdr:col>81</xdr:col>
      <xdr:colOff>101600</xdr:colOff>
      <xdr:row>56</xdr:row>
      <xdr:rowOff>149860</xdr:rowOff>
    </xdr:to>
    <xdr:sp macro="" textlink="">
      <xdr:nvSpPr>
        <xdr:cNvPr id="548" name="楕円 547">
          <a:extLst>
            <a:ext uri="{FF2B5EF4-FFF2-40B4-BE49-F238E27FC236}">
              <a16:creationId xmlns:a16="http://schemas.microsoft.com/office/drawing/2014/main" id="{688A5A63-421D-4290-86E6-4017EA2C1474}"/>
            </a:ext>
          </a:extLst>
        </xdr:cNvPr>
        <xdr:cNvSpPr/>
      </xdr:nvSpPr>
      <xdr:spPr>
        <a:xfrm>
          <a:off x="1357884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68580</xdr:rowOff>
    </xdr:from>
    <xdr:to>
      <xdr:col>85</xdr:col>
      <xdr:colOff>127000</xdr:colOff>
      <xdr:row>56</xdr:row>
      <xdr:rowOff>99060</xdr:rowOff>
    </xdr:to>
    <xdr:cxnSp macro="">
      <xdr:nvCxnSpPr>
        <xdr:cNvPr id="549" name="直線コネクタ 548">
          <a:extLst>
            <a:ext uri="{FF2B5EF4-FFF2-40B4-BE49-F238E27FC236}">
              <a16:creationId xmlns:a16="http://schemas.microsoft.com/office/drawing/2014/main" id="{24EED302-1FB2-4FF4-B242-1E65DFC9D324}"/>
            </a:ext>
          </a:extLst>
        </xdr:cNvPr>
        <xdr:cNvCxnSpPr/>
      </xdr:nvCxnSpPr>
      <xdr:spPr>
        <a:xfrm flipV="1">
          <a:off x="13629640" y="9456420"/>
          <a:ext cx="7467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132080</xdr:rowOff>
    </xdr:from>
    <xdr:to>
      <xdr:col>76</xdr:col>
      <xdr:colOff>165100</xdr:colOff>
      <xdr:row>56</xdr:row>
      <xdr:rowOff>62230</xdr:rowOff>
    </xdr:to>
    <xdr:sp macro="" textlink="">
      <xdr:nvSpPr>
        <xdr:cNvPr id="550" name="楕円 549">
          <a:extLst>
            <a:ext uri="{FF2B5EF4-FFF2-40B4-BE49-F238E27FC236}">
              <a16:creationId xmlns:a16="http://schemas.microsoft.com/office/drawing/2014/main" id="{BDB24EA7-B8A4-4851-96D3-A57A9E85B261}"/>
            </a:ext>
          </a:extLst>
        </xdr:cNvPr>
        <xdr:cNvSpPr/>
      </xdr:nvSpPr>
      <xdr:spPr>
        <a:xfrm>
          <a:off x="12804140" y="9352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11430</xdr:rowOff>
    </xdr:from>
    <xdr:to>
      <xdr:col>81</xdr:col>
      <xdr:colOff>50800</xdr:colOff>
      <xdr:row>56</xdr:row>
      <xdr:rowOff>99060</xdr:rowOff>
    </xdr:to>
    <xdr:cxnSp macro="">
      <xdr:nvCxnSpPr>
        <xdr:cNvPr id="551" name="直線コネクタ 550">
          <a:extLst>
            <a:ext uri="{FF2B5EF4-FFF2-40B4-BE49-F238E27FC236}">
              <a16:creationId xmlns:a16="http://schemas.microsoft.com/office/drawing/2014/main" id="{D981899F-C8E9-4018-BC15-B83B3A8E2390}"/>
            </a:ext>
          </a:extLst>
        </xdr:cNvPr>
        <xdr:cNvCxnSpPr/>
      </xdr:nvCxnSpPr>
      <xdr:spPr>
        <a:xfrm>
          <a:off x="12854940" y="9399270"/>
          <a:ext cx="7747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166370</xdr:rowOff>
    </xdr:from>
    <xdr:to>
      <xdr:col>72</xdr:col>
      <xdr:colOff>38100</xdr:colOff>
      <xdr:row>56</xdr:row>
      <xdr:rowOff>96520</xdr:rowOff>
    </xdr:to>
    <xdr:sp macro="" textlink="">
      <xdr:nvSpPr>
        <xdr:cNvPr id="552" name="楕円 551">
          <a:extLst>
            <a:ext uri="{FF2B5EF4-FFF2-40B4-BE49-F238E27FC236}">
              <a16:creationId xmlns:a16="http://schemas.microsoft.com/office/drawing/2014/main" id="{3E276F46-D1E1-46B4-A7F2-C1AF2BD9C3E1}"/>
            </a:ext>
          </a:extLst>
        </xdr:cNvPr>
        <xdr:cNvSpPr/>
      </xdr:nvSpPr>
      <xdr:spPr>
        <a:xfrm>
          <a:off x="12029440" y="9386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11430</xdr:rowOff>
    </xdr:from>
    <xdr:to>
      <xdr:col>76</xdr:col>
      <xdr:colOff>114300</xdr:colOff>
      <xdr:row>56</xdr:row>
      <xdr:rowOff>45720</xdr:rowOff>
    </xdr:to>
    <xdr:cxnSp macro="">
      <xdr:nvCxnSpPr>
        <xdr:cNvPr id="553" name="直線コネクタ 552">
          <a:extLst>
            <a:ext uri="{FF2B5EF4-FFF2-40B4-BE49-F238E27FC236}">
              <a16:creationId xmlns:a16="http://schemas.microsoft.com/office/drawing/2014/main" id="{F34C3C0F-5B8E-4291-89A1-79285B7299BF}"/>
            </a:ext>
          </a:extLst>
        </xdr:cNvPr>
        <xdr:cNvCxnSpPr/>
      </xdr:nvCxnSpPr>
      <xdr:spPr>
        <a:xfrm flipV="1">
          <a:off x="12072620" y="939927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71120</xdr:rowOff>
    </xdr:from>
    <xdr:to>
      <xdr:col>67</xdr:col>
      <xdr:colOff>101600</xdr:colOff>
      <xdr:row>58</xdr:row>
      <xdr:rowOff>1270</xdr:rowOff>
    </xdr:to>
    <xdr:sp macro="" textlink="">
      <xdr:nvSpPr>
        <xdr:cNvPr id="554" name="楕円 553">
          <a:extLst>
            <a:ext uri="{FF2B5EF4-FFF2-40B4-BE49-F238E27FC236}">
              <a16:creationId xmlns:a16="http://schemas.microsoft.com/office/drawing/2014/main" id="{8E6153CD-2080-4B14-AAC1-F64C511D09E2}"/>
            </a:ext>
          </a:extLst>
        </xdr:cNvPr>
        <xdr:cNvSpPr/>
      </xdr:nvSpPr>
      <xdr:spPr>
        <a:xfrm>
          <a:off x="11231880" y="9626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45720</xdr:rowOff>
    </xdr:from>
    <xdr:to>
      <xdr:col>71</xdr:col>
      <xdr:colOff>177800</xdr:colOff>
      <xdr:row>57</xdr:row>
      <xdr:rowOff>121920</xdr:rowOff>
    </xdr:to>
    <xdr:cxnSp macro="">
      <xdr:nvCxnSpPr>
        <xdr:cNvPr id="555" name="直線コネクタ 554">
          <a:extLst>
            <a:ext uri="{FF2B5EF4-FFF2-40B4-BE49-F238E27FC236}">
              <a16:creationId xmlns:a16="http://schemas.microsoft.com/office/drawing/2014/main" id="{758CFB0C-57A1-43F5-BE2A-BD3567FF3A22}"/>
            </a:ext>
          </a:extLst>
        </xdr:cNvPr>
        <xdr:cNvCxnSpPr/>
      </xdr:nvCxnSpPr>
      <xdr:spPr>
        <a:xfrm flipV="1">
          <a:off x="11282680" y="9433560"/>
          <a:ext cx="78994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68597</xdr:rowOff>
    </xdr:from>
    <xdr:ext cx="405111" cy="259045"/>
    <xdr:sp macro="" textlink="">
      <xdr:nvSpPr>
        <xdr:cNvPr id="556" name="n_1aveValue【学校施設】&#10;有形固定資産減価償却率">
          <a:extLst>
            <a:ext uri="{FF2B5EF4-FFF2-40B4-BE49-F238E27FC236}">
              <a16:creationId xmlns:a16="http://schemas.microsoft.com/office/drawing/2014/main" id="{224875EA-3F9C-46A2-AC28-1AD71846E2BB}"/>
            </a:ext>
          </a:extLst>
        </xdr:cNvPr>
        <xdr:cNvSpPr txBox="1"/>
      </xdr:nvSpPr>
      <xdr:spPr>
        <a:xfrm>
          <a:off x="13437244" y="995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34307</xdr:rowOff>
    </xdr:from>
    <xdr:ext cx="405111" cy="259045"/>
    <xdr:sp macro="" textlink="">
      <xdr:nvSpPr>
        <xdr:cNvPr id="557" name="n_2aveValue【学校施設】&#10;有形固定資産減価償却率">
          <a:extLst>
            <a:ext uri="{FF2B5EF4-FFF2-40B4-BE49-F238E27FC236}">
              <a16:creationId xmlns:a16="http://schemas.microsoft.com/office/drawing/2014/main" id="{6DE66876-A547-4F22-84AA-A756A55DA3A2}"/>
            </a:ext>
          </a:extLst>
        </xdr:cNvPr>
        <xdr:cNvSpPr txBox="1"/>
      </xdr:nvSpPr>
      <xdr:spPr>
        <a:xfrm>
          <a:off x="12675244" y="992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558" name="n_3aveValue【学校施設】&#10;有形固定資産減価償却率">
          <a:extLst>
            <a:ext uri="{FF2B5EF4-FFF2-40B4-BE49-F238E27FC236}">
              <a16:creationId xmlns:a16="http://schemas.microsoft.com/office/drawing/2014/main" id="{F89523F4-192F-42A9-9EF1-6D222740FF01}"/>
            </a:ext>
          </a:extLst>
        </xdr:cNvPr>
        <xdr:cNvSpPr txBox="1"/>
      </xdr:nvSpPr>
      <xdr:spPr>
        <a:xfrm>
          <a:off x="11900544" y="994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83837</xdr:rowOff>
    </xdr:from>
    <xdr:ext cx="405111" cy="259045"/>
    <xdr:sp macro="" textlink="">
      <xdr:nvSpPr>
        <xdr:cNvPr id="559" name="n_4aveValue【学校施設】&#10;有形固定資産減価償却率">
          <a:extLst>
            <a:ext uri="{FF2B5EF4-FFF2-40B4-BE49-F238E27FC236}">
              <a16:creationId xmlns:a16="http://schemas.microsoft.com/office/drawing/2014/main" id="{4C67992B-3D68-4944-97E2-80E541A9D3AF}"/>
            </a:ext>
          </a:extLst>
        </xdr:cNvPr>
        <xdr:cNvSpPr txBox="1"/>
      </xdr:nvSpPr>
      <xdr:spPr>
        <a:xfrm>
          <a:off x="11102984" y="980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166387</xdr:rowOff>
    </xdr:from>
    <xdr:ext cx="405111" cy="259045"/>
    <xdr:sp macro="" textlink="">
      <xdr:nvSpPr>
        <xdr:cNvPr id="560" name="n_1mainValue【学校施設】&#10;有形固定資産減価償却率">
          <a:extLst>
            <a:ext uri="{FF2B5EF4-FFF2-40B4-BE49-F238E27FC236}">
              <a16:creationId xmlns:a16="http://schemas.microsoft.com/office/drawing/2014/main" id="{94A6C5A8-4DE1-46C8-A57F-9D05DA848193}"/>
            </a:ext>
          </a:extLst>
        </xdr:cNvPr>
        <xdr:cNvSpPr txBox="1"/>
      </xdr:nvSpPr>
      <xdr:spPr>
        <a:xfrm>
          <a:off x="13437244" y="921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78757</xdr:rowOff>
    </xdr:from>
    <xdr:ext cx="405111" cy="259045"/>
    <xdr:sp macro="" textlink="">
      <xdr:nvSpPr>
        <xdr:cNvPr id="561" name="n_2mainValue【学校施設】&#10;有形固定資産減価償却率">
          <a:extLst>
            <a:ext uri="{FF2B5EF4-FFF2-40B4-BE49-F238E27FC236}">
              <a16:creationId xmlns:a16="http://schemas.microsoft.com/office/drawing/2014/main" id="{3128BA7D-0C3F-47F2-9C6A-9999910BE4FA}"/>
            </a:ext>
          </a:extLst>
        </xdr:cNvPr>
        <xdr:cNvSpPr txBox="1"/>
      </xdr:nvSpPr>
      <xdr:spPr>
        <a:xfrm>
          <a:off x="12675244" y="913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113047</xdr:rowOff>
    </xdr:from>
    <xdr:ext cx="405111" cy="259045"/>
    <xdr:sp macro="" textlink="">
      <xdr:nvSpPr>
        <xdr:cNvPr id="562" name="n_3mainValue【学校施設】&#10;有形固定資産減価償却率">
          <a:extLst>
            <a:ext uri="{FF2B5EF4-FFF2-40B4-BE49-F238E27FC236}">
              <a16:creationId xmlns:a16="http://schemas.microsoft.com/office/drawing/2014/main" id="{A0E6763A-64C9-41B5-B6EF-2FC59F8D31F7}"/>
            </a:ext>
          </a:extLst>
        </xdr:cNvPr>
        <xdr:cNvSpPr txBox="1"/>
      </xdr:nvSpPr>
      <xdr:spPr>
        <a:xfrm>
          <a:off x="11900544" y="916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17797</xdr:rowOff>
    </xdr:from>
    <xdr:ext cx="405111" cy="259045"/>
    <xdr:sp macro="" textlink="">
      <xdr:nvSpPr>
        <xdr:cNvPr id="563" name="n_4mainValue【学校施設】&#10;有形固定資産減価償却率">
          <a:extLst>
            <a:ext uri="{FF2B5EF4-FFF2-40B4-BE49-F238E27FC236}">
              <a16:creationId xmlns:a16="http://schemas.microsoft.com/office/drawing/2014/main" id="{B811CDEE-8563-41A6-B702-2500A4473DC4}"/>
            </a:ext>
          </a:extLst>
        </xdr:cNvPr>
        <xdr:cNvSpPr txBox="1"/>
      </xdr:nvSpPr>
      <xdr:spPr>
        <a:xfrm>
          <a:off x="11102984" y="940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C9D58620-DA8A-4F36-98DF-9DA664C7A90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D91B52AC-52F7-4D5D-AE6D-4B8893C0C93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63F0DD83-6157-4585-B8A2-3F49A8A3D6D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109BB100-1B46-4C8D-8A92-AC8299BAA2B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B3B14B3B-B992-4CC9-A433-BC25AE52036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840325E8-FFE8-427F-814C-116E537C1B1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1AC557C4-7765-4D19-A718-300B6CBBBA3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4CE5E72C-3094-4249-A89F-0DC472B34374}"/>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90B2C44B-1B76-4777-8D6F-F77A8D50953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607D9174-D0AF-4912-B689-16548E1F2BD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F09F018F-6010-4CA0-9BD0-04C49BDB9D87}"/>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55123EF2-8492-4BF5-AF7B-21BAA1F91600}"/>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6F3E9A4E-4377-4FF8-95BE-28228830ABF5}"/>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D82CFD4B-836B-4E7E-9DA0-D5FB78A11B79}"/>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F36077C7-E582-461C-A67F-B0AF4ABE41C3}"/>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B20E46AF-1DC9-4668-913D-BC5B39AE7AFD}"/>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A2C64C67-2D3F-4282-953B-3D60A66513AC}"/>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342FF181-A2E8-43C0-A7F7-CF7515209A11}"/>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3E147D76-F65C-4635-89DE-309DD0F1569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620BAFE3-A6D2-445E-AA4E-249F6E40F73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584" name="直線コネクタ 583">
          <a:extLst>
            <a:ext uri="{FF2B5EF4-FFF2-40B4-BE49-F238E27FC236}">
              <a16:creationId xmlns:a16="http://schemas.microsoft.com/office/drawing/2014/main" id="{F5234B38-2FF8-44D0-8AE5-9BC683250E3A}"/>
            </a:ext>
          </a:extLst>
        </xdr:cNvPr>
        <xdr:cNvCxnSpPr/>
      </xdr:nvCxnSpPr>
      <xdr:spPr>
        <a:xfrm flipV="1">
          <a:off x="19509104" y="9391079"/>
          <a:ext cx="0" cy="1173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585" name="【学校施設】&#10;一人当たり面積最小値テキスト">
          <a:extLst>
            <a:ext uri="{FF2B5EF4-FFF2-40B4-BE49-F238E27FC236}">
              <a16:creationId xmlns:a16="http://schemas.microsoft.com/office/drawing/2014/main" id="{F7DE3A7F-41BC-4590-AA01-AC7D0F3B1DDA}"/>
            </a:ext>
          </a:extLst>
        </xdr:cNvPr>
        <xdr:cNvSpPr txBox="1"/>
      </xdr:nvSpPr>
      <xdr:spPr>
        <a:xfrm>
          <a:off x="19547840" y="1056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586" name="直線コネクタ 585">
          <a:extLst>
            <a:ext uri="{FF2B5EF4-FFF2-40B4-BE49-F238E27FC236}">
              <a16:creationId xmlns:a16="http://schemas.microsoft.com/office/drawing/2014/main" id="{C98F83DD-E8A5-45F0-AE1F-681C2F6FF736}"/>
            </a:ext>
          </a:extLst>
        </xdr:cNvPr>
        <xdr:cNvCxnSpPr/>
      </xdr:nvCxnSpPr>
      <xdr:spPr>
        <a:xfrm>
          <a:off x="19443700" y="105641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587" name="【学校施設】&#10;一人当たり面積最大値テキスト">
          <a:extLst>
            <a:ext uri="{FF2B5EF4-FFF2-40B4-BE49-F238E27FC236}">
              <a16:creationId xmlns:a16="http://schemas.microsoft.com/office/drawing/2014/main" id="{EE613767-E88E-4F55-BB3C-611D7318B286}"/>
            </a:ext>
          </a:extLst>
        </xdr:cNvPr>
        <xdr:cNvSpPr txBox="1"/>
      </xdr:nvSpPr>
      <xdr:spPr>
        <a:xfrm>
          <a:off x="19547840" y="917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588" name="直線コネクタ 587">
          <a:extLst>
            <a:ext uri="{FF2B5EF4-FFF2-40B4-BE49-F238E27FC236}">
              <a16:creationId xmlns:a16="http://schemas.microsoft.com/office/drawing/2014/main" id="{1B185ABB-05DC-4271-9655-3198FB59EDE0}"/>
            </a:ext>
          </a:extLst>
        </xdr:cNvPr>
        <xdr:cNvCxnSpPr/>
      </xdr:nvCxnSpPr>
      <xdr:spPr>
        <a:xfrm>
          <a:off x="19443700" y="9391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143527</xdr:rowOff>
    </xdr:from>
    <xdr:ext cx="469744" cy="259045"/>
    <xdr:sp macro="" textlink="">
      <xdr:nvSpPr>
        <xdr:cNvPr id="589" name="【学校施設】&#10;一人当たり面積平均値テキスト">
          <a:extLst>
            <a:ext uri="{FF2B5EF4-FFF2-40B4-BE49-F238E27FC236}">
              <a16:creationId xmlns:a16="http://schemas.microsoft.com/office/drawing/2014/main" id="{BE4A832D-DD0B-4C2B-BDBB-2F4ADB3BEDDD}"/>
            </a:ext>
          </a:extLst>
        </xdr:cNvPr>
        <xdr:cNvSpPr txBox="1"/>
      </xdr:nvSpPr>
      <xdr:spPr>
        <a:xfrm>
          <a:off x="19547840" y="10034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590" name="フローチャート: 判断 589">
          <a:extLst>
            <a:ext uri="{FF2B5EF4-FFF2-40B4-BE49-F238E27FC236}">
              <a16:creationId xmlns:a16="http://schemas.microsoft.com/office/drawing/2014/main" id="{8BF90C01-3DB6-4849-B96E-F5A50807549D}"/>
            </a:ext>
          </a:extLst>
        </xdr:cNvPr>
        <xdr:cNvSpPr/>
      </xdr:nvSpPr>
      <xdr:spPr>
        <a:xfrm>
          <a:off x="19458940" y="1017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591" name="フローチャート: 判断 590">
          <a:extLst>
            <a:ext uri="{FF2B5EF4-FFF2-40B4-BE49-F238E27FC236}">
              <a16:creationId xmlns:a16="http://schemas.microsoft.com/office/drawing/2014/main" id="{D18EB32F-C5EA-4CD6-8D7A-834B4FAEACB5}"/>
            </a:ext>
          </a:extLst>
        </xdr:cNvPr>
        <xdr:cNvSpPr/>
      </xdr:nvSpPr>
      <xdr:spPr>
        <a:xfrm>
          <a:off x="18735040" y="101801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592" name="フローチャート: 判断 591">
          <a:extLst>
            <a:ext uri="{FF2B5EF4-FFF2-40B4-BE49-F238E27FC236}">
              <a16:creationId xmlns:a16="http://schemas.microsoft.com/office/drawing/2014/main" id="{8077E8ED-CB21-4353-953C-81A144F0C8E1}"/>
            </a:ext>
          </a:extLst>
        </xdr:cNvPr>
        <xdr:cNvSpPr/>
      </xdr:nvSpPr>
      <xdr:spPr>
        <a:xfrm>
          <a:off x="17937480" y="101796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593" name="フローチャート: 判断 592">
          <a:extLst>
            <a:ext uri="{FF2B5EF4-FFF2-40B4-BE49-F238E27FC236}">
              <a16:creationId xmlns:a16="http://schemas.microsoft.com/office/drawing/2014/main" id="{1226DFE0-EF59-49F4-AA45-2B1725E60064}"/>
            </a:ext>
          </a:extLst>
        </xdr:cNvPr>
        <xdr:cNvSpPr/>
      </xdr:nvSpPr>
      <xdr:spPr>
        <a:xfrm>
          <a:off x="17162780" y="10200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162941</xdr:rowOff>
    </xdr:from>
    <xdr:to>
      <xdr:col>98</xdr:col>
      <xdr:colOff>38100</xdr:colOff>
      <xdr:row>60</xdr:row>
      <xdr:rowOff>93091</xdr:rowOff>
    </xdr:to>
    <xdr:sp macro="" textlink="">
      <xdr:nvSpPr>
        <xdr:cNvPr id="594" name="フローチャート: 判断 593">
          <a:extLst>
            <a:ext uri="{FF2B5EF4-FFF2-40B4-BE49-F238E27FC236}">
              <a16:creationId xmlns:a16="http://schemas.microsoft.com/office/drawing/2014/main" id="{F3140ED3-E653-409D-86FC-E6E4B7172168}"/>
            </a:ext>
          </a:extLst>
        </xdr:cNvPr>
        <xdr:cNvSpPr/>
      </xdr:nvSpPr>
      <xdr:spPr>
        <a:xfrm>
          <a:off x="16388080" y="100537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5046722D-3897-4BC0-BF0A-958F3F4B67C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23BFB3FA-2DBA-49D4-B2AF-F22F916E9895}"/>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3EA46C76-E610-4F42-9884-0D6B73C18FBA}"/>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D5061AB6-CD6D-4701-8A02-84BBE8C4558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2DD17D6C-ED0D-4D11-8323-E61E2C9E19F1}"/>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145796</xdr:rowOff>
    </xdr:from>
    <xdr:to>
      <xdr:col>116</xdr:col>
      <xdr:colOff>114300</xdr:colOff>
      <xdr:row>62</xdr:row>
      <xdr:rowOff>75946</xdr:rowOff>
    </xdr:to>
    <xdr:sp macro="" textlink="">
      <xdr:nvSpPr>
        <xdr:cNvPr id="600" name="楕円 599">
          <a:extLst>
            <a:ext uri="{FF2B5EF4-FFF2-40B4-BE49-F238E27FC236}">
              <a16:creationId xmlns:a16="http://schemas.microsoft.com/office/drawing/2014/main" id="{3CD20758-D5BB-4E0A-B25A-DABC80B8CB03}"/>
            </a:ext>
          </a:extLst>
        </xdr:cNvPr>
        <xdr:cNvSpPr/>
      </xdr:nvSpPr>
      <xdr:spPr>
        <a:xfrm>
          <a:off x="19458940" y="103718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124223</xdr:rowOff>
    </xdr:from>
    <xdr:ext cx="469744" cy="259045"/>
    <xdr:sp macro="" textlink="">
      <xdr:nvSpPr>
        <xdr:cNvPr id="601" name="【学校施設】&#10;一人当たり面積該当値テキスト">
          <a:extLst>
            <a:ext uri="{FF2B5EF4-FFF2-40B4-BE49-F238E27FC236}">
              <a16:creationId xmlns:a16="http://schemas.microsoft.com/office/drawing/2014/main" id="{9491AC4E-E99A-423A-8855-CC9B04523A89}"/>
            </a:ext>
          </a:extLst>
        </xdr:cNvPr>
        <xdr:cNvSpPr txBox="1"/>
      </xdr:nvSpPr>
      <xdr:spPr>
        <a:xfrm>
          <a:off x="19547840" y="10350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145796</xdr:rowOff>
    </xdr:from>
    <xdr:to>
      <xdr:col>112</xdr:col>
      <xdr:colOff>38100</xdr:colOff>
      <xdr:row>62</xdr:row>
      <xdr:rowOff>75946</xdr:rowOff>
    </xdr:to>
    <xdr:sp macro="" textlink="">
      <xdr:nvSpPr>
        <xdr:cNvPr id="602" name="楕円 601">
          <a:extLst>
            <a:ext uri="{FF2B5EF4-FFF2-40B4-BE49-F238E27FC236}">
              <a16:creationId xmlns:a16="http://schemas.microsoft.com/office/drawing/2014/main" id="{9B577FE6-F159-4237-96A9-39BB10E185F8}"/>
            </a:ext>
          </a:extLst>
        </xdr:cNvPr>
        <xdr:cNvSpPr/>
      </xdr:nvSpPr>
      <xdr:spPr>
        <a:xfrm>
          <a:off x="18735040" y="103718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25146</xdr:rowOff>
    </xdr:from>
    <xdr:to>
      <xdr:col>116</xdr:col>
      <xdr:colOff>63500</xdr:colOff>
      <xdr:row>62</xdr:row>
      <xdr:rowOff>25146</xdr:rowOff>
    </xdr:to>
    <xdr:cxnSp macro="">
      <xdr:nvCxnSpPr>
        <xdr:cNvPr id="603" name="直線コネクタ 602">
          <a:extLst>
            <a:ext uri="{FF2B5EF4-FFF2-40B4-BE49-F238E27FC236}">
              <a16:creationId xmlns:a16="http://schemas.microsoft.com/office/drawing/2014/main" id="{28CE6ECB-0D48-4D70-8A22-CE83459CCB73}"/>
            </a:ext>
          </a:extLst>
        </xdr:cNvPr>
        <xdr:cNvCxnSpPr/>
      </xdr:nvCxnSpPr>
      <xdr:spPr>
        <a:xfrm>
          <a:off x="18778220" y="1041882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144081</xdr:rowOff>
    </xdr:from>
    <xdr:to>
      <xdr:col>107</xdr:col>
      <xdr:colOff>101600</xdr:colOff>
      <xdr:row>62</xdr:row>
      <xdr:rowOff>74231</xdr:rowOff>
    </xdr:to>
    <xdr:sp macro="" textlink="">
      <xdr:nvSpPr>
        <xdr:cNvPr id="604" name="楕円 603">
          <a:extLst>
            <a:ext uri="{FF2B5EF4-FFF2-40B4-BE49-F238E27FC236}">
              <a16:creationId xmlns:a16="http://schemas.microsoft.com/office/drawing/2014/main" id="{6D1BDA4F-5B9D-4253-BDB2-BE3B06D4A750}"/>
            </a:ext>
          </a:extLst>
        </xdr:cNvPr>
        <xdr:cNvSpPr/>
      </xdr:nvSpPr>
      <xdr:spPr>
        <a:xfrm>
          <a:off x="17937480" y="10370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23431</xdr:rowOff>
    </xdr:from>
    <xdr:to>
      <xdr:col>111</xdr:col>
      <xdr:colOff>177800</xdr:colOff>
      <xdr:row>62</xdr:row>
      <xdr:rowOff>25146</xdr:rowOff>
    </xdr:to>
    <xdr:cxnSp macro="">
      <xdr:nvCxnSpPr>
        <xdr:cNvPr id="605" name="直線コネクタ 604">
          <a:extLst>
            <a:ext uri="{FF2B5EF4-FFF2-40B4-BE49-F238E27FC236}">
              <a16:creationId xmlns:a16="http://schemas.microsoft.com/office/drawing/2014/main" id="{0327186A-7BEE-4741-9FDC-2D0FE1766AB0}"/>
            </a:ext>
          </a:extLst>
        </xdr:cNvPr>
        <xdr:cNvCxnSpPr/>
      </xdr:nvCxnSpPr>
      <xdr:spPr>
        <a:xfrm>
          <a:off x="17988280" y="10417111"/>
          <a:ext cx="78994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124651</xdr:rowOff>
    </xdr:from>
    <xdr:to>
      <xdr:col>102</xdr:col>
      <xdr:colOff>165100</xdr:colOff>
      <xdr:row>62</xdr:row>
      <xdr:rowOff>54801</xdr:rowOff>
    </xdr:to>
    <xdr:sp macro="" textlink="">
      <xdr:nvSpPr>
        <xdr:cNvPr id="606" name="楕円 605">
          <a:extLst>
            <a:ext uri="{FF2B5EF4-FFF2-40B4-BE49-F238E27FC236}">
              <a16:creationId xmlns:a16="http://schemas.microsoft.com/office/drawing/2014/main" id="{BDDFCB0A-E6A7-4D44-9513-4A7AA92D3A77}"/>
            </a:ext>
          </a:extLst>
        </xdr:cNvPr>
        <xdr:cNvSpPr/>
      </xdr:nvSpPr>
      <xdr:spPr>
        <a:xfrm>
          <a:off x="17162780" y="10350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4001</xdr:rowOff>
    </xdr:from>
    <xdr:to>
      <xdr:col>107</xdr:col>
      <xdr:colOff>50800</xdr:colOff>
      <xdr:row>62</xdr:row>
      <xdr:rowOff>23431</xdr:rowOff>
    </xdr:to>
    <xdr:cxnSp macro="">
      <xdr:nvCxnSpPr>
        <xdr:cNvPr id="607" name="直線コネクタ 606">
          <a:extLst>
            <a:ext uri="{FF2B5EF4-FFF2-40B4-BE49-F238E27FC236}">
              <a16:creationId xmlns:a16="http://schemas.microsoft.com/office/drawing/2014/main" id="{3E1CCE1A-AF37-40BE-8FD8-2C6E6BCDE65E}"/>
            </a:ext>
          </a:extLst>
        </xdr:cNvPr>
        <xdr:cNvCxnSpPr/>
      </xdr:nvCxnSpPr>
      <xdr:spPr>
        <a:xfrm>
          <a:off x="17213580" y="10397681"/>
          <a:ext cx="7747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170370</xdr:rowOff>
    </xdr:from>
    <xdr:to>
      <xdr:col>98</xdr:col>
      <xdr:colOff>38100</xdr:colOff>
      <xdr:row>62</xdr:row>
      <xdr:rowOff>100520</xdr:rowOff>
    </xdr:to>
    <xdr:sp macro="" textlink="">
      <xdr:nvSpPr>
        <xdr:cNvPr id="608" name="楕円 607">
          <a:extLst>
            <a:ext uri="{FF2B5EF4-FFF2-40B4-BE49-F238E27FC236}">
              <a16:creationId xmlns:a16="http://schemas.microsoft.com/office/drawing/2014/main" id="{859BB1E2-ADF6-4ADD-BE56-0FF950D6191B}"/>
            </a:ext>
          </a:extLst>
        </xdr:cNvPr>
        <xdr:cNvSpPr/>
      </xdr:nvSpPr>
      <xdr:spPr>
        <a:xfrm>
          <a:off x="16388080" y="10396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4001</xdr:rowOff>
    </xdr:from>
    <xdr:to>
      <xdr:col>102</xdr:col>
      <xdr:colOff>114300</xdr:colOff>
      <xdr:row>62</xdr:row>
      <xdr:rowOff>49720</xdr:rowOff>
    </xdr:to>
    <xdr:cxnSp macro="">
      <xdr:nvCxnSpPr>
        <xdr:cNvPr id="609" name="直線コネクタ 608">
          <a:extLst>
            <a:ext uri="{FF2B5EF4-FFF2-40B4-BE49-F238E27FC236}">
              <a16:creationId xmlns:a16="http://schemas.microsoft.com/office/drawing/2014/main" id="{4E9D50B6-E741-494C-A6DA-BEA5B0F26414}"/>
            </a:ext>
          </a:extLst>
        </xdr:cNvPr>
        <xdr:cNvCxnSpPr/>
      </xdr:nvCxnSpPr>
      <xdr:spPr>
        <a:xfrm flipV="1">
          <a:off x="16431260" y="10397681"/>
          <a:ext cx="78232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68470</xdr:rowOff>
    </xdr:from>
    <xdr:ext cx="469744" cy="259045"/>
    <xdr:sp macro="" textlink="">
      <xdr:nvSpPr>
        <xdr:cNvPr id="610" name="n_1aveValue【学校施設】&#10;一人当たり面積">
          <a:extLst>
            <a:ext uri="{FF2B5EF4-FFF2-40B4-BE49-F238E27FC236}">
              <a16:creationId xmlns:a16="http://schemas.microsoft.com/office/drawing/2014/main" id="{07D78C18-C953-4B2A-BB67-B70F76FF3505}"/>
            </a:ext>
          </a:extLst>
        </xdr:cNvPr>
        <xdr:cNvSpPr txBox="1"/>
      </xdr:nvSpPr>
      <xdr:spPr>
        <a:xfrm>
          <a:off x="18561127" y="995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67898</xdr:rowOff>
    </xdr:from>
    <xdr:ext cx="469744" cy="259045"/>
    <xdr:sp macro="" textlink="">
      <xdr:nvSpPr>
        <xdr:cNvPr id="611" name="n_2aveValue【学校施設】&#10;一人当たり面積">
          <a:extLst>
            <a:ext uri="{FF2B5EF4-FFF2-40B4-BE49-F238E27FC236}">
              <a16:creationId xmlns:a16="http://schemas.microsoft.com/office/drawing/2014/main" id="{3EF6EFD3-B7F5-453E-A6D9-AFBD5081F9F1}"/>
            </a:ext>
          </a:extLst>
        </xdr:cNvPr>
        <xdr:cNvSpPr txBox="1"/>
      </xdr:nvSpPr>
      <xdr:spPr>
        <a:xfrm>
          <a:off x="17776267" y="9958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88472</xdr:rowOff>
    </xdr:from>
    <xdr:ext cx="469744" cy="259045"/>
    <xdr:sp macro="" textlink="">
      <xdr:nvSpPr>
        <xdr:cNvPr id="612" name="n_3aveValue【学校施設】&#10;一人当たり面積">
          <a:extLst>
            <a:ext uri="{FF2B5EF4-FFF2-40B4-BE49-F238E27FC236}">
              <a16:creationId xmlns:a16="http://schemas.microsoft.com/office/drawing/2014/main" id="{7EB5F8E9-312F-46CB-AA61-F367D307663A}"/>
            </a:ext>
          </a:extLst>
        </xdr:cNvPr>
        <xdr:cNvSpPr txBox="1"/>
      </xdr:nvSpPr>
      <xdr:spPr>
        <a:xfrm>
          <a:off x="17001567" y="9979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109618</xdr:rowOff>
    </xdr:from>
    <xdr:ext cx="469744" cy="259045"/>
    <xdr:sp macro="" textlink="">
      <xdr:nvSpPr>
        <xdr:cNvPr id="613" name="n_4aveValue【学校施設】&#10;一人当たり面積">
          <a:extLst>
            <a:ext uri="{FF2B5EF4-FFF2-40B4-BE49-F238E27FC236}">
              <a16:creationId xmlns:a16="http://schemas.microsoft.com/office/drawing/2014/main" id="{B4E338F9-AD60-428A-8611-CF7CFB590C0C}"/>
            </a:ext>
          </a:extLst>
        </xdr:cNvPr>
        <xdr:cNvSpPr txBox="1"/>
      </xdr:nvSpPr>
      <xdr:spPr>
        <a:xfrm>
          <a:off x="16226867" y="983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67073</xdr:rowOff>
    </xdr:from>
    <xdr:ext cx="469744" cy="259045"/>
    <xdr:sp macro="" textlink="">
      <xdr:nvSpPr>
        <xdr:cNvPr id="614" name="n_1mainValue【学校施設】&#10;一人当たり面積">
          <a:extLst>
            <a:ext uri="{FF2B5EF4-FFF2-40B4-BE49-F238E27FC236}">
              <a16:creationId xmlns:a16="http://schemas.microsoft.com/office/drawing/2014/main" id="{65574FC7-B7C6-48DD-8D5A-207772840BB0}"/>
            </a:ext>
          </a:extLst>
        </xdr:cNvPr>
        <xdr:cNvSpPr txBox="1"/>
      </xdr:nvSpPr>
      <xdr:spPr>
        <a:xfrm>
          <a:off x="18561127" y="1046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65358</xdr:rowOff>
    </xdr:from>
    <xdr:ext cx="469744" cy="259045"/>
    <xdr:sp macro="" textlink="">
      <xdr:nvSpPr>
        <xdr:cNvPr id="615" name="n_2mainValue【学校施設】&#10;一人当たり面積">
          <a:extLst>
            <a:ext uri="{FF2B5EF4-FFF2-40B4-BE49-F238E27FC236}">
              <a16:creationId xmlns:a16="http://schemas.microsoft.com/office/drawing/2014/main" id="{434620DF-7D0F-41E7-829B-A3F84350A344}"/>
            </a:ext>
          </a:extLst>
        </xdr:cNvPr>
        <xdr:cNvSpPr txBox="1"/>
      </xdr:nvSpPr>
      <xdr:spPr>
        <a:xfrm>
          <a:off x="17776267" y="10459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45928</xdr:rowOff>
    </xdr:from>
    <xdr:ext cx="469744" cy="259045"/>
    <xdr:sp macro="" textlink="">
      <xdr:nvSpPr>
        <xdr:cNvPr id="616" name="n_3mainValue【学校施設】&#10;一人当たり面積">
          <a:extLst>
            <a:ext uri="{FF2B5EF4-FFF2-40B4-BE49-F238E27FC236}">
              <a16:creationId xmlns:a16="http://schemas.microsoft.com/office/drawing/2014/main" id="{5846FE64-9A7D-4A41-B7C1-17D7A73FAE28}"/>
            </a:ext>
          </a:extLst>
        </xdr:cNvPr>
        <xdr:cNvSpPr txBox="1"/>
      </xdr:nvSpPr>
      <xdr:spPr>
        <a:xfrm>
          <a:off x="17001567" y="1043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91647</xdr:rowOff>
    </xdr:from>
    <xdr:ext cx="469744" cy="259045"/>
    <xdr:sp macro="" textlink="">
      <xdr:nvSpPr>
        <xdr:cNvPr id="617" name="n_4mainValue【学校施設】&#10;一人当たり面積">
          <a:extLst>
            <a:ext uri="{FF2B5EF4-FFF2-40B4-BE49-F238E27FC236}">
              <a16:creationId xmlns:a16="http://schemas.microsoft.com/office/drawing/2014/main" id="{ED5F29A8-DC7A-4838-953E-960EC49982C4}"/>
            </a:ext>
          </a:extLst>
        </xdr:cNvPr>
        <xdr:cNvSpPr txBox="1"/>
      </xdr:nvSpPr>
      <xdr:spPr>
        <a:xfrm>
          <a:off x="16226867" y="1048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CF0A90FB-1876-4D95-8EC5-D60C62ED92F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BD8310EB-04B8-4967-B7B1-9A818D282B6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9EA71AE1-BB9F-456F-9E75-15B33F26351C}"/>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4B3FA67D-DE4B-42E8-B368-321C77C8AA8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F5BEF2C8-FB54-44D3-B6AF-1D31512FAA0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DB1B2258-13BD-473C-9E55-8ABB73E5250D}"/>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6AEBC8E3-63FA-4D82-B6EF-715BD3596C5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33C49BF1-D2BB-4C24-85CC-B5F1B26FDE0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0F99C230-A5E0-44E9-9921-78175EDBBD4F}"/>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D03D4546-E90D-4B5D-8F93-19C338A138F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E7D1BCD5-1358-4D04-8D1C-6ED5DFC758A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8C553E0D-8A99-42A6-BEE2-52C1A83654A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466D5AA5-A2B3-41E8-A691-DB1EF206D42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D26D44EF-36C7-42CF-887D-4A3E00D15C4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60FD7B16-D338-4E47-A582-92729569C4F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B054E765-4B71-4583-9750-A0E5F88F8D24}"/>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2B60C41A-7994-405D-967A-4FC88C50EA7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FD4E364A-42A1-41EA-8077-EE46B718298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C27FC9C3-3BDB-40CC-91CA-BFD2CFDC42C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82AAA871-4D1F-4615-AAAC-71353F1A0C1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5A1D8246-73E9-4E5E-9AF9-AA48E06E2BF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147DDC48-BC5F-459E-B441-546E968F71B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A7F4529E-F00D-4315-8154-B6B71230ADE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F5CA35C0-880B-4C93-A298-F00EADAE72B8}"/>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82E0F55E-18DA-45F1-B3B6-BF0994BE99F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7608BEB0-AAB3-4CF0-B53A-2573D39C27BD}"/>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DEADA4B0-0541-469B-9376-9D5700F2812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27A5F658-90A0-428C-88A8-7E09D823A22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CCDC2564-B6CC-4844-89F6-7F6404D0BC4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F791678E-89BF-4785-BE4E-CDFDFAFC888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D6A8C632-86F7-4A87-817B-C608BD26267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A1143DE5-B9E7-43B1-9969-8CD6E0F9C6BB}"/>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1C143EE1-6628-4DEA-93AC-AAAAC5916B4C}"/>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08501767-865B-4614-8A58-7914C75AA00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D86E8CF3-D1BE-486E-B559-2CFEE1A46B8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類似団体平均と比較すると、有形固定資産減価償却率が高い施設は、橋りょう・トンネルであり、低い施設は、道路、公営住宅、認定こども園・幼稚園・保育所、学校施設となっている。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橋りょう・トンネルについては、被害を未然に防止すること及び施設の長寿命化を図るため平成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法定点検を実施し、老朽・劣化の度合いに基づき改修を行っている。令和元年度から二巡目の点検を実施している。道路については、令和２年度に野洲市舗装修繕計画を見直し、路面性状調査結果に基づき、計画的に改修・更新を行っているところである。公営住宅については、野洲市営住宅長寿命化計画（令和４年３月改正）を基に、予防保全的な修繕や建築物の耐久性を向上させるための改善事業を実施するとともに、老朽化が著しい永原第２団地４号棟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令和５年度に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建替工事を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実施した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についても、令和３年度に野洲市学校施設長寿命化計画を策定し、校舎・体育館等老朽化の著しい校舎の改築・大規模改修を計画的に実施しているため、類似団体内でも低い水準にある。中主小学校</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において令和４年度に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旧館棟改築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、令和５年度に新館棟の大規模改修を行った。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なお、一人当たりの面積等の数値は類似団体平均を下回っている施設が多い状況である。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また、有形固定資産減価償却率が低い施設が多いが、今後も野洲市公共施設等総合管理計画に基づき、各施設の適正な維持管理を行っていく。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4ED48D4-C77A-48B9-9E44-F907245C43F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954A14C-1961-450C-9321-F17D76E1C51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6D49D37-804F-494E-B326-67F5DDE84C0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428DA39-01DB-4580-9920-5E3D8E63B0D4}"/>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F39D91E-218B-4798-BEA8-3024ACC762A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0B971C-3941-4057-93B6-96963BD251E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7374A3-F57E-4212-B457-18CB2BED79F1}"/>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B130FBE-CDB3-48A0-AD5B-0C484E78581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EE920CF-4E19-4982-9B51-E3C078AC19D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B86DB1B-9FFD-488D-90C8-588B6440E88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82FE9C7-2502-424A-BFB3-B7036B7EE13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90B27EC-7A93-4A3C-8A0D-7C6984E70F7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DD16551-D854-4893-9755-E0FAF26216B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784A594-8F1F-444D-8EEC-B671B31AFE0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38CECCF-7182-4975-B13E-BCBE0BF47EB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00286C4-D5A6-44B4-AF12-D28ECEB2FBB5}"/>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A4E82DD-BC6E-4AA9-9C8A-4508E545236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165A86-FC33-45B8-8528-4CECF6B102E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39285CE-21C8-4A17-B705-50EA9325701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F1CA34F-3FDB-488D-995E-FD3CD8E3494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F945048-F046-4757-911A-9A21C00E113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36ED9FD-EE33-4DEA-B40B-8A27B615436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A7DBE5C-E6BC-42AC-9A1A-92CA694104A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9E73274-80A7-4DC3-8352-2C1D8F1A97D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0DCEF3E-BA3C-4352-A054-2BEF2B8FA06E}"/>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DBE37E4-16B3-42B4-950B-4DF2CF8BCEE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DA23242-8672-4B27-A8FF-B7E532B65DC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2F243D5-6B52-4317-9CA9-2210DE98F3D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0894A92-772B-4C10-B937-50E70505954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B62B104-97CC-4190-BABA-DDBC4228DEB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7747FC1-090D-473F-940A-4681D6848A2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A9F8C4D-735A-498B-A763-16413137296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F58C57B-C918-4388-8955-FDE27FE13D91}"/>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DB8A3D6-3FD1-4851-B5A4-DD031AD6A01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7BD6B1E-7911-41FA-8171-2A44F7E1EC2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BD9488B-A75C-4D9E-B4E0-03488B9F265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69640BC-7279-472F-B418-4E23BB78C38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3122B35-BF68-4E07-B066-C6B76B4A6B8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D3A3F0F-DA03-435B-850B-6CED34C5E35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297A06A-3AAC-48C2-B32C-B23F008130C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A8DA11D-4210-43BD-A4E3-B3C34B7B5141}"/>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F08D12F-B7B2-4DFC-8477-A3B9D419BD2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E304015-263A-4E81-97DB-2E45E5592D7B}"/>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A2D4C34-7E27-44B5-85B7-52D9B332AD73}"/>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A7B5EF1-9BD9-42A1-956B-5D0EDDFBC0D8}"/>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DDDA52B-B23A-40AB-AEF3-1CE1D4DF01BC}"/>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052967C-2059-4606-B800-96B199CACA92}"/>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87CADF64-1511-46DD-803D-A2F7B961F3D3}"/>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F9F295E-3D36-4556-8B27-D089FE30A72A}"/>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BD1D7ED-8C64-4759-B4E7-47D9D0879D1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8F363C0-9CD7-4E33-B9D5-4C9A4020B767}"/>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02F3C3F-EED8-48ED-8A0B-6023137056CE}"/>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3B11FF6-BAC1-44CF-9230-1579639FC876}"/>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8FA92B0-DE1E-4587-B923-0800582F7DC1}"/>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959370D-3858-4317-B466-495C51823E3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BC17F34-940E-43EE-AF03-449DEFF4D0E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a:extLst>
            <a:ext uri="{FF2B5EF4-FFF2-40B4-BE49-F238E27FC236}">
              <a16:creationId xmlns:a16="http://schemas.microsoft.com/office/drawing/2014/main" id="{FC17686E-CFC4-4D13-B816-A674D5E35209}"/>
            </a:ext>
          </a:extLst>
        </xdr:cNvPr>
        <xdr:cNvCxnSpPr/>
      </xdr:nvCxnSpPr>
      <xdr:spPr>
        <a:xfrm flipV="1">
          <a:off x="4086225" y="5588726"/>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a:extLst>
            <a:ext uri="{FF2B5EF4-FFF2-40B4-BE49-F238E27FC236}">
              <a16:creationId xmlns:a16="http://schemas.microsoft.com/office/drawing/2014/main" id="{504EBABA-8A9D-47C0-9B26-7DC93F4B417C}"/>
            </a:ext>
          </a:extLst>
        </xdr:cNvPr>
        <xdr:cNvSpPr txBox="1"/>
      </xdr:nvSpPr>
      <xdr:spPr>
        <a:xfrm>
          <a:off x="4124960" y="70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a:extLst>
            <a:ext uri="{FF2B5EF4-FFF2-40B4-BE49-F238E27FC236}">
              <a16:creationId xmlns:a16="http://schemas.microsoft.com/office/drawing/2014/main" id="{1D4D6539-FC11-4ED4-BDF0-29EC95B97A66}"/>
            </a:ext>
          </a:extLst>
        </xdr:cNvPr>
        <xdr:cNvCxnSpPr/>
      </xdr:nvCxnSpPr>
      <xdr:spPr>
        <a:xfrm>
          <a:off x="4020820" y="7068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53BBE522-F1CF-45FB-9189-67E1B14E91A7}"/>
            </a:ext>
          </a:extLst>
        </xdr:cNvPr>
        <xdr:cNvSpPr txBox="1"/>
      </xdr:nvSpPr>
      <xdr:spPr>
        <a:xfrm>
          <a:off x="4124960" y="53677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CAC5583A-813A-4E1F-9FD4-22CE0ABFFB08}"/>
            </a:ext>
          </a:extLst>
        </xdr:cNvPr>
        <xdr:cNvCxnSpPr/>
      </xdr:nvCxnSpPr>
      <xdr:spPr>
        <a:xfrm>
          <a:off x="4020820" y="5588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39750</xdr:rowOff>
    </xdr:from>
    <xdr:ext cx="405111" cy="259045"/>
    <xdr:sp macro="" textlink="">
      <xdr:nvSpPr>
        <xdr:cNvPr id="63" name="【図書館】&#10;有形固定資産減価償却率平均値テキスト">
          <a:extLst>
            <a:ext uri="{FF2B5EF4-FFF2-40B4-BE49-F238E27FC236}">
              <a16:creationId xmlns:a16="http://schemas.microsoft.com/office/drawing/2014/main" id="{4B950BA2-BC81-4CFE-A5A2-B98C62EF4908}"/>
            </a:ext>
          </a:extLst>
        </xdr:cNvPr>
        <xdr:cNvSpPr txBox="1"/>
      </xdr:nvSpPr>
      <xdr:spPr>
        <a:xfrm>
          <a:off x="4124960" y="6242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C64D749B-078F-4F2B-ACA0-6E6BAA5F7F3E}"/>
            </a:ext>
          </a:extLst>
        </xdr:cNvPr>
        <xdr:cNvSpPr/>
      </xdr:nvSpPr>
      <xdr:spPr>
        <a:xfrm>
          <a:off x="4036060" y="626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6A0972EF-4C72-47D1-A8B6-6AE58B3E02D6}"/>
            </a:ext>
          </a:extLst>
        </xdr:cNvPr>
        <xdr:cNvSpPr/>
      </xdr:nvSpPr>
      <xdr:spPr>
        <a:xfrm>
          <a:off x="3312160" y="62689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a:extLst>
            <a:ext uri="{FF2B5EF4-FFF2-40B4-BE49-F238E27FC236}">
              <a16:creationId xmlns:a16="http://schemas.microsoft.com/office/drawing/2014/main" id="{F135ED80-88EE-4738-9A37-0B6F1CA2803E}"/>
            </a:ext>
          </a:extLst>
        </xdr:cNvPr>
        <xdr:cNvSpPr/>
      </xdr:nvSpPr>
      <xdr:spPr>
        <a:xfrm>
          <a:off x="2514600" y="624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B709BDC9-7193-408D-B175-AB32EFB9BD2F}"/>
            </a:ext>
          </a:extLst>
        </xdr:cNvPr>
        <xdr:cNvSpPr/>
      </xdr:nvSpPr>
      <xdr:spPr>
        <a:xfrm>
          <a:off x="1739900" y="6226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74386</xdr:rowOff>
    </xdr:from>
    <xdr:to>
      <xdr:col>6</xdr:col>
      <xdr:colOff>38100</xdr:colOff>
      <xdr:row>38</xdr:row>
      <xdr:rowOff>4536</xdr:rowOff>
    </xdr:to>
    <xdr:sp macro="" textlink="">
      <xdr:nvSpPr>
        <xdr:cNvPr id="68" name="フローチャート: 判断 67">
          <a:extLst>
            <a:ext uri="{FF2B5EF4-FFF2-40B4-BE49-F238E27FC236}">
              <a16:creationId xmlns:a16="http://schemas.microsoft.com/office/drawing/2014/main" id="{F5DF1B9F-4563-4534-A4E1-345D59A870A7}"/>
            </a:ext>
          </a:extLst>
        </xdr:cNvPr>
        <xdr:cNvSpPr/>
      </xdr:nvSpPr>
      <xdr:spPr>
        <a:xfrm>
          <a:off x="965200" y="62770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5CAA6C0-68C9-40B6-842E-3AE0D6A45A7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9B46CD1-576B-4B38-AFC5-89D48196933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BE9EC46-0BFF-427A-B7C5-596B9E13AC5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DB69A39-0149-442C-A5B7-454C7BC06DD2}"/>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30CF9C3-802B-4E14-85FF-24DCBFB72ED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33564</xdr:rowOff>
    </xdr:from>
    <xdr:to>
      <xdr:col>24</xdr:col>
      <xdr:colOff>114300</xdr:colOff>
      <xdr:row>37</xdr:row>
      <xdr:rowOff>135164</xdr:rowOff>
    </xdr:to>
    <xdr:sp macro="" textlink="">
      <xdr:nvSpPr>
        <xdr:cNvPr id="74" name="楕円 73">
          <a:extLst>
            <a:ext uri="{FF2B5EF4-FFF2-40B4-BE49-F238E27FC236}">
              <a16:creationId xmlns:a16="http://schemas.microsoft.com/office/drawing/2014/main" id="{DC05294B-AEC3-4250-B81F-0B304A2DD6E4}"/>
            </a:ext>
          </a:extLst>
        </xdr:cNvPr>
        <xdr:cNvSpPr/>
      </xdr:nvSpPr>
      <xdr:spPr>
        <a:xfrm>
          <a:off x="4036060" y="623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56441</xdr:rowOff>
    </xdr:from>
    <xdr:ext cx="405111" cy="259045"/>
    <xdr:sp macro="" textlink="">
      <xdr:nvSpPr>
        <xdr:cNvPr id="75" name="【図書館】&#10;有形固定資産減価償却率該当値テキスト">
          <a:extLst>
            <a:ext uri="{FF2B5EF4-FFF2-40B4-BE49-F238E27FC236}">
              <a16:creationId xmlns:a16="http://schemas.microsoft.com/office/drawing/2014/main" id="{B3916139-4381-4C7E-BA58-BC7F693178F3}"/>
            </a:ext>
          </a:extLst>
        </xdr:cNvPr>
        <xdr:cNvSpPr txBox="1"/>
      </xdr:nvSpPr>
      <xdr:spPr>
        <a:xfrm>
          <a:off x="4124960" y="609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169092</xdr:rowOff>
    </xdr:from>
    <xdr:to>
      <xdr:col>20</xdr:col>
      <xdr:colOff>38100</xdr:colOff>
      <xdr:row>37</xdr:row>
      <xdr:rowOff>99242</xdr:rowOff>
    </xdr:to>
    <xdr:sp macro="" textlink="">
      <xdr:nvSpPr>
        <xdr:cNvPr id="76" name="楕円 75">
          <a:extLst>
            <a:ext uri="{FF2B5EF4-FFF2-40B4-BE49-F238E27FC236}">
              <a16:creationId xmlns:a16="http://schemas.microsoft.com/office/drawing/2014/main" id="{DBA1CB72-0EF0-43A8-BDC5-FAC7C2E834F8}"/>
            </a:ext>
          </a:extLst>
        </xdr:cNvPr>
        <xdr:cNvSpPr/>
      </xdr:nvSpPr>
      <xdr:spPr>
        <a:xfrm>
          <a:off x="3312160" y="62041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48442</xdr:rowOff>
    </xdr:from>
    <xdr:to>
      <xdr:col>24</xdr:col>
      <xdr:colOff>63500</xdr:colOff>
      <xdr:row>37</xdr:row>
      <xdr:rowOff>84364</xdr:rowOff>
    </xdr:to>
    <xdr:cxnSp macro="">
      <xdr:nvCxnSpPr>
        <xdr:cNvPr id="77" name="直線コネクタ 76">
          <a:extLst>
            <a:ext uri="{FF2B5EF4-FFF2-40B4-BE49-F238E27FC236}">
              <a16:creationId xmlns:a16="http://schemas.microsoft.com/office/drawing/2014/main" id="{44163046-36E4-4554-9533-C5AE118F7771}"/>
            </a:ext>
          </a:extLst>
        </xdr:cNvPr>
        <xdr:cNvCxnSpPr/>
      </xdr:nvCxnSpPr>
      <xdr:spPr>
        <a:xfrm>
          <a:off x="3355340" y="6251122"/>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134801</xdr:rowOff>
    </xdr:from>
    <xdr:to>
      <xdr:col>15</xdr:col>
      <xdr:colOff>101600</xdr:colOff>
      <xdr:row>37</xdr:row>
      <xdr:rowOff>64951</xdr:rowOff>
    </xdr:to>
    <xdr:sp macro="" textlink="">
      <xdr:nvSpPr>
        <xdr:cNvPr id="78" name="楕円 77">
          <a:extLst>
            <a:ext uri="{FF2B5EF4-FFF2-40B4-BE49-F238E27FC236}">
              <a16:creationId xmlns:a16="http://schemas.microsoft.com/office/drawing/2014/main" id="{39F7F2C4-26E3-4578-8992-CDC5E9F0531B}"/>
            </a:ext>
          </a:extLst>
        </xdr:cNvPr>
        <xdr:cNvSpPr/>
      </xdr:nvSpPr>
      <xdr:spPr>
        <a:xfrm>
          <a:off x="2514600" y="6169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14151</xdr:rowOff>
    </xdr:from>
    <xdr:to>
      <xdr:col>19</xdr:col>
      <xdr:colOff>177800</xdr:colOff>
      <xdr:row>37</xdr:row>
      <xdr:rowOff>48442</xdr:rowOff>
    </xdr:to>
    <xdr:cxnSp macro="">
      <xdr:nvCxnSpPr>
        <xdr:cNvPr id="79" name="直線コネクタ 78">
          <a:extLst>
            <a:ext uri="{FF2B5EF4-FFF2-40B4-BE49-F238E27FC236}">
              <a16:creationId xmlns:a16="http://schemas.microsoft.com/office/drawing/2014/main" id="{5EA2A871-4A18-4C5C-A7B0-8182DD5C373B}"/>
            </a:ext>
          </a:extLst>
        </xdr:cNvPr>
        <xdr:cNvCxnSpPr/>
      </xdr:nvCxnSpPr>
      <xdr:spPr>
        <a:xfrm>
          <a:off x="2565400" y="6216831"/>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100511</xdr:rowOff>
    </xdr:from>
    <xdr:to>
      <xdr:col>10</xdr:col>
      <xdr:colOff>165100</xdr:colOff>
      <xdr:row>37</xdr:row>
      <xdr:rowOff>30661</xdr:rowOff>
    </xdr:to>
    <xdr:sp macro="" textlink="">
      <xdr:nvSpPr>
        <xdr:cNvPr id="80" name="楕円 79">
          <a:extLst>
            <a:ext uri="{FF2B5EF4-FFF2-40B4-BE49-F238E27FC236}">
              <a16:creationId xmlns:a16="http://schemas.microsoft.com/office/drawing/2014/main" id="{1E77B244-C840-4A2F-A64A-931563D6AA87}"/>
            </a:ext>
          </a:extLst>
        </xdr:cNvPr>
        <xdr:cNvSpPr/>
      </xdr:nvSpPr>
      <xdr:spPr>
        <a:xfrm>
          <a:off x="1739900" y="61355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151311</xdr:rowOff>
    </xdr:from>
    <xdr:to>
      <xdr:col>15</xdr:col>
      <xdr:colOff>50800</xdr:colOff>
      <xdr:row>37</xdr:row>
      <xdr:rowOff>14151</xdr:rowOff>
    </xdr:to>
    <xdr:cxnSp macro="">
      <xdr:nvCxnSpPr>
        <xdr:cNvPr id="81" name="直線コネクタ 80">
          <a:extLst>
            <a:ext uri="{FF2B5EF4-FFF2-40B4-BE49-F238E27FC236}">
              <a16:creationId xmlns:a16="http://schemas.microsoft.com/office/drawing/2014/main" id="{B8893031-061E-47F6-9F8A-53A914E46F15}"/>
            </a:ext>
          </a:extLst>
        </xdr:cNvPr>
        <xdr:cNvCxnSpPr/>
      </xdr:nvCxnSpPr>
      <xdr:spPr>
        <a:xfrm>
          <a:off x="1790700" y="6186351"/>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66222</xdr:rowOff>
    </xdr:from>
    <xdr:to>
      <xdr:col>6</xdr:col>
      <xdr:colOff>38100</xdr:colOff>
      <xdr:row>36</xdr:row>
      <xdr:rowOff>167822</xdr:rowOff>
    </xdr:to>
    <xdr:sp macro="" textlink="">
      <xdr:nvSpPr>
        <xdr:cNvPr id="82" name="楕円 81">
          <a:extLst>
            <a:ext uri="{FF2B5EF4-FFF2-40B4-BE49-F238E27FC236}">
              <a16:creationId xmlns:a16="http://schemas.microsoft.com/office/drawing/2014/main" id="{1BDBE213-E4B9-49DE-BF1E-8FDADB520BA6}"/>
            </a:ext>
          </a:extLst>
        </xdr:cNvPr>
        <xdr:cNvSpPr/>
      </xdr:nvSpPr>
      <xdr:spPr>
        <a:xfrm>
          <a:off x="965200" y="61012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117022</xdr:rowOff>
    </xdr:from>
    <xdr:to>
      <xdr:col>10</xdr:col>
      <xdr:colOff>114300</xdr:colOff>
      <xdr:row>36</xdr:row>
      <xdr:rowOff>151311</xdr:rowOff>
    </xdr:to>
    <xdr:cxnSp macro="">
      <xdr:nvCxnSpPr>
        <xdr:cNvPr id="83" name="直線コネクタ 82">
          <a:extLst>
            <a:ext uri="{FF2B5EF4-FFF2-40B4-BE49-F238E27FC236}">
              <a16:creationId xmlns:a16="http://schemas.microsoft.com/office/drawing/2014/main" id="{A76D1C19-D97F-4E58-A82D-274CD5EC1D6C}"/>
            </a:ext>
          </a:extLst>
        </xdr:cNvPr>
        <xdr:cNvCxnSpPr/>
      </xdr:nvCxnSpPr>
      <xdr:spPr>
        <a:xfrm>
          <a:off x="1008380" y="6152062"/>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158949</xdr:rowOff>
    </xdr:from>
    <xdr:ext cx="405111" cy="259045"/>
    <xdr:sp macro="" textlink="">
      <xdr:nvSpPr>
        <xdr:cNvPr id="84" name="n_1aveValue【図書館】&#10;有形固定資産減価償却率">
          <a:extLst>
            <a:ext uri="{FF2B5EF4-FFF2-40B4-BE49-F238E27FC236}">
              <a16:creationId xmlns:a16="http://schemas.microsoft.com/office/drawing/2014/main" id="{18785B7A-8772-40A0-9405-93567AF94260}"/>
            </a:ext>
          </a:extLst>
        </xdr:cNvPr>
        <xdr:cNvSpPr txBox="1"/>
      </xdr:nvSpPr>
      <xdr:spPr>
        <a:xfrm>
          <a:off x="3170564" y="636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131190</xdr:rowOff>
    </xdr:from>
    <xdr:ext cx="405111" cy="259045"/>
    <xdr:sp macro="" textlink="">
      <xdr:nvSpPr>
        <xdr:cNvPr id="85" name="n_2aveValue【図書館】&#10;有形固定資産減価償却率">
          <a:extLst>
            <a:ext uri="{FF2B5EF4-FFF2-40B4-BE49-F238E27FC236}">
              <a16:creationId xmlns:a16="http://schemas.microsoft.com/office/drawing/2014/main" id="{F5B73ADD-FDF5-4255-BC41-0BDC5498E550}"/>
            </a:ext>
          </a:extLst>
        </xdr:cNvPr>
        <xdr:cNvSpPr txBox="1"/>
      </xdr:nvSpPr>
      <xdr:spPr>
        <a:xfrm>
          <a:off x="2385704" y="6333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116494</xdr:rowOff>
    </xdr:from>
    <xdr:ext cx="405111" cy="259045"/>
    <xdr:sp macro="" textlink="">
      <xdr:nvSpPr>
        <xdr:cNvPr id="86" name="n_3aveValue【図書館】&#10;有形固定資産減価償却率">
          <a:extLst>
            <a:ext uri="{FF2B5EF4-FFF2-40B4-BE49-F238E27FC236}">
              <a16:creationId xmlns:a16="http://schemas.microsoft.com/office/drawing/2014/main" id="{1C7E2E97-4F0B-42CD-BB5B-4D6A9A1D0C62}"/>
            </a:ext>
          </a:extLst>
        </xdr:cNvPr>
        <xdr:cNvSpPr txBox="1"/>
      </xdr:nvSpPr>
      <xdr:spPr>
        <a:xfrm>
          <a:off x="1611004" y="631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167112</xdr:rowOff>
    </xdr:from>
    <xdr:ext cx="405111" cy="259045"/>
    <xdr:sp macro="" textlink="">
      <xdr:nvSpPr>
        <xdr:cNvPr id="87" name="n_4aveValue【図書館】&#10;有形固定資産減価償却率">
          <a:extLst>
            <a:ext uri="{FF2B5EF4-FFF2-40B4-BE49-F238E27FC236}">
              <a16:creationId xmlns:a16="http://schemas.microsoft.com/office/drawing/2014/main" id="{F645FBDF-CD8D-4B8D-81D2-F9BD4F707FC1}"/>
            </a:ext>
          </a:extLst>
        </xdr:cNvPr>
        <xdr:cNvSpPr txBox="1"/>
      </xdr:nvSpPr>
      <xdr:spPr>
        <a:xfrm>
          <a:off x="836304" y="636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115769</xdr:rowOff>
    </xdr:from>
    <xdr:ext cx="405111" cy="259045"/>
    <xdr:sp macro="" textlink="">
      <xdr:nvSpPr>
        <xdr:cNvPr id="88" name="n_1mainValue【図書館】&#10;有形固定資産減価償却率">
          <a:extLst>
            <a:ext uri="{FF2B5EF4-FFF2-40B4-BE49-F238E27FC236}">
              <a16:creationId xmlns:a16="http://schemas.microsoft.com/office/drawing/2014/main" id="{2AC31269-4EF7-49B7-B6E8-9F8AE61FD457}"/>
            </a:ext>
          </a:extLst>
        </xdr:cNvPr>
        <xdr:cNvSpPr txBox="1"/>
      </xdr:nvSpPr>
      <xdr:spPr>
        <a:xfrm>
          <a:off x="3170564" y="598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81478</xdr:rowOff>
    </xdr:from>
    <xdr:ext cx="405111" cy="259045"/>
    <xdr:sp macro="" textlink="">
      <xdr:nvSpPr>
        <xdr:cNvPr id="89" name="n_2mainValue【図書館】&#10;有形固定資産減価償却率">
          <a:extLst>
            <a:ext uri="{FF2B5EF4-FFF2-40B4-BE49-F238E27FC236}">
              <a16:creationId xmlns:a16="http://schemas.microsoft.com/office/drawing/2014/main" id="{87FB59D3-F773-4C6D-B9AA-8B3E5448F0A9}"/>
            </a:ext>
          </a:extLst>
        </xdr:cNvPr>
        <xdr:cNvSpPr txBox="1"/>
      </xdr:nvSpPr>
      <xdr:spPr>
        <a:xfrm>
          <a:off x="2385704" y="594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47188</xdr:rowOff>
    </xdr:from>
    <xdr:ext cx="405111" cy="259045"/>
    <xdr:sp macro="" textlink="">
      <xdr:nvSpPr>
        <xdr:cNvPr id="90" name="n_3mainValue【図書館】&#10;有形固定資産減価償却率">
          <a:extLst>
            <a:ext uri="{FF2B5EF4-FFF2-40B4-BE49-F238E27FC236}">
              <a16:creationId xmlns:a16="http://schemas.microsoft.com/office/drawing/2014/main" id="{FDA0783C-065D-4D9B-9395-928DC4B8924B}"/>
            </a:ext>
          </a:extLst>
        </xdr:cNvPr>
        <xdr:cNvSpPr txBox="1"/>
      </xdr:nvSpPr>
      <xdr:spPr>
        <a:xfrm>
          <a:off x="1611004" y="591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12899</xdr:rowOff>
    </xdr:from>
    <xdr:ext cx="405111" cy="259045"/>
    <xdr:sp macro="" textlink="">
      <xdr:nvSpPr>
        <xdr:cNvPr id="91" name="n_4mainValue【図書館】&#10;有形固定資産減価償却率">
          <a:extLst>
            <a:ext uri="{FF2B5EF4-FFF2-40B4-BE49-F238E27FC236}">
              <a16:creationId xmlns:a16="http://schemas.microsoft.com/office/drawing/2014/main" id="{1F8A7965-AEF0-4250-9333-E5258D3B2D6F}"/>
            </a:ext>
          </a:extLst>
        </xdr:cNvPr>
        <xdr:cNvSpPr txBox="1"/>
      </xdr:nvSpPr>
      <xdr:spPr>
        <a:xfrm>
          <a:off x="836304" y="588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7E2B128-911F-4055-A92D-624DFCB2949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A6142C9-247D-4091-9FEE-E79BD495ABE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5C0FD7B-3D5E-45A9-88AE-8ABBF01EDCD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B48C73FB-C953-4819-A2A2-2509426CAD2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67C068A-526F-4B43-86CB-A665E63AF10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7A2839C-6022-4DA2-BFD1-013A778B249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5F8CA7A-5EC8-41AC-AE02-BD99F6634E6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7313D6F-2C14-4063-899E-D7BA28AE1B5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520AF9D-269E-4630-BCC3-7D75223DB659}"/>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C740E41-4BFD-4682-9B9C-545491BBFA1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BC3911E-1F42-407A-A562-0EBD2EA63CA8}"/>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F9CABA7-E856-44D8-BD4A-8A0DB4D342FA}"/>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919125B5-DD81-46D2-AE9B-A457B6C0B9D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3C968FC-BC80-4C44-8C6A-7DCE47A912DC}"/>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5DC462E2-931A-4C82-A710-83F651EB934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691571FB-DD9F-4308-B2AE-035ACC9C547F}"/>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6C454510-CA81-481C-934E-8DDFB57F102F}"/>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A309A289-1B5B-4DAD-BE10-F9773301FCED}"/>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6E8115F8-9B12-4B48-A1F3-981D267C8B5D}"/>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FF18C0F7-10E4-4FFB-962C-55E52D5BE6E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E73BDBE7-392B-4D5C-8CCD-1C457F2E48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a:extLst>
            <a:ext uri="{FF2B5EF4-FFF2-40B4-BE49-F238E27FC236}">
              <a16:creationId xmlns:a16="http://schemas.microsoft.com/office/drawing/2014/main" id="{9451B77C-1132-41A1-8492-389A750157FB}"/>
            </a:ext>
          </a:extLst>
        </xdr:cNvPr>
        <xdr:cNvCxnSpPr/>
      </xdr:nvCxnSpPr>
      <xdr:spPr>
        <a:xfrm flipV="1">
          <a:off x="9219565" y="5537454"/>
          <a:ext cx="0" cy="1395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a:extLst>
            <a:ext uri="{FF2B5EF4-FFF2-40B4-BE49-F238E27FC236}">
              <a16:creationId xmlns:a16="http://schemas.microsoft.com/office/drawing/2014/main" id="{98D77805-983A-425D-997C-1139950EE185}"/>
            </a:ext>
          </a:extLst>
        </xdr:cNvPr>
        <xdr:cNvSpPr txBox="1"/>
      </xdr:nvSpPr>
      <xdr:spPr>
        <a:xfrm>
          <a:off x="9258300" y="6937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a:extLst>
            <a:ext uri="{FF2B5EF4-FFF2-40B4-BE49-F238E27FC236}">
              <a16:creationId xmlns:a16="http://schemas.microsoft.com/office/drawing/2014/main" id="{3E578707-770A-45A1-A8E2-7543E396746C}"/>
            </a:ext>
          </a:extLst>
        </xdr:cNvPr>
        <xdr:cNvCxnSpPr/>
      </xdr:nvCxnSpPr>
      <xdr:spPr>
        <a:xfrm>
          <a:off x="9154160" y="69334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a:extLst>
            <a:ext uri="{FF2B5EF4-FFF2-40B4-BE49-F238E27FC236}">
              <a16:creationId xmlns:a16="http://schemas.microsoft.com/office/drawing/2014/main" id="{24D9140C-9DC3-4A00-A413-5067B76C3744}"/>
            </a:ext>
          </a:extLst>
        </xdr:cNvPr>
        <xdr:cNvSpPr txBox="1"/>
      </xdr:nvSpPr>
      <xdr:spPr>
        <a:xfrm>
          <a:off x="9258300" y="532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a:extLst>
            <a:ext uri="{FF2B5EF4-FFF2-40B4-BE49-F238E27FC236}">
              <a16:creationId xmlns:a16="http://schemas.microsoft.com/office/drawing/2014/main" id="{9DEEC615-CF7A-46CF-AE44-60B2833991BB}"/>
            </a:ext>
          </a:extLst>
        </xdr:cNvPr>
        <xdr:cNvCxnSpPr/>
      </xdr:nvCxnSpPr>
      <xdr:spPr>
        <a:xfrm>
          <a:off x="9154160" y="5537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18" name="【図書館】&#10;一人当たり面積平均値テキスト">
          <a:extLst>
            <a:ext uri="{FF2B5EF4-FFF2-40B4-BE49-F238E27FC236}">
              <a16:creationId xmlns:a16="http://schemas.microsoft.com/office/drawing/2014/main" id="{EA570813-BB45-4FF5-BDF7-94DFD6B3EAAB}"/>
            </a:ext>
          </a:extLst>
        </xdr:cNvPr>
        <xdr:cNvSpPr txBox="1"/>
      </xdr:nvSpPr>
      <xdr:spPr>
        <a:xfrm>
          <a:off x="9258300" y="6479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a:extLst>
            <a:ext uri="{FF2B5EF4-FFF2-40B4-BE49-F238E27FC236}">
              <a16:creationId xmlns:a16="http://schemas.microsoft.com/office/drawing/2014/main" id="{A89F410B-36CD-4140-A343-19CACB4B7619}"/>
            </a:ext>
          </a:extLst>
        </xdr:cNvPr>
        <xdr:cNvSpPr/>
      </xdr:nvSpPr>
      <xdr:spPr>
        <a:xfrm>
          <a:off x="9192260" y="65008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886F4EE3-6251-43C0-A966-F5EAAD3E4313}"/>
            </a:ext>
          </a:extLst>
        </xdr:cNvPr>
        <xdr:cNvSpPr/>
      </xdr:nvSpPr>
      <xdr:spPr>
        <a:xfrm>
          <a:off x="8445500" y="65191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a:extLst>
            <a:ext uri="{FF2B5EF4-FFF2-40B4-BE49-F238E27FC236}">
              <a16:creationId xmlns:a16="http://schemas.microsoft.com/office/drawing/2014/main" id="{CA16F14C-C8AF-4CD4-BC78-8FEFAF890673}"/>
            </a:ext>
          </a:extLst>
        </xdr:cNvPr>
        <xdr:cNvSpPr/>
      </xdr:nvSpPr>
      <xdr:spPr>
        <a:xfrm>
          <a:off x="7670800" y="65283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a:extLst>
            <a:ext uri="{FF2B5EF4-FFF2-40B4-BE49-F238E27FC236}">
              <a16:creationId xmlns:a16="http://schemas.microsoft.com/office/drawing/2014/main" id="{776E590E-D6A1-4DE6-A7CD-B9D36FDBB618}"/>
            </a:ext>
          </a:extLst>
        </xdr:cNvPr>
        <xdr:cNvSpPr/>
      </xdr:nvSpPr>
      <xdr:spPr>
        <a:xfrm>
          <a:off x="6873240" y="65283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48260</xdr:rowOff>
    </xdr:from>
    <xdr:to>
      <xdr:col>36</xdr:col>
      <xdr:colOff>165100</xdr:colOff>
      <xdr:row>38</xdr:row>
      <xdr:rowOff>149860</xdr:rowOff>
    </xdr:to>
    <xdr:sp macro="" textlink="">
      <xdr:nvSpPr>
        <xdr:cNvPr id="123" name="フローチャート: 判断 122">
          <a:extLst>
            <a:ext uri="{FF2B5EF4-FFF2-40B4-BE49-F238E27FC236}">
              <a16:creationId xmlns:a16="http://schemas.microsoft.com/office/drawing/2014/main" id="{B713E446-E571-4047-A049-AA926B856D34}"/>
            </a:ext>
          </a:extLst>
        </xdr:cNvPr>
        <xdr:cNvSpPr/>
      </xdr:nvSpPr>
      <xdr:spPr>
        <a:xfrm>
          <a:off x="609854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69D97DF-AF31-4862-867F-29F7653C55A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19C7F0F-5A6E-4522-961E-12DCCACB904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C63483C-0391-4EE1-859A-277778842DBC}"/>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A543D74-E85C-4726-A18E-892730B9643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25C50DB-B5C7-4ABB-B64B-A45E11B7F19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55118</xdr:rowOff>
    </xdr:from>
    <xdr:to>
      <xdr:col>55</xdr:col>
      <xdr:colOff>50800</xdr:colOff>
      <xdr:row>37</xdr:row>
      <xdr:rowOff>156718</xdr:rowOff>
    </xdr:to>
    <xdr:sp macro="" textlink="">
      <xdr:nvSpPr>
        <xdr:cNvPr id="129" name="楕円 128">
          <a:extLst>
            <a:ext uri="{FF2B5EF4-FFF2-40B4-BE49-F238E27FC236}">
              <a16:creationId xmlns:a16="http://schemas.microsoft.com/office/drawing/2014/main" id="{B174F515-496E-4EE0-93AF-79A5246854A0}"/>
            </a:ext>
          </a:extLst>
        </xdr:cNvPr>
        <xdr:cNvSpPr/>
      </xdr:nvSpPr>
      <xdr:spPr>
        <a:xfrm>
          <a:off x="9192260" y="62577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77995</xdr:rowOff>
    </xdr:from>
    <xdr:ext cx="469744" cy="259045"/>
    <xdr:sp macro="" textlink="">
      <xdr:nvSpPr>
        <xdr:cNvPr id="130" name="【図書館】&#10;一人当たり面積該当値テキスト">
          <a:extLst>
            <a:ext uri="{FF2B5EF4-FFF2-40B4-BE49-F238E27FC236}">
              <a16:creationId xmlns:a16="http://schemas.microsoft.com/office/drawing/2014/main" id="{39960E6A-20E5-4FFF-8756-44443863C488}"/>
            </a:ext>
          </a:extLst>
        </xdr:cNvPr>
        <xdr:cNvSpPr txBox="1"/>
      </xdr:nvSpPr>
      <xdr:spPr>
        <a:xfrm>
          <a:off x="9258300" y="611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55118</xdr:rowOff>
    </xdr:from>
    <xdr:to>
      <xdr:col>50</xdr:col>
      <xdr:colOff>165100</xdr:colOff>
      <xdr:row>37</xdr:row>
      <xdr:rowOff>156718</xdr:rowOff>
    </xdr:to>
    <xdr:sp macro="" textlink="">
      <xdr:nvSpPr>
        <xdr:cNvPr id="131" name="楕円 130">
          <a:extLst>
            <a:ext uri="{FF2B5EF4-FFF2-40B4-BE49-F238E27FC236}">
              <a16:creationId xmlns:a16="http://schemas.microsoft.com/office/drawing/2014/main" id="{938911A1-D327-4E1F-84E4-51AE3DB57896}"/>
            </a:ext>
          </a:extLst>
        </xdr:cNvPr>
        <xdr:cNvSpPr/>
      </xdr:nvSpPr>
      <xdr:spPr>
        <a:xfrm>
          <a:off x="8445500" y="625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105918</xdr:rowOff>
    </xdr:from>
    <xdr:to>
      <xdr:col>55</xdr:col>
      <xdr:colOff>0</xdr:colOff>
      <xdr:row>37</xdr:row>
      <xdr:rowOff>105918</xdr:rowOff>
    </xdr:to>
    <xdr:cxnSp macro="">
      <xdr:nvCxnSpPr>
        <xdr:cNvPr id="132" name="直線コネクタ 131">
          <a:extLst>
            <a:ext uri="{FF2B5EF4-FFF2-40B4-BE49-F238E27FC236}">
              <a16:creationId xmlns:a16="http://schemas.microsoft.com/office/drawing/2014/main" id="{32DAA76C-C385-40AC-A62E-81E6FFED7E96}"/>
            </a:ext>
          </a:extLst>
        </xdr:cNvPr>
        <xdr:cNvCxnSpPr/>
      </xdr:nvCxnSpPr>
      <xdr:spPr>
        <a:xfrm>
          <a:off x="8496300" y="630859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55118</xdr:rowOff>
    </xdr:from>
    <xdr:to>
      <xdr:col>46</xdr:col>
      <xdr:colOff>38100</xdr:colOff>
      <xdr:row>37</xdr:row>
      <xdr:rowOff>156718</xdr:rowOff>
    </xdr:to>
    <xdr:sp macro="" textlink="">
      <xdr:nvSpPr>
        <xdr:cNvPr id="133" name="楕円 132">
          <a:extLst>
            <a:ext uri="{FF2B5EF4-FFF2-40B4-BE49-F238E27FC236}">
              <a16:creationId xmlns:a16="http://schemas.microsoft.com/office/drawing/2014/main" id="{95D57F28-561C-424E-BD77-9C4785A0677E}"/>
            </a:ext>
          </a:extLst>
        </xdr:cNvPr>
        <xdr:cNvSpPr/>
      </xdr:nvSpPr>
      <xdr:spPr>
        <a:xfrm>
          <a:off x="7670800" y="62577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105918</xdr:rowOff>
    </xdr:from>
    <xdr:to>
      <xdr:col>50</xdr:col>
      <xdr:colOff>114300</xdr:colOff>
      <xdr:row>37</xdr:row>
      <xdr:rowOff>105918</xdr:rowOff>
    </xdr:to>
    <xdr:cxnSp macro="">
      <xdr:nvCxnSpPr>
        <xdr:cNvPr id="134" name="直線コネクタ 133">
          <a:extLst>
            <a:ext uri="{FF2B5EF4-FFF2-40B4-BE49-F238E27FC236}">
              <a16:creationId xmlns:a16="http://schemas.microsoft.com/office/drawing/2014/main" id="{6833503A-3AB0-4C18-A7C6-B129E6F34496}"/>
            </a:ext>
          </a:extLst>
        </xdr:cNvPr>
        <xdr:cNvCxnSpPr/>
      </xdr:nvCxnSpPr>
      <xdr:spPr>
        <a:xfrm>
          <a:off x="7713980" y="630859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55118</xdr:rowOff>
    </xdr:from>
    <xdr:to>
      <xdr:col>41</xdr:col>
      <xdr:colOff>101600</xdr:colOff>
      <xdr:row>37</xdr:row>
      <xdr:rowOff>156718</xdr:rowOff>
    </xdr:to>
    <xdr:sp macro="" textlink="">
      <xdr:nvSpPr>
        <xdr:cNvPr id="135" name="楕円 134">
          <a:extLst>
            <a:ext uri="{FF2B5EF4-FFF2-40B4-BE49-F238E27FC236}">
              <a16:creationId xmlns:a16="http://schemas.microsoft.com/office/drawing/2014/main" id="{C2988770-3B6E-48E5-86F2-76EC3119AC8C}"/>
            </a:ext>
          </a:extLst>
        </xdr:cNvPr>
        <xdr:cNvSpPr/>
      </xdr:nvSpPr>
      <xdr:spPr>
        <a:xfrm>
          <a:off x="6873240" y="625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105918</xdr:rowOff>
    </xdr:from>
    <xdr:to>
      <xdr:col>45</xdr:col>
      <xdr:colOff>177800</xdr:colOff>
      <xdr:row>37</xdr:row>
      <xdr:rowOff>105918</xdr:rowOff>
    </xdr:to>
    <xdr:cxnSp macro="">
      <xdr:nvCxnSpPr>
        <xdr:cNvPr id="136" name="直線コネクタ 135">
          <a:extLst>
            <a:ext uri="{FF2B5EF4-FFF2-40B4-BE49-F238E27FC236}">
              <a16:creationId xmlns:a16="http://schemas.microsoft.com/office/drawing/2014/main" id="{1309DE6C-1777-408C-9BFA-6ABE7F87DAC9}"/>
            </a:ext>
          </a:extLst>
        </xdr:cNvPr>
        <xdr:cNvCxnSpPr/>
      </xdr:nvCxnSpPr>
      <xdr:spPr>
        <a:xfrm>
          <a:off x="6924040" y="630859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64262</xdr:rowOff>
    </xdr:from>
    <xdr:to>
      <xdr:col>36</xdr:col>
      <xdr:colOff>165100</xdr:colOff>
      <xdr:row>37</xdr:row>
      <xdr:rowOff>165862</xdr:rowOff>
    </xdr:to>
    <xdr:sp macro="" textlink="">
      <xdr:nvSpPr>
        <xdr:cNvPr id="137" name="楕円 136">
          <a:extLst>
            <a:ext uri="{FF2B5EF4-FFF2-40B4-BE49-F238E27FC236}">
              <a16:creationId xmlns:a16="http://schemas.microsoft.com/office/drawing/2014/main" id="{7AE732EC-42BB-4FA3-A57E-AEE4030481B8}"/>
            </a:ext>
          </a:extLst>
        </xdr:cNvPr>
        <xdr:cNvSpPr/>
      </xdr:nvSpPr>
      <xdr:spPr>
        <a:xfrm>
          <a:off x="6098540" y="626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105918</xdr:rowOff>
    </xdr:from>
    <xdr:to>
      <xdr:col>41</xdr:col>
      <xdr:colOff>50800</xdr:colOff>
      <xdr:row>37</xdr:row>
      <xdr:rowOff>115062</xdr:rowOff>
    </xdr:to>
    <xdr:cxnSp macro="">
      <xdr:nvCxnSpPr>
        <xdr:cNvPr id="138" name="直線コネクタ 137">
          <a:extLst>
            <a:ext uri="{FF2B5EF4-FFF2-40B4-BE49-F238E27FC236}">
              <a16:creationId xmlns:a16="http://schemas.microsoft.com/office/drawing/2014/main" id="{EB90076D-4420-4910-B8F4-91585D4BA42A}"/>
            </a:ext>
          </a:extLst>
        </xdr:cNvPr>
        <xdr:cNvCxnSpPr/>
      </xdr:nvCxnSpPr>
      <xdr:spPr>
        <a:xfrm flipV="1">
          <a:off x="6149340" y="630859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a:extLst>
            <a:ext uri="{FF2B5EF4-FFF2-40B4-BE49-F238E27FC236}">
              <a16:creationId xmlns:a16="http://schemas.microsoft.com/office/drawing/2014/main" id="{0EB07995-3EF1-45A1-B985-20416AA12F32}"/>
            </a:ext>
          </a:extLst>
        </xdr:cNvPr>
        <xdr:cNvSpPr txBox="1"/>
      </xdr:nvSpPr>
      <xdr:spPr>
        <a:xfrm>
          <a:off x="8271587" y="660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a:extLst>
            <a:ext uri="{FF2B5EF4-FFF2-40B4-BE49-F238E27FC236}">
              <a16:creationId xmlns:a16="http://schemas.microsoft.com/office/drawing/2014/main" id="{C4381E1F-7FF2-437B-B4D4-CA02A01D4EDF}"/>
            </a:ext>
          </a:extLst>
        </xdr:cNvPr>
        <xdr:cNvSpPr txBox="1"/>
      </xdr:nvSpPr>
      <xdr:spPr>
        <a:xfrm>
          <a:off x="7509587" y="6617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79265</xdr:rowOff>
    </xdr:from>
    <xdr:ext cx="469744" cy="259045"/>
    <xdr:sp macro="" textlink="">
      <xdr:nvSpPr>
        <xdr:cNvPr id="141" name="n_3aveValue【図書館】&#10;一人当たり面積">
          <a:extLst>
            <a:ext uri="{FF2B5EF4-FFF2-40B4-BE49-F238E27FC236}">
              <a16:creationId xmlns:a16="http://schemas.microsoft.com/office/drawing/2014/main" id="{4D8B32B7-D7DE-49F0-A4D8-0D58A23315E1}"/>
            </a:ext>
          </a:extLst>
        </xdr:cNvPr>
        <xdr:cNvSpPr txBox="1"/>
      </xdr:nvSpPr>
      <xdr:spPr>
        <a:xfrm>
          <a:off x="6712027" y="6617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140987</xdr:rowOff>
    </xdr:from>
    <xdr:ext cx="469744" cy="259045"/>
    <xdr:sp macro="" textlink="">
      <xdr:nvSpPr>
        <xdr:cNvPr id="142" name="n_4aveValue【図書館】&#10;一人当たり面積">
          <a:extLst>
            <a:ext uri="{FF2B5EF4-FFF2-40B4-BE49-F238E27FC236}">
              <a16:creationId xmlns:a16="http://schemas.microsoft.com/office/drawing/2014/main" id="{F9C8DD27-6F12-4ABE-A06B-F0E669AA83B6}"/>
            </a:ext>
          </a:extLst>
        </xdr:cNvPr>
        <xdr:cNvSpPr txBox="1"/>
      </xdr:nvSpPr>
      <xdr:spPr>
        <a:xfrm>
          <a:off x="5937327" y="651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1795</xdr:rowOff>
    </xdr:from>
    <xdr:ext cx="469744" cy="259045"/>
    <xdr:sp macro="" textlink="">
      <xdr:nvSpPr>
        <xdr:cNvPr id="143" name="n_1mainValue【図書館】&#10;一人当たり面積">
          <a:extLst>
            <a:ext uri="{FF2B5EF4-FFF2-40B4-BE49-F238E27FC236}">
              <a16:creationId xmlns:a16="http://schemas.microsoft.com/office/drawing/2014/main" id="{BD91AFD7-4E44-400C-9A31-0844C0A64FAC}"/>
            </a:ext>
          </a:extLst>
        </xdr:cNvPr>
        <xdr:cNvSpPr txBox="1"/>
      </xdr:nvSpPr>
      <xdr:spPr>
        <a:xfrm>
          <a:off x="8271587" y="603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1795</xdr:rowOff>
    </xdr:from>
    <xdr:ext cx="469744" cy="259045"/>
    <xdr:sp macro="" textlink="">
      <xdr:nvSpPr>
        <xdr:cNvPr id="144" name="n_2mainValue【図書館】&#10;一人当たり面積">
          <a:extLst>
            <a:ext uri="{FF2B5EF4-FFF2-40B4-BE49-F238E27FC236}">
              <a16:creationId xmlns:a16="http://schemas.microsoft.com/office/drawing/2014/main" id="{E8248CC5-15DD-4E6C-A07F-C8AB05E874E0}"/>
            </a:ext>
          </a:extLst>
        </xdr:cNvPr>
        <xdr:cNvSpPr txBox="1"/>
      </xdr:nvSpPr>
      <xdr:spPr>
        <a:xfrm>
          <a:off x="7509587" y="603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1795</xdr:rowOff>
    </xdr:from>
    <xdr:ext cx="469744" cy="259045"/>
    <xdr:sp macro="" textlink="">
      <xdr:nvSpPr>
        <xdr:cNvPr id="145" name="n_3mainValue【図書館】&#10;一人当たり面積">
          <a:extLst>
            <a:ext uri="{FF2B5EF4-FFF2-40B4-BE49-F238E27FC236}">
              <a16:creationId xmlns:a16="http://schemas.microsoft.com/office/drawing/2014/main" id="{5953386E-03B4-4A2E-A891-3B1206B2743C}"/>
            </a:ext>
          </a:extLst>
        </xdr:cNvPr>
        <xdr:cNvSpPr txBox="1"/>
      </xdr:nvSpPr>
      <xdr:spPr>
        <a:xfrm>
          <a:off x="6712027" y="603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10939</xdr:rowOff>
    </xdr:from>
    <xdr:ext cx="469744" cy="259045"/>
    <xdr:sp macro="" textlink="">
      <xdr:nvSpPr>
        <xdr:cNvPr id="146" name="n_4mainValue【図書館】&#10;一人当たり面積">
          <a:extLst>
            <a:ext uri="{FF2B5EF4-FFF2-40B4-BE49-F238E27FC236}">
              <a16:creationId xmlns:a16="http://schemas.microsoft.com/office/drawing/2014/main" id="{ADD005B6-0F63-4235-A5CE-923F15AE7FD8}"/>
            </a:ext>
          </a:extLst>
        </xdr:cNvPr>
        <xdr:cNvSpPr txBox="1"/>
      </xdr:nvSpPr>
      <xdr:spPr>
        <a:xfrm>
          <a:off x="5937327" y="604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3AE2387E-B7DF-4638-9A8C-5C1307EC08B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7F06BAC-C9F8-4D3B-AA98-763780A153F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6AFEB51-366B-439D-AE62-45EE5AEAD82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AE42D3D-5C87-4B41-9974-0F5465AB2E8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F4608A7-FC8C-4C6D-8550-51733332661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66632CE6-E2B6-45CC-B4CF-91B5AF8041D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591EEDC4-7B59-477D-B559-378FCD29546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EA85964-590F-4E30-9C94-63F047D1298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84346AB7-8438-474E-8493-D7EB3E36E63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D8BD495-EF8D-4C9F-A251-183EB0D41FD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979F3CE-E6C6-47A8-96F7-CF17635C7A6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7FBEE598-FDCC-4358-997B-E62AF87B9332}"/>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D87E0790-9837-46BE-A6FB-C0897F98B39C}"/>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7A65843-BF06-497D-9FBD-AE6AD473D66D}"/>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9460B163-06F4-4237-81C8-EFB3D56DEBF9}"/>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78E29BCD-3202-4C91-B3C7-7B8FD1642C05}"/>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758C05C8-28DA-4A0F-8302-1612E8CFAF5A}"/>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17179736-3878-4497-B75F-55272E998242}"/>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25821370-0DF7-4D17-8265-A031E4BE38A5}"/>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75E0E67F-1965-4976-A78E-5C19983A7E6D}"/>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3A8B77C-7D61-45B1-AC4F-6E8BF55DA3BA}"/>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5679C34B-C275-47A2-87DD-24236DF821D6}"/>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96F10C35-8032-445B-BC78-0E5E6FB0122F}"/>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A4766CE1-89C3-436E-A7C3-41C15A13B9B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a:extLst>
            <a:ext uri="{FF2B5EF4-FFF2-40B4-BE49-F238E27FC236}">
              <a16:creationId xmlns:a16="http://schemas.microsoft.com/office/drawing/2014/main" id="{2FE79D55-E177-4F64-9292-B0A78A77A3CD}"/>
            </a:ext>
          </a:extLst>
        </xdr:cNvPr>
        <xdr:cNvCxnSpPr/>
      </xdr:nvCxnSpPr>
      <xdr:spPr>
        <a:xfrm flipV="1">
          <a:off x="4086225" y="9298305"/>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5F7EE983-CD98-4DC1-8A06-2BF391BA7E5A}"/>
            </a:ext>
          </a:extLst>
        </xdr:cNvPr>
        <xdr:cNvSpPr txBox="1"/>
      </xdr:nvSpPr>
      <xdr:spPr>
        <a:xfrm>
          <a:off x="4124960"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a:extLst>
            <a:ext uri="{FF2B5EF4-FFF2-40B4-BE49-F238E27FC236}">
              <a16:creationId xmlns:a16="http://schemas.microsoft.com/office/drawing/2014/main" id="{DFAA1A1F-0324-494D-AD89-622DE0F83BC5}"/>
            </a:ext>
          </a:extLst>
        </xdr:cNvPr>
        <xdr:cNvCxnSpPr/>
      </xdr:nvCxnSpPr>
      <xdr:spPr>
        <a:xfrm>
          <a:off x="4020820" y="1077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ABE708CB-CE3F-4546-8DD7-44E067BED08D}"/>
            </a:ext>
          </a:extLst>
        </xdr:cNvPr>
        <xdr:cNvSpPr txBox="1"/>
      </xdr:nvSpPr>
      <xdr:spPr>
        <a:xfrm>
          <a:off x="4124960" y="907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a:extLst>
            <a:ext uri="{FF2B5EF4-FFF2-40B4-BE49-F238E27FC236}">
              <a16:creationId xmlns:a16="http://schemas.microsoft.com/office/drawing/2014/main" id="{3CE65DD2-55BD-463F-94CA-48ADACDB834A}"/>
            </a:ext>
          </a:extLst>
        </xdr:cNvPr>
        <xdr:cNvCxnSpPr/>
      </xdr:nvCxnSpPr>
      <xdr:spPr>
        <a:xfrm>
          <a:off x="4020820" y="9298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47642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B63397F-3C08-4380-8096-E1543FD8E0B7}"/>
            </a:ext>
          </a:extLst>
        </xdr:cNvPr>
        <xdr:cNvSpPr txBox="1"/>
      </xdr:nvSpPr>
      <xdr:spPr>
        <a:xfrm>
          <a:off x="4124960" y="101060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a:extLst>
            <a:ext uri="{FF2B5EF4-FFF2-40B4-BE49-F238E27FC236}">
              <a16:creationId xmlns:a16="http://schemas.microsoft.com/office/drawing/2014/main" id="{F042F825-8666-4BEC-8A12-C97DA19EDDE0}"/>
            </a:ext>
          </a:extLst>
        </xdr:cNvPr>
        <xdr:cNvSpPr/>
      </xdr:nvSpPr>
      <xdr:spPr>
        <a:xfrm>
          <a:off x="403606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F0FB52A1-1715-4526-A992-C3DC45EC3168}"/>
            </a:ext>
          </a:extLst>
        </xdr:cNvPr>
        <xdr:cNvSpPr/>
      </xdr:nvSpPr>
      <xdr:spPr>
        <a:xfrm>
          <a:off x="3312160" y="100857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0A1788AF-6E2C-46D6-B36B-55638F595404}"/>
            </a:ext>
          </a:extLst>
        </xdr:cNvPr>
        <xdr:cNvSpPr/>
      </xdr:nvSpPr>
      <xdr:spPr>
        <a:xfrm>
          <a:off x="25146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B24E2D29-D289-4396-A0E9-079D31889D8E}"/>
            </a:ext>
          </a:extLst>
        </xdr:cNvPr>
        <xdr:cNvSpPr/>
      </xdr:nvSpPr>
      <xdr:spPr>
        <a:xfrm>
          <a:off x="1739900" y="1005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78740</xdr:rowOff>
    </xdr:from>
    <xdr:to>
      <xdr:col>6</xdr:col>
      <xdr:colOff>38100</xdr:colOff>
      <xdr:row>61</xdr:row>
      <xdr:rowOff>8890</xdr:rowOff>
    </xdr:to>
    <xdr:sp macro="" textlink="">
      <xdr:nvSpPr>
        <xdr:cNvPr id="181" name="フローチャート: 判断 180">
          <a:extLst>
            <a:ext uri="{FF2B5EF4-FFF2-40B4-BE49-F238E27FC236}">
              <a16:creationId xmlns:a16="http://schemas.microsoft.com/office/drawing/2014/main" id="{24FD4FE4-F16F-4702-9994-70B6D69DEACD}"/>
            </a:ext>
          </a:extLst>
        </xdr:cNvPr>
        <xdr:cNvSpPr/>
      </xdr:nvSpPr>
      <xdr:spPr>
        <a:xfrm>
          <a:off x="965200" y="10137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CA505CE-D146-4A81-83FB-A29177186C6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558E026-D981-4131-BDC2-26EF574E79E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435852B-1079-472C-BEFD-27D65093B7F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C613947-F200-4999-BB8F-9BE7A4ABDC53}"/>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3ED894D-7F73-4F7D-BE90-790079C3BE09}"/>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xdr:rowOff>
    </xdr:from>
    <xdr:to>
      <xdr:col>24</xdr:col>
      <xdr:colOff>114300</xdr:colOff>
      <xdr:row>58</xdr:row>
      <xdr:rowOff>117475</xdr:rowOff>
    </xdr:to>
    <xdr:sp macro="" textlink="">
      <xdr:nvSpPr>
        <xdr:cNvPr id="187" name="楕円 186">
          <a:extLst>
            <a:ext uri="{FF2B5EF4-FFF2-40B4-BE49-F238E27FC236}">
              <a16:creationId xmlns:a16="http://schemas.microsoft.com/office/drawing/2014/main" id="{269B572D-C6FB-42E2-8563-4F12473C46AE}"/>
            </a:ext>
          </a:extLst>
        </xdr:cNvPr>
        <xdr:cNvSpPr/>
      </xdr:nvSpPr>
      <xdr:spPr>
        <a:xfrm>
          <a:off x="4036060" y="97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38752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2224CBAD-0BF2-4272-BEF1-2B6B95ABDCAA}"/>
            </a:ext>
          </a:extLst>
        </xdr:cNvPr>
        <xdr:cNvSpPr txBox="1"/>
      </xdr:nvSpPr>
      <xdr:spPr>
        <a:xfrm>
          <a:off x="4124960" y="959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17780</xdr:rowOff>
    </xdr:from>
    <xdr:to>
      <xdr:col>20</xdr:col>
      <xdr:colOff>38100</xdr:colOff>
      <xdr:row>58</xdr:row>
      <xdr:rowOff>119380</xdr:rowOff>
    </xdr:to>
    <xdr:sp macro="" textlink="">
      <xdr:nvSpPr>
        <xdr:cNvPr id="189" name="楕円 188">
          <a:extLst>
            <a:ext uri="{FF2B5EF4-FFF2-40B4-BE49-F238E27FC236}">
              <a16:creationId xmlns:a16="http://schemas.microsoft.com/office/drawing/2014/main" id="{4DB2B603-59AE-4C10-A010-BB71D0B29A77}"/>
            </a:ext>
          </a:extLst>
        </xdr:cNvPr>
        <xdr:cNvSpPr/>
      </xdr:nvSpPr>
      <xdr:spPr>
        <a:xfrm>
          <a:off x="3312160" y="9740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66675</xdr:rowOff>
    </xdr:from>
    <xdr:to>
      <xdr:col>24</xdr:col>
      <xdr:colOff>63500</xdr:colOff>
      <xdr:row>58</xdr:row>
      <xdr:rowOff>68580</xdr:rowOff>
    </xdr:to>
    <xdr:cxnSp macro="">
      <xdr:nvCxnSpPr>
        <xdr:cNvPr id="190" name="直線コネクタ 189">
          <a:extLst>
            <a:ext uri="{FF2B5EF4-FFF2-40B4-BE49-F238E27FC236}">
              <a16:creationId xmlns:a16="http://schemas.microsoft.com/office/drawing/2014/main" id="{5995537D-F033-4FF3-92F5-D52ABD08AECD}"/>
            </a:ext>
          </a:extLst>
        </xdr:cNvPr>
        <xdr:cNvCxnSpPr/>
      </xdr:nvCxnSpPr>
      <xdr:spPr>
        <a:xfrm flipV="1">
          <a:off x="3355340" y="9789795"/>
          <a:ext cx="7315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31115</xdr:rowOff>
    </xdr:from>
    <xdr:to>
      <xdr:col>15</xdr:col>
      <xdr:colOff>101600</xdr:colOff>
      <xdr:row>58</xdr:row>
      <xdr:rowOff>132715</xdr:rowOff>
    </xdr:to>
    <xdr:sp macro="" textlink="">
      <xdr:nvSpPr>
        <xdr:cNvPr id="191" name="楕円 190">
          <a:extLst>
            <a:ext uri="{FF2B5EF4-FFF2-40B4-BE49-F238E27FC236}">
              <a16:creationId xmlns:a16="http://schemas.microsoft.com/office/drawing/2014/main" id="{30EA5A81-313B-4D61-B6A0-B7FF555C4CC5}"/>
            </a:ext>
          </a:extLst>
        </xdr:cNvPr>
        <xdr:cNvSpPr/>
      </xdr:nvSpPr>
      <xdr:spPr>
        <a:xfrm>
          <a:off x="2514600" y="97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68580</xdr:rowOff>
    </xdr:from>
    <xdr:to>
      <xdr:col>19</xdr:col>
      <xdr:colOff>177800</xdr:colOff>
      <xdr:row>58</xdr:row>
      <xdr:rowOff>81915</xdr:rowOff>
    </xdr:to>
    <xdr:cxnSp macro="">
      <xdr:nvCxnSpPr>
        <xdr:cNvPr id="192" name="直線コネクタ 191">
          <a:extLst>
            <a:ext uri="{FF2B5EF4-FFF2-40B4-BE49-F238E27FC236}">
              <a16:creationId xmlns:a16="http://schemas.microsoft.com/office/drawing/2014/main" id="{A59747FD-EC43-4B3C-BCB7-98A59A8619DA}"/>
            </a:ext>
          </a:extLst>
        </xdr:cNvPr>
        <xdr:cNvCxnSpPr/>
      </xdr:nvCxnSpPr>
      <xdr:spPr>
        <a:xfrm flipV="1">
          <a:off x="2565400" y="9791700"/>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158750</xdr:rowOff>
    </xdr:from>
    <xdr:to>
      <xdr:col>10</xdr:col>
      <xdr:colOff>165100</xdr:colOff>
      <xdr:row>58</xdr:row>
      <xdr:rowOff>88900</xdr:rowOff>
    </xdr:to>
    <xdr:sp macro="" textlink="">
      <xdr:nvSpPr>
        <xdr:cNvPr id="193" name="楕円 192">
          <a:extLst>
            <a:ext uri="{FF2B5EF4-FFF2-40B4-BE49-F238E27FC236}">
              <a16:creationId xmlns:a16="http://schemas.microsoft.com/office/drawing/2014/main" id="{6DA3A9FD-565F-4219-A8D5-D771495CBAF1}"/>
            </a:ext>
          </a:extLst>
        </xdr:cNvPr>
        <xdr:cNvSpPr/>
      </xdr:nvSpPr>
      <xdr:spPr>
        <a:xfrm>
          <a:off x="1739900" y="971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38100</xdr:rowOff>
    </xdr:from>
    <xdr:to>
      <xdr:col>15</xdr:col>
      <xdr:colOff>50800</xdr:colOff>
      <xdr:row>58</xdr:row>
      <xdr:rowOff>81915</xdr:rowOff>
    </xdr:to>
    <xdr:cxnSp macro="">
      <xdr:nvCxnSpPr>
        <xdr:cNvPr id="194" name="直線コネクタ 193">
          <a:extLst>
            <a:ext uri="{FF2B5EF4-FFF2-40B4-BE49-F238E27FC236}">
              <a16:creationId xmlns:a16="http://schemas.microsoft.com/office/drawing/2014/main" id="{61BC3954-296B-4219-822D-D19FDFEA73BB}"/>
            </a:ext>
          </a:extLst>
        </xdr:cNvPr>
        <xdr:cNvCxnSpPr/>
      </xdr:nvCxnSpPr>
      <xdr:spPr>
        <a:xfrm>
          <a:off x="1790700" y="9761220"/>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67310</xdr:rowOff>
    </xdr:from>
    <xdr:to>
      <xdr:col>6</xdr:col>
      <xdr:colOff>38100</xdr:colOff>
      <xdr:row>59</xdr:row>
      <xdr:rowOff>168910</xdr:rowOff>
    </xdr:to>
    <xdr:sp macro="" textlink="">
      <xdr:nvSpPr>
        <xdr:cNvPr id="195" name="楕円 194">
          <a:extLst>
            <a:ext uri="{FF2B5EF4-FFF2-40B4-BE49-F238E27FC236}">
              <a16:creationId xmlns:a16="http://schemas.microsoft.com/office/drawing/2014/main" id="{99723D14-361A-4CFD-9649-4FC214BD153F}"/>
            </a:ext>
          </a:extLst>
        </xdr:cNvPr>
        <xdr:cNvSpPr/>
      </xdr:nvSpPr>
      <xdr:spPr>
        <a:xfrm>
          <a:off x="965200" y="99580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38100</xdr:rowOff>
    </xdr:from>
    <xdr:to>
      <xdr:col>10</xdr:col>
      <xdr:colOff>114300</xdr:colOff>
      <xdr:row>59</xdr:row>
      <xdr:rowOff>118110</xdr:rowOff>
    </xdr:to>
    <xdr:cxnSp macro="">
      <xdr:nvCxnSpPr>
        <xdr:cNvPr id="196" name="直線コネクタ 195">
          <a:extLst>
            <a:ext uri="{FF2B5EF4-FFF2-40B4-BE49-F238E27FC236}">
              <a16:creationId xmlns:a16="http://schemas.microsoft.com/office/drawing/2014/main" id="{37253ACD-C433-4076-A6FE-5B1F219E6C82}"/>
            </a:ext>
          </a:extLst>
        </xdr:cNvPr>
        <xdr:cNvCxnSpPr/>
      </xdr:nvCxnSpPr>
      <xdr:spPr>
        <a:xfrm flipV="1">
          <a:off x="1008380" y="9761220"/>
          <a:ext cx="78232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120032</xdr:rowOff>
    </xdr:from>
    <xdr:ext cx="405111" cy="259045"/>
    <xdr:sp macro="" textlink="">
      <xdr:nvSpPr>
        <xdr:cNvPr id="197" name="n_1aveValue【体育館・プール】&#10;有形固定資産減価償却率">
          <a:extLst>
            <a:ext uri="{FF2B5EF4-FFF2-40B4-BE49-F238E27FC236}">
              <a16:creationId xmlns:a16="http://schemas.microsoft.com/office/drawing/2014/main" id="{A96DCD36-7C3B-42DC-80E6-ECBEC981C8BF}"/>
            </a:ext>
          </a:extLst>
        </xdr:cNvPr>
        <xdr:cNvSpPr txBox="1"/>
      </xdr:nvSpPr>
      <xdr:spPr>
        <a:xfrm>
          <a:off x="3170564" y="1017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98" name="n_2aveValue【体育館・プール】&#10;有形固定資産減価償却率">
          <a:extLst>
            <a:ext uri="{FF2B5EF4-FFF2-40B4-BE49-F238E27FC236}">
              <a16:creationId xmlns:a16="http://schemas.microsoft.com/office/drawing/2014/main" id="{6EF17CE9-3329-4FDF-A334-5A341AEC57C1}"/>
            </a:ext>
          </a:extLst>
        </xdr:cNvPr>
        <xdr:cNvSpPr txBox="1"/>
      </xdr:nvSpPr>
      <xdr:spPr>
        <a:xfrm>
          <a:off x="238570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a:extLst>
            <a:ext uri="{FF2B5EF4-FFF2-40B4-BE49-F238E27FC236}">
              <a16:creationId xmlns:a16="http://schemas.microsoft.com/office/drawing/2014/main" id="{389A0CBF-B5BF-45EA-86EE-E563D03FE315}"/>
            </a:ext>
          </a:extLst>
        </xdr:cNvPr>
        <xdr:cNvSpPr txBox="1"/>
      </xdr:nvSpPr>
      <xdr:spPr>
        <a:xfrm>
          <a:off x="1611004" y="1014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17</xdr:rowOff>
    </xdr:from>
    <xdr:ext cx="405111" cy="259045"/>
    <xdr:sp macro="" textlink="">
      <xdr:nvSpPr>
        <xdr:cNvPr id="200" name="n_4aveValue【体育館・プール】&#10;有形固定資産減価償却率">
          <a:extLst>
            <a:ext uri="{FF2B5EF4-FFF2-40B4-BE49-F238E27FC236}">
              <a16:creationId xmlns:a16="http://schemas.microsoft.com/office/drawing/2014/main" id="{E4E55025-954F-4A67-9E85-79DE01A8ADFA}"/>
            </a:ext>
          </a:extLst>
        </xdr:cNvPr>
        <xdr:cNvSpPr txBox="1"/>
      </xdr:nvSpPr>
      <xdr:spPr>
        <a:xfrm>
          <a:off x="83630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135907</xdr:rowOff>
    </xdr:from>
    <xdr:ext cx="405111" cy="259045"/>
    <xdr:sp macro="" textlink="">
      <xdr:nvSpPr>
        <xdr:cNvPr id="201" name="n_1mainValue【体育館・プール】&#10;有形固定資産減価償却率">
          <a:extLst>
            <a:ext uri="{FF2B5EF4-FFF2-40B4-BE49-F238E27FC236}">
              <a16:creationId xmlns:a16="http://schemas.microsoft.com/office/drawing/2014/main" id="{BC662865-A12E-4C06-9F68-CC7B77F5F098}"/>
            </a:ext>
          </a:extLst>
        </xdr:cNvPr>
        <xdr:cNvSpPr txBox="1"/>
      </xdr:nvSpPr>
      <xdr:spPr>
        <a:xfrm>
          <a:off x="3170564" y="952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149242</xdr:rowOff>
    </xdr:from>
    <xdr:ext cx="405111" cy="259045"/>
    <xdr:sp macro="" textlink="">
      <xdr:nvSpPr>
        <xdr:cNvPr id="202" name="n_2mainValue【体育館・プール】&#10;有形固定資産減価償却率">
          <a:extLst>
            <a:ext uri="{FF2B5EF4-FFF2-40B4-BE49-F238E27FC236}">
              <a16:creationId xmlns:a16="http://schemas.microsoft.com/office/drawing/2014/main" id="{033A17E3-2912-4488-8212-226B2BAB2417}"/>
            </a:ext>
          </a:extLst>
        </xdr:cNvPr>
        <xdr:cNvSpPr txBox="1"/>
      </xdr:nvSpPr>
      <xdr:spPr>
        <a:xfrm>
          <a:off x="2385704" y="953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105427</xdr:rowOff>
    </xdr:from>
    <xdr:ext cx="405111" cy="259045"/>
    <xdr:sp macro="" textlink="">
      <xdr:nvSpPr>
        <xdr:cNvPr id="203" name="n_3mainValue【体育館・プール】&#10;有形固定資産減価償却率">
          <a:extLst>
            <a:ext uri="{FF2B5EF4-FFF2-40B4-BE49-F238E27FC236}">
              <a16:creationId xmlns:a16="http://schemas.microsoft.com/office/drawing/2014/main" id="{16A23825-7222-426B-AD50-0C6CF5ACE075}"/>
            </a:ext>
          </a:extLst>
        </xdr:cNvPr>
        <xdr:cNvSpPr txBox="1"/>
      </xdr:nvSpPr>
      <xdr:spPr>
        <a:xfrm>
          <a:off x="1611004" y="949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204" name="n_4mainValue【体育館・プール】&#10;有形固定資産減価償却率">
          <a:extLst>
            <a:ext uri="{FF2B5EF4-FFF2-40B4-BE49-F238E27FC236}">
              <a16:creationId xmlns:a16="http://schemas.microsoft.com/office/drawing/2014/main" id="{1483B9D2-F410-4C5E-9470-FD9370F688B7}"/>
            </a:ext>
          </a:extLst>
        </xdr:cNvPr>
        <xdr:cNvSpPr txBox="1"/>
      </xdr:nvSpPr>
      <xdr:spPr>
        <a:xfrm>
          <a:off x="83630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B72235B1-ECBB-40CE-8C23-9A6A9314C3A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C4A26E2-0BDB-4066-8CCB-3C6D436E4E0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7FDEBCCD-100A-4AE2-BD2C-E2485972D0E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9FEFF8EE-1B4A-4EFA-B58F-BD623023144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54DF860-607E-4165-8747-A99F432222B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967B4DDC-0E88-4619-8C10-BDA7C3957D1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148009EF-CC20-4331-B7C2-AC7CB87850E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26AEDCEB-C0AC-4248-9645-CE583F94B311}"/>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E197594-DF84-4CCD-AA00-D7B93C8A43E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669694B-4EED-43A4-8529-6D72F6CE69E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918B479E-B0FE-4E03-A5EF-280071406785}"/>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F40DE43E-C37B-4C7B-A3B5-53AABAEBD539}"/>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106156C9-B01F-49ED-A8C6-71AC4D74B08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E0677DA0-C5EA-477A-B82C-1EC47C7B7A3A}"/>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E2BE34A4-E2B8-4081-8ECD-73D6B229798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CEE569D8-AB50-47F1-B357-4887118CF045}"/>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B5D3E7E7-2DF0-4B13-AD0E-0C78DBC5A21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F381C5DF-3635-4C7E-93DD-80610F2B7054}"/>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99D17970-E70A-4FFC-9CEB-2C248E567FFE}"/>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471981CB-B15D-43B9-91CF-601CF94BFA49}"/>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F41EF16B-934F-4EAD-8962-A78AD63F589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DB1BC3F0-76A3-4B8D-B5B5-B80CF76C61D6}"/>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F03A6B4-D6C6-4562-ABE6-5E6EC7E8F21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2515D2F6-368D-4AB1-A77B-3F4D9C2CCFF6}"/>
            </a:ext>
          </a:extLst>
        </xdr:cNvPr>
        <xdr:cNvCxnSpPr/>
      </xdr:nvCxnSpPr>
      <xdr:spPr>
        <a:xfrm flipV="1">
          <a:off x="9219565" y="9412605"/>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4E42E8F7-5C0C-4B69-B1E1-6054E80DECBE}"/>
            </a:ext>
          </a:extLst>
        </xdr:cNvPr>
        <xdr:cNvSpPr txBox="1"/>
      </xdr:nvSpPr>
      <xdr:spPr>
        <a:xfrm>
          <a:off x="92583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47032D48-5FCA-4DC5-A307-E6EF99F5D0C4}"/>
            </a:ext>
          </a:extLst>
        </xdr:cNvPr>
        <xdr:cNvCxnSpPr/>
      </xdr:nvCxnSpPr>
      <xdr:spPr>
        <a:xfrm>
          <a:off x="915416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a:extLst>
            <a:ext uri="{FF2B5EF4-FFF2-40B4-BE49-F238E27FC236}">
              <a16:creationId xmlns:a16="http://schemas.microsoft.com/office/drawing/2014/main" id="{083FE2DD-45D2-4B55-BF22-5F35D6EA42CF}"/>
            </a:ext>
          </a:extLst>
        </xdr:cNvPr>
        <xdr:cNvSpPr txBox="1"/>
      </xdr:nvSpPr>
      <xdr:spPr>
        <a:xfrm>
          <a:off x="9258300" y="919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a:extLst>
            <a:ext uri="{FF2B5EF4-FFF2-40B4-BE49-F238E27FC236}">
              <a16:creationId xmlns:a16="http://schemas.microsoft.com/office/drawing/2014/main" id="{37DAC11A-0C59-4B4A-846B-011DFD5F9806}"/>
            </a:ext>
          </a:extLst>
        </xdr:cNvPr>
        <xdr:cNvCxnSpPr/>
      </xdr:nvCxnSpPr>
      <xdr:spPr>
        <a:xfrm>
          <a:off x="9154160" y="941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133367</xdr:rowOff>
    </xdr:from>
    <xdr:ext cx="469744" cy="259045"/>
    <xdr:sp macro="" textlink="">
      <xdr:nvSpPr>
        <xdr:cNvPr id="233" name="【体育館・プール】&#10;一人当たり面積平均値テキスト">
          <a:extLst>
            <a:ext uri="{FF2B5EF4-FFF2-40B4-BE49-F238E27FC236}">
              <a16:creationId xmlns:a16="http://schemas.microsoft.com/office/drawing/2014/main" id="{198FB8EB-02F6-4FB5-9330-F3CB95A81E6E}"/>
            </a:ext>
          </a:extLst>
        </xdr:cNvPr>
        <xdr:cNvSpPr txBox="1"/>
      </xdr:nvSpPr>
      <xdr:spPr>
        <a:xfrm>
          <a:off x="9258300" y="1035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a:extLst>
            <a:ext uri="{FF2B5EF4-FFF2-40B4-BE49-F238E27FC236}">
              <a16:creationId xmlns:a16="http://schemas.microsoft.com/office/drawing/2014/main" id="{57F3F7F3-1119-4F87-9C09-8B2A71756969}"/>
            </a:ext>
          </a:extLst>
        </xdr:cNvPr>
        <xdr:cNvSpPr/>
      </xdr:nvSpPr>
      <xdr:spPr>
        <a:xfrm>
          <a:off x="9192260" y="10380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a:extLst>
            <a:ext uri="{FF2B5EF4-FFF2-40B4-BE49-F238E27FC236}">
              <a16:creationId xmlns:a16="http://schemas.microsoft.com/office/drawing/2014/main" id="{E7BC1432-7DDD-492C-8454-AB1EBAEECCC0}"/>
            </a:ext>
          </a:extLst>
        </xdr:cNvPr>
        <xdr:cNvSpPr/>
      </xdr:nvSpPr>
      <xdr:spPr>
        <a:xfrm>
          <a:off x="8445500" y="10380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a:extLst>
            <a:ext uri="{FF2B5EF4-FFF2-40B4-BE49-F238E27FC236}">
              <a16:creationId xmlns:a16="http://schemas.microsoft.com/office/drawing/2014/main" id="{6FF6031D-86B9-46B4-B535-7E61324B5B9D}"/>
            </a:ext>
          </a:extLst>
        </xdr:cNvPr>
        <xdr:cNvSpPr/>
      </xdr:nvSpPr>
      <xdr:spPr>
        <a:xfrm>
          <a:off x="7670800" y="10377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a:extLst>
            <a:ext uri="{FF2B5EF4-FFF2-40B4-BE49-F238E27FC236}">
              <a16:creationId xmlns:a16="http://schemas.microsoft.com/office/drawing/2014/main" id="{AA5BD53E-DF51-43F1-938A-9137D946F1E6}"/>
            </a:ext>
          </a:extLst>
        </xdr:cNvPr>
        <xdr:cNvSpPr/>
      </xdr:nvSpPr>
      <xdr:spPr>
        <a:xfrm>
          <a:off x="6873240" y="104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160655</xdr:rowOff>
    </xdr:from>
    <xdr:to>
      <xdr:col>36</xdr:col>
      <xdr:colOff>165100</xdr:colOff>
      <xdr:row>61</xdr:row>
      <xdr:rowOff>90805</xdr:rowOff>
    </xdr:to>
    <xdr:sp macro="" textlink="">
      <xdr:nvSpPr>
        <xdr:cNvPr id="238" name="フローチャート: 判断 237">
          <a:extLst>
            <a:ext uri="{FF2B5EF4-FFF2-40B4-BE49-F238E27FC236}">
              <a16:creationId xmlns:a16="http://schemas.microsoft.com/office/drawing/2014/main" id="{B1A2AD2E-2E10-4D7E-A1D8-B5EE37CC486C}"/>
            </a:ext>
          </a:extLst>
        </xdr:cNvPr>
        <xdr:cNvSpPr/>
      </xdr:nvSpPr>
      <xdr:spPr>
        <a:xfrm>
          <a:off x="6098540" y="10219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A0FB495-0291-41CB-9D2E-FFF5F8CF58BF}"/>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BF34471-1E80-45B6-8AD9-4CAF9A92158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935EFA0-DCF9-4504-9BFB-DCB9B0F1867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B7F0DE6-D4E5-41A4-9EEB-DB6DF521744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6EBE4D3-8E3C-4272-93A1-FCBD0F23F556}"/>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109220</xdr:rowOff>
    </xdr:from>
    <xdr:to>
      <xdr:col>55</xdr:col>
      <xdr:colOff>50800</xdr:colOff>
      <xdr:row>61</xdr:row>
      <xdr:rowOff>39370</xdr:rowOff>
    </xdr:to>
    <xdr:sp macro="" textlink="">
      <xdr:nvSpPr>
        <xdr:cNvPr id="244" name="楕円 243">
          <a:extLst>
            <a:ext uri="{FF2B5EF4-FFF2-40B4-BE49-F238E27FC236}">
              <a16:creationId xmlns:a16="http://schemas.microsoft.com/office/drawing/2014/main" id="{138BC44B-0CFE-4F39-B907-9189936AB3A4}"/>
            </a:ext>
          </a:extLst>
        </xdr:cNvPr>
        <xdr:cNvSpPr/>
      </xdr:nvSpPr>
      <xdr:spPr>
        <a:xfrm>
          <a:off x="9192260" y="10167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132097</xdr:rowOff>
    </xdr:from>
    <xdr:ext cx="469744" cy="259045"/>
    <xdr:sp macro="" textlink="">
      <xdr:nvSpPr>
        <xdr:cNvPr id="245" name="【体育館・プール】&#10;一人当たり面積該当値テキスト">
          <a:extLst>
            <a:ext uri="{FF2B5EF4-FFF2-40B4-BE49-F238E27FC236}">
              <a16:creationId xmlns:a16="http://schemas.microsoft.com/office/drawing/2014/main" id="{D7043741-905F-426A-AE0E-08AEDEC152BE}"/>
            </a:ext>
          </a:extLst>
        </xdr:cNvPr>
        <xdr:cNvSpPr txBox="1"/>
      </xdr:nvSpPr>
      <xdr:spPr>
        <a:xfrm>
          <a:off x="9258300" y="1002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109220</xdr:rowOff>
    </xdr:from>
    <xdr:to>
      <xdr:col>50</xdr:col>
      <xdr:colOff>165100</xdr:colOff>
      <xdr:row>61</xdr:row>
      <xdr:rowOff>39370</xdr:rowOff>
    </xdr:to>
    <xdr:sp macro="" textlink="">
      <xdr:nvSpPr>
        <xdr:cNvPr id="246" name="楕円 245">
          <a:extLst>
            <a:ext uri="{FF2B5EF4-FFF2-40B4-BE49-F238E27FC236}">
              <a16:creationId xmlns:a16="http://schemas.microsoft.com/office/drawing/2014/main" id="{CE46C661-E8CD-463F-BEE4-210D1A86B556}"/>
            </a:ext>
          </a:extLst>
        </xdr:cNvPr>
        <xdr:cNvSpPr/>
      </xdr:nvSpPr>
      <xdr:spPr>
        <a:xfrm>
          <a:off x="8445500" y="1016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160020</xdr:rowOff>
    </xdr:from>
    <xdr:to>
      <xdr:col>55</xdr:col>
      <xdr:colOff>0</xdr:colOff>
      <xdr:row>60</xdr:row>
      <xdr:rowOff>160020</xdr:rowOff>
    </xdr:to>
    <xdr:cxnSp macro="">
      <xdr:nvCxnSpPr>
        <xdr:cNvPr id="247" name="直線コネクタ 246">
          <a:extLst>
            <a:ext uri="{FF2B5EF4-FFF2-40B4-BE49-F238E27FC236}">
              <a16:creationId xmlns:a16="http://schemas.microsoft.com/office/drawing/2014/main" id="{B9935264-F01D-45AD-A9BD-33A49496D4E1}"/>
            </a:ext>
          </a:extLst>
        </xdr:cNvPr>
        <xdr:cNvCxnSpPr/>
      </xdr:nvCxnSpPr>
      <xdr:spPr>
        <a:xfrm>
          <a:off x="8496300" y="102184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109220</xdr:rowOff>
    </xdr:from>
    <xdr:to>
      <xdr:col>46</xdr:col>
      <xdr:colOff>38100</xdr:colOff>
      <xdr:row>61</xdr:row>
      <xdr:rowOff>39370</xdr:rowOff>
    </xdr:to>
    <xdr:sp macro="" textlink="">
      <xdr:nvSpPr>
        <xdr:cNvPr id="248" name="楕円 247">
          <a:extLst>
            <a:ext uri="{FF2B5EF4-FFF2-40B4-BE49-F238E27FC236}">
              <a16:creationId xmlns:a16="http://schemas.microsoft.com/office/drawing/2014/main" id="{A466FD04-7A0F-4E16-AA13-72B92353EA2D}"/>
            </a:ext>
          </a:extLst>
        </xdr:cNvPr>
        <xdr:cNvSpPr/>
      </xdr:nvSpPr>
      <xdr:spPr>
        <a:xfrm>
          <a:off x="7670800" y="10167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160020</xdr:rowOff>
    </xdr:from>
    <xdr:to>
      <xdr:col>50</xdr:col>
      <xdr:colOff>114300</xdr:colOff>
      <xdr:row>60</xdr:row>
      <xdr:rowOff>160020</xdr:rowOff>
    </xdr:to>
    <xdr:cxnSp macro="">
      <xdr:nvCxnSpPr>
        <xdr:cNvPr id="249" name="直線コネクタ 248">
          <a:extLst>
            <a:ext uri="{FF2B5EF4-FFF2-40B4-BE49-F238E27FC236}">
              <a16:creationId xmlns:a16="http://schemas.microsoft.com/office/drawing/2014/main" id="{A21A002C-8C63-4F93-BE3C-9DFBA35A0880}"/>
            </a:ext>
          </a:extLst>
        </xdr:cNvPr>
        <xdr:cNvCxnSpPr/>
      </xdr:nvCxnSpPr>
      <xdr:spPr>
        <a:xfrm>
          <a:off x="7713980" y="102184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113030</xdr:rowOff>
    </xdr:from>
    <xdr:to>
      <xdr:col>41</xdr:col>
      <xdr:colOff>101600</xdr:colOff>
      <xdr:row>61</xdr:row>
      <xdr:rowOff>43180</xdr:rowOff>
    </xdr:to>
    <xdr:sp macro="" textlink="">
      <xdr:nvSpPr>
        <xdr:cNvPr id="250" name="楕円 249">
          <a:extLst>
            <a:ext uri="{FF2B5EF4-FFF2-40B4-BE49-F238E27FC236}">
              <a16:creationId xmlns:a16="http://schemas.microsoft.com/office/drawing/2014/main" id="{6314BEB9-D8CE-4073-87A0-5BBD1E822D4C}"/>
            </a:ext>
          </a:extLst>
        </xdr:cNvPr>
        <xdr:cNvSpPr/>
      </xdr:nvSpPr>
      <xdr:spPr>
        <a:xfrm>
          <a:off x="6873240" y="1017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160020</xdr:rowOff>
    </xdr:from>
    <xdr:to>
      <xdr:col>45</xdr:col>
      <xdr:colOff>177800</xdr:colOff>
      <xdr:row>60</xdr:row>
      <xdr:rowOff>163830</xdr:rowOff>
    </xdr:to>
    <xdr:cxnSp macro="">
      <xdr:nvCxnSpPr>
        <xdr:cNvPr id="251" name="直線コネクタ 250">
          <a:extLst>
            <a:ext uri="{FF2B5EF4-FFF2-40B4-BE49-F238E27FC236}">
              <a16:creationId xmlns:a16="http://schemas.microsoft.com/office/drawing/2014/main" id="{65FC4217-13B4-4186-9E24-3D1ECA85337C}"/>
            </a:ext>
          </a:extLst>
        </xdr:cNvPr>
        <xdr:cNvCxnSpPr/>
      </xdr:nvCxnSpPr>
      <xdr:spPr>
        <a:xfrm flipV="1">
          <a:off x="6924040" y="1021842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50165</xdr:rowOff>
    </xdr:from>
    <xdr:to>
      <xdr:col>36</xdr:col>
      <xdr:colOff>165100</xdr:colOff>
      <xdr:row>61</xdr:row>
      <xdr:rowOff>151765</xdr:rowOff>
    </xdr:to>
    <xdr:sp macro="" textlink="">
      <xdr:nvSpPr>
        <xdr:cNvPr id="252" name="楕円 251">
          <a:extLst>
            <a:ext uri="{FF2B5EF4-FFF2-40B4-BE49-F238E27FC236}">
              <a16:creationId xmlns:a16="http://schemas.microsoft.com/office/drawing/2014/main" id="{2ABA3CE2-3AF0-442E-8780-44C2CA4C63AA}"/>
            </a:ext>
          </a:extLst>
        </xdr:cNvPr>
        <xdr:cNvSpPr/>
      </xdr:nvSpPr>
      <xdr:spPr>
        <a:xfrm>
          <a:off x="609854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163830</xdr:rowOff>
    </xdr:from>
    <xdr:to>
      <xdr:col>41</xdr:col>
      <xdr:colOff>50800</xdr:colOff>
      <xdr:row>61</xdr:row>
      <xdr:rowOff>100965</xdr:rowOff>
    </xdr:to>
    <xdr:cxnSp macro="">
      <xdr:nvCxnSpPr>
        <xdr:cNvPr id="253" name="直線コネクタ 252">
          <a:extLst>
            <a:ext uri="{FF2B5EF4-FFF2-40B4-BE49-F238E27FC236}">
              <a16:creationId xmlns:a16="http://schemas.microsoft.com/office/drawing/2014/main" id="{A83851D9-3553-40D3-9AD8-BB520A614253}"/>
            </a:ext>
          </a:extLst>
        </xdr:cNvPr>
        <xdr:cNvCxnSpPr/>
      </xdr:nvCxnSpPr>
      <xdr:spPr>
        <a:xfrm flipV="1">
          <a:off x="6149340" y="10222230"/>
          <a:ext cx="7747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76217</xdr:rowOff>
    </xdr:from>
    <xdr:ext cx="469744" cy="259045"/>
    <xdr:sp macro="" textlink="">
      <xdr:nvSpPr>
        <xdr:cNvPr id="254" name="n_1aveValue【体育館・プール】&#10;一人当たり面積">
          <a:extLst>
            <a:ext uri="{FF2B5EF4-FFF2-40B4-BE49-F238E27FC236}">
              <a16:creationId xmlns:a16="http://schemas.microsoft.com/office/drawing/2014/main" id="{10E8307C-5095-48F1-82E8-9EB8EC95527E}"/>
            </a:ext>
          </a:extLst>
        </xdr:cNvPr>
        <xdr:cNvSpPr txBox="1"/>
      </xdr:nvSpPr>
      <xdr:spPr>
        <a:xfrm>
          <a:off x="8271587" y="1046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72407</xdr:rowOff>
    </xdr:from>
    <xdr:ext cx="469744" cy="259045"/>
    <xdr:sp macro="" textlink="">
      <xdr:nvSpPr>
        <xdr:cNvPr id="255" name="n_2aveValue【体育館・プール】&#10;一人当たり面積">
          <a:extLst>
            <a:ext uri="{FF2B5EF4-FFF2-40B4-BE49-F238E27FC236}">
              <a16:creationId xmlns:a16="http://schemas.microsoft.com/office/drawing/2014/main" id="{E7310A2B-F989-4E6C-8071-52C2A342A7DB}"/>
            </a:ext>
          </a:extLst>
        </xdr:cNvPr>
        <xdr:cNvSpPr txBox="1"/>
      </xdr:nvSpPr>
      <xdr:spPr>
        <a:xfrm>
          <a:off x="7509587"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116222</xdr:rowOff>
    </xdr:from>
    <xdr:ext cx="469744" cy="259045"/>
    <xdr:sp macro="" textlink="">
      <xdr:nvSpPr>
        <xdr:cNvPr id="256" name="n_3aveValue【体育館・プール】&#10;一人当たり面積">
          <a:extLst>
            <a:ext uri="{FF2B5EF4-FFF2-40B4-BE49-F238E27FC236}">
              <a16:creationId xmlns:a16="http://schemas.microsoft.com/office/drawing/2014/main" id="{1BFC1B0D-29D9-40D1-990D-6EE1E5FA7A93}"/>
            </a:ext>
          </a:extLst>
        </xdr:cNvPr>
        <xdr:cNvSpPr txBox="1"/>
      </xdr:nvSpPr>
      <xdr:spPr>
        <a:xfrm>
          <a:off x="6712027" y="1050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107332</xdr:rowOff>
    </xdr:from>
    <xdr:ext cx="469744" cy="259045"/>
    <xdr:sp macro="" textlink="">
      <xdr:nvSpPr>
        <xdr:cNvPr id="257" name="n_4aveValue【体育館・プール】&#10;一人当たり面積">
          <a:extLst>
            <a:ext uri="{FF2B5EF4-FFF2-40B4-BE49-F238E27FC236}">
              <a16:creationId xmlns:a16="http://schemas.microsoft.com/office/drawing/2014/main" id="{61221EA2-3512-48A0-8DCD-2C6F4A53B1D0}"/>
            </a:ext>
          </a:extLst>
        </xdr:cNvPr>
        <xdr:cNvSpPr txBox="1"/>
      </xdr:nvSpPr>
      <xdr:spPr>
        <a:xfrm>
          <a:off x="5937327" y="999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55897</xdr:rowOff>
    </xdr:from>
    <xdr:ext cx="469744" cy="259045"/>
    <xdr:sp macro="" textlink="">
      <xdr:nvSpPr>
        <xdr:cNvPr id="258" name="n_1mainValue【体育館・プール】&#10;一人当たり面積">
          <a:extLst>
            <a:ext uri="{FF2B5EF4-FFF2-40B4-BE49-F238E27FC236}">
              <a16:creationId xmlns:a16="http://schemas.microsoft.com/office/drawing/2014/main" id="{4A7FEFDB-73F1-44E9-BADE-86F7308238A7}"/>
            </a:ext>
          </a:extLst>
        </xdr:cNvPr>
        <xdr:cNvSpPr txBox="1"/>
      </xdr:nvSpPr>
      <xdr:spPr>
        <a:xfrm>
          <a:off x="8271587" y="994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55897</xdr:rowOff>
    </xdr:from>
    <xdr:ext cx="469744" cy="259045"/>
    <xdr:sp macro="" textlink="">
      <xdr:nvSpPr>
        <xdr:cNvPr id="259" name="n_2mainValue【体育館・プール】&#10;一人当たり面積">
          <a:extLst>
            <a:ext uri="{FF2B5EF4-FFF2-40B4-BE49-F238E27FC236}">
              <a16:creationId xmlns:a16="http://schemas.microsoft.com/office/drawing/2014/main" id="{4768705D-E458-4281-8396-63E9D9B21D44}"/>
            </a:ext>
          </a:extLst>
        </xdr:cNvPr>
        <xdr:cNvSpPr txBox="1"/>
      </xdr:nvSpPr>
      <xdr:spPr>
        <a:xfrm>
          <a:off x="7509587" y="994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59707</xdr:rowOff>
    </xdr:from>
    <xdr:ext cx="469744" cy="259045"/>
    <xdr:sp macro="" textlink="">
      <xdr:nvSpPr>
        <xdr:cNvPr id="260" name="n_3mainValue【体育館・プール】&#10;一人当たり面積">
          <a:extLst>
            <a:ext uri="{FF2B5EF4-FFF2-40B4-BE49-F238E27FC236}">
              <a16:creationId xmlns:a16="http://schemas.microsoft.com/office/drawing/2014/main" id="{8BD050DE-22B6-4EDD-8C7B-4C3436D84F94}"/>
            </a:ext>
          </a:extLst>
        </xdr:cNvPr>
        <xdr:cNvSpPr txBox="1"/>
      </xdr:nvSpPr>
      <xdr:spPr>
        <a:xfrm>
          <a:off x="6712027" y="995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142892</xdr:rowOff>
    </xdr:from>
    <xdr:ext cx="469744" cy="259045"/>
    <xdr:sp macro="" textlink="">
      <xdr:nvSpPr>
        <xdr:cNvPr id="261" name="n_4mainValue【体育館・プール】&#10;一人当たり面積">
          <a:extLst>
            <a:ext uri="{FF2B5EF4-FFF2-40B4-BE49-F238E27FC236}">
              <a16:creationId xmlns:a16="http://schemas.microsoft.com/office/drawing/2014/main" id="{BF32D749-5273-471A-AC05-26E5AD98B41E}"/>
            </a:ext>
          </a:extLst>
        </xdr:cNvPr>
        <xdr:cNvSpPr txBox="1"/>
      </xdr:nvSpPr>
      <xdr:spPr>
        <a:xfrm>
          <a:off x="5937327" y="1036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ABA7BB1A-4432-48FC-A568-05F37355388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6A9E2BBE-C0B4-437F-9E4F-61370748FC4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24A96D54-B3E6-43F2-B7C3-56DC62B2A51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DB4B631B-6A1B-4827-BFF3-70B00E7176D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F8CDC044-4641-4970-B40A-F393EED9901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D9409C77-36AE-4420-9787-122C77370D1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10B7F3A-1ABB-44F1-8A4F-AC38B03E0F7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5E1D98A7-B2F8-4B2C-9327-21EFDA9EC4A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B95113F3-042B-49DF-AEB6-215D74DBA8D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B4A5D9C-02C0-4C01-B4AC-3A1D4A5582F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D5D8BF5D-1DEA-488A-B78A-D347D985B44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665ACD7C-42C8-4A4C-9A01-89BF8287737C}"/>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D16B2FBB-3E2B-4880-A63C-E7D66920DED6}"/>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133C3AAE-0017-4B99-AFBA-063F8E3B20BB}"/>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A5EFB31C-3674-449D-8E48-E01851119065}"/>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8C6505F9-26B3-4972-97DC-3D86C4E878B8}"/>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DDC62767-D904-48DD-AC21-CA21F07CA73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83B02548-23E7-4C3F-8C2A-BAC8A8510FE4}"/>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FA6A8B32-485C-4BE2-96DD-1AC12DD71458}"/>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FED6759C-57A2-4127-8BC8-C6EB8F36454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8C9CD45B-6C01-4EB2-8A71-1A390017813E}"/>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A66EA8A1-EBC0-4D33-810A-BC23143ACAF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A83C6B02-C211-459A-91AB-1881B4964975}"/>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4745D868-709D-405B-91CC-D940C466F70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87630</xdr:rowOff>
    </xdr:from>
    <xdr:to>
      <xdr:col>24</xdr:col>
      <xdr:colOff>62865</xdr:colOff>
      <xdr:row>86</xdr:row>
      <xdr:rowOff>110489</xdr:rowOff>
    </xdr:to>
    <xdr:cxnSp macro="">
      <xdr:nvCxnSpPr>
        <xdr:cNvPr id="286" name="直線コネクタ 285">
          <a:extLst>
            <a:ext uri="{FF2B5EF4-FFF2-40B4-BE49-F238E27FC236}">
              <a16:creationId xmlns:a16="http://schemas.microsoft.com/office/drawing/2014/main" id="{ABC45C45-6D49-4DAA-93E3-AC64F4DA63FA}"/>
            </a:ext>
          </a:extLst>
        </xdr:cNvPr>
        <xdr:cNvCxnSpPr/>
      </xdr:nvCxnSpPr>
      <xdr:spPr>
        <a:xfrm flipV="1">
          <a:off x="4086225" y="13331190"/>
          <a:ext cx="0" cy="1196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114316</xdr:rowOff>
    </xdr:from>
    <xdr:ext cx="405111" cy="259045"/>
    <xdr:sp macro="" textlink="">
      <xdr:nvSpPr>
        <xdr:cNvPr id="287" name="【福祉施設】&#10;有形固定資産減価償却率最小値テキスト">
          <a:extLst>
            <a:ext uri="{FF2B5EF4-FFF2-40B4-BE49-F238E27FC236}">
              <a16:creationId xmlns:a16="http://schemas.microsoft.com/office/drawing/2014/main" id="{905A71FA-99B2-4A5C-AEE2-BC1537823FF3}"/>
            </a:ext>
          </a:extLst>
        </xdr:cNvPr>
        <xdr:cNvSpPr txBox="1"/>
      </xdr:nvSpPr>
      <xdr:spPr>
        <a:xfrm>
          <a:off x="4124960" y="14531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110489</xdr:rowOff>
    </xdr:from>
    <xdr:to>
      <xdr:col>24</xdr:col>
      <xdr:colOff>152400</xdr:colOff>
      <xdr:row>86</xdr:row>
      <xdr:rowOff>110489</xdr:rowOff>
    </xdr:to>
    <xdr:cxnSp macro="">
      <xdr:nvCxnSpPr>
        <xdr:cNvPr id="288" name="直線コネクタ 287">
          <a:extLst>
            <a:ext uri="{FF2B5EF4-FFF2-40B4-BE49-F238E27FC236}">
              <a16:creationId xmlns:a16="http://schemas.microsoft.com/office/drawing/2014/main" id="{3D418EE5-4E6C-43C7-87BA-EA905FE6D044}"/>
            </a:ext>
          </a:extLst>
        </xdr:cNvPr>
        <xdr:cNvCxnSpPr/>
      </xdr:nvCxnSpPr>
      <xdr:spPr>
        <a:xfrm>
          <a:off x="4020820" y="145275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34307</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B36BAA46-C792-4248-A9B5-C557C9B3C7F7}"/>
            </a:ext>
          </a:extLst>
        </xdr:cNvPr>
        <xdr:cNvSpPr txBox="1"/>
      </xdr:nvSpPr>
      <xdr:spPr>
        <a:xfrm>
          <a:off x="4124960" y="1311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87630</xdr:rowOff>
    </xdr:from>
    <xdr:to>
      <xdr:col>24</xdr:col>
      <xdr:colOff>152400</xdr:colOff>
      <xdr:row>79</xdr:row>
      <xdr:rowOff>87630</xdr:rowOff>
    </xdr:to>
    <xdr:cxnSp macro="">
      <xdr:nvCxnSpPr>
        <xdr:cNvPr id="290" name="直線コネクタ 289">
          <a:extLst>
            <a:ext uri="{FF2B5EF4-FFF2-40B4-BE49-F238E27FC236}">
              <a16:creationId xmlns:a16="http://schemas.microsoft.com/office/drawing/2014/main" id="{338A69AE-B570-4096-99D7-5DD23393C268}"/>
            </a:ext>
          </a:extLst>
        </xdr:cNvPr>
        <xdr:cNvCxnSpPr/>
      </xdr:nvCxnSpPr>
      <xdr:spPr>
        <a:xfrm>
          <a:off x="402082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40022</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3107EB21-A891-45DA-BFCD-20807320075B}"/>
            </a:ext>
          </a:extLst>
        </xdr:cNvPr>
        <xdr:cNvSpPr txBox="1"/>
      </xdr:nvSpPr>
      <xdr:spPr>
        <a:xfrm>
          <a:off x="4124960" y="13786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61595</xdr:rowOff>
    </xdr:from>
    <xdr:to>
      <xdr:col>24</xdr:col>
      <xdr:colOff>114300</xdr:colOff>
      <xdr:row>82</xdr:row>
      <xdr:rowOff>163195</xdr:rowOff>
    </xdr:to>
    <xdr:sp macro="" textlink="">
      <xdr:nvSpPr>
        <xdr:cNvPr id="292" name="フローチャート: 判断 291">
          <a:extLst>
            <a:ext uri="{FF2B5EF4-FFF2-40B4-BE49-F238E27FC236}">
              <a16:creationId xmlns:a16="http://schemas.microsoft.com/office/drawing/2014/main" id="{C97926F4-F7DF-41DE-A51B-555C9E62F898}"/>
            </a:ext>
          </a:extLst>
        </xdr:cNvPr>
        <xdr:cNvSpPr/>
      </xdr:nvSpPr>
      <xdr:spPr>
        <a:xfrm>
          <a:off x="4036060" y="1380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53975</xdr:rowOff>
    </xdr:from>
    <xdr:to>
      <xdr:col>20</xdr:col>
      <xdr:colOff>38100</xdr:colOff>
      <xdr:row>82</xdr:row>
      <xdr:rowOff>155575</xdr:rowOff>
    </xdr:to>
    <xdr:sp macro="" textlink="">
      <xdr:nvSpPr>
        <xdr:cNvPr id="293" name="フローチャート: 判断 292">
          <a:extLst>
            <a:ext uri="{FF2B5EF4-FFF2-40B4-BE49-F238E27FC236}">
              <a16:creationId xmlns:a16="http://schemas.microsoft.com/office/drawing/2014/main" id="{B7DA8403-D798-4020-B6C5-FD1CAF0BCDB6}"/>
            </a:ext>
          </a:extLst>
        </xdr:cNvPr>
        <xdr:cNvSpPr/>
      </xdr:nvSpPr>
      <xdr:spPr>
        <a:xfrm>
          <a:off x="3312160" y="138004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36830</xdr:rowOff>
    </xdr:from>
    <xdr:to>
      <xdr:col>15</xdr:col>
      <xdr:colOff>101600</xdr:colOff>
      <xdr:row>82</xdr:row>
      <xdr:rowOff>138430</xdr:rowOff>
    </xdr:to>
    <xdr:sp macro="" textlink="">
      <xdr:nvSpPr>
        <xdr:cNvPr id="294" name="フローチャート: 判断 293">
          <a:extLst>
            <a:ext uri="{FF2B5EF4-FFF2-40B4-BE49-F238E27FC236}">
              <a16:creationId xmlns:a16="http://schemas.microsoft.com/office/drawing/2014/main" id="{1B4DF044-5955-49C9-A9B1-253F358FC7B1}"/>
            </a:ext>
          </a:extLst>
        </xdr:cNvPr>
        <xdr:cNvSpPr/>
      </xdr:nvSpPr>
      <xdr:spPr>
        <a:xfrm>
          <a:off x="2514600" y="1378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12064</xdr:rowOff>
    </xdr:from>
    <xdr:to>
      <xdr:col>10</xdr:col>
      <xdr:colOff>165100</xdr:colOff>
      <xdr:row>82</xdr:row>
      <xdr:rowOff>113664</xdr:rowOff>
    </xdr:to>
    <xdr:sp macro="" textlink="">
      <xdr:nvSpPr>
        <xdr:cNvPr id="295" name="フローチャート: 判断 294">
          <a:extLst>
            <a:ext uri="{FF2B5EF4-FFF2-40B4-BE49-F238E27FC236}">
              <a16:creationId xmlns:a16="http://schemas.microsoft.com/office/drawing/2014/main" id="{F8474615-54F5-4F15-B2D9-FB677CE73A60}"/>
            </a:ext>
          </a:extLst>
        </xdr:cNvPr>
        <xdr:cNvSpPr/>
      </xdr:nvSpPr>
      <xdr:spPr>
        <a:xfrm>
          <a:off x="1739900" y="1375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a:extLst>
            <a:ext uri="{FF2B5EF4-FFF2-40B4-BE49-F238E27FC236}">
              <a16:creationId xmlns:a16="http://schemas.microsoft.com/office/drawing/2014/main" id="{3D6DF7C0-9272-46DE-8DAE-4BD34A5F9912}"/>
            </a:ext>
          </a:extLst>
        </xdr:cNvPr>
        <xdr:cNvSpPr/>
      </xdr:nvSpPr>
      <xdr:spPr>
        <a:xfrm>
          <a:off x="965200" y="136747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35637E3-E159-4547-B064-C77A734D9BA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56E7078-C0ED-40F1-B1D6-821CBD3F8A2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D31E9EF-143D-4BA1-87DB-F56331E0AF8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67DFD5D-2DF7-4BFB-A3AD-5D0297FC65FA}"/>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85C0FAD-1E24-4EC0-A196-FC1F0851268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113030</xdr:rowOff>
    </xdr:from>
    <xdr:to>
      <xdr:col>24</xdr:col>
      <xdr:colOff>114300</xdr:colOff>
      <xdr:row>81</xdr:row>
      <xdr:rowOff>43180</xdr:rowOff>
    </xdr:to>
    <xdr:sp macro="" textlink="">
      <xdr:nvSpPr>
        <xdr:cNvPr id="302" name="楕円 301">
          <a:extLst>
            <a:ext uri="{FF2B5EF4-FFF2-40B4-BE49-F238E27FC236}">
              <a16:creationId xmlns:a16="http://schemas.microsoft.com/office/drawing/2014/main" id="{DCD0DD08-728B-46A5-838D-EA6116051C1E}"/>
            </a:ext>
          </a:extLst>
        </xdr:cNvPr>
        <xdr:cNvSpPr/>
      </xdr:nvSpPr>
      <xdr:spPr>
        <a:xfrm>
          <a:off x="403606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135907</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957A182A-8660-42D5-BAE4-8E1522E98E46}"/>
            </a:ext>
          </a:extLst>
        </xdr:cNvPr>
        <xdr:cNvSpPr txBox="1"/>
      </xdr:nvSpPr>
      <xdr:spPr>
        <a:xfrm>
          <a:off x="4124960" y="1337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44450</xdr:rowOff>
    </xdr:from>
    <xdr:to>
      <xdr:col>20</xdr:col>
      <xdr:colOff>38100</xdr:colOff>
      <xdr:row>80</xdr:row>
      <xdr:rowOff>146050</xdr:rowOff>
    </xdr:to>
    <xdr:sp macro="" textlink="">
      <xdr:nvSpPr>
        <xdr:cNvPr id="304" name="楕円 303">
          <a:extLst>
            <a:ext uri="{FF2B5EF4-FFF2-40B4-BE49-F238E27FC236}">
              <a16:creationId xmlns:a16="http://schemas.microsoft.com/office/drawing/2014/main" id="{9FBFC3D7-44E8-4402-B820-92B27CE667FD}"/>
            </a:ext>
          </a:extLst>
        </xdr:cNvPr>
        <xdr:cNvSpPr/>
      </xdr:nvSpPr>
      <xdr:spPr>
        <a:xfrm>
          <a:off x="3312160" y="13455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95250</xdr:rowOff>
    </xdr:from>
    <xdr:to>
      <xdr:col>24</xdr:col>
      <xdr:colOff>63500</xdr:colOff>
      <xdr:row>80</xdr:row>
      <xdr:rowOff>163830</xdr:rowOff>
    </xdr:to>
    <xdr:cxnSp macro="">
      <xdr:nvCxnSpPr>
        <xdr:cNvPr id="305" name="直線コネクタ 304">
          <a:extLst>
            <a:ext uri="{FF2B5EF4-FFF2-40B4-BE49-F238E27FC236}">
              <a16:creationId xmlns:a16="http://schemas.microsoft.com/office/drawing/2014/main" id="{1DCB2B1F-B7BC-4D9E-A45F-4F82077995A9}"/>
            </a:ext>
          </a:extLst>
        </xdr:cNvPr>
        <xdr:cNvCxnSpPr/>
      </xdr:nvCxnSpPr>
      <xdr:spPr>
        <a:xfrm>
          <a:off x="3355340" y="13506450"/>
          <a:ext cx="7315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145414</xdr:rowOff>
    </xdr:from>
    <xdr:to>
      <xdr:col>15</xdr:col>
      <xdr:colOff>101600</xdr:colOff>
      <xdr:row>80</xdr:row>
      <xdr:rowOff>75564</xdr:rowOff>
    </xdr:to>
    <xdr:sp macro="" textlink="">
      <xdr:nvSpPr>
        <xdr:cNvPr id="306" name="楕円 305">
          <a:extLst>
            <a:ext uri="{FF2B5EF4-FFF2-40B4-BE49-F238E27FC236}">
              <a16:creationId xmlns:a16="http://schemas.microsoft.com/office/drawing/2014/main" id="{98722A5F-C435-4CE6-9EAD-5CD6575FFE5A}"/>
            </a:ext>
          </a:extLst>
        </xdr:cNvPr>
        <xdr:cNvSpPr/>
      </xdr:nvSpPr>
      <xdr:spPr>
        <a:xfrm>
          <a:off x="2514600" y="13388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24764</xdr:rowOff>
    </xdr:from>
    <xdr:to>
      <xdr:col>19</xdr:col>
      <xdr:colOff>177800</xdr:colOff>
      <xdr:row>80</xdr:row>
      <xdr:rowOff>95250</xdr:rowOff>
    </xdr:to>
    <xdr:cxnSp macro="">
      <xdr:nvCxnSpPr>
        <xdr:cNvPr id="307" name="直線コネクタ 306">
          <a:extLst>
            <a:ext uri="{FF2B5EF4-FFF2-40B4-BE49-F238E27FC236}">
              <a16:creationId xmlns:a16="http://schemas.microsoft.com/office/drawing/2014/main" id="{D941DAE4-F497-466E-9178-AA612E5F2151}"/>
            </a:ext>
          </a:extLst>
        </xdr:cNvPr>
        <xdr:cNvCxnSpPr/>
      </xdr:nvCxnSpPr>
      <xdr:spPr>
        <a:xfrm>
          <a:off x="2565400" y="13435964"/>
          <a:ext cx="78994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74930</xdr:rowOff>
    </xdr:from>
    <xdr:to>
      <xdr:col>10</xdr:col>
      <xdr:colOff>165100</xdr:colOff>
      <xdr:row>80</xdr:row>
      <xdr:rowOff>5080</xdr:rowOff>
    </xdr:to>
    <xdr:sp macro="" textlink="">
      <xdr:nvSpPr>
        <xdr:cNvPr id="308" name="楕円 307">
          <a:extLst>
            <a:ext uri="{FF2B5EF4-FFF2-40B4-BE49-F238E27FC236}">
              <a16:creationId xmlns:a16="http://schemas.microsoft.com/office/drawing/2014/main" id="{36C183D7-737D-4194-B5EE-57C8B6C1067C}"/>
            </a:ext>
          </a:extLst>
        </xdr:cNvPr>
        <xdr:cNvSpPr/>
      </xdr:nvSpPr>
      <xdr:spPr>
        <a:xfrm>
          <a:off x="1739900" y="13318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125730</xdr:rowOff>
    </xdr:from>
    <xdr:to>
      <xdr:col>15</xdr:col>
      <xdr:colOff>50800</xdr:colOff>
      <xdr:row>80</xdr:row>
      <xdr:rowOff>24764</xdr:rowOff>
    </xdr:to>
    <xdr:cxnSp macro="">
      <xdr:nvCxnSpPr>
        <xdr:cNvPr id="309" name="直線コネクタ 308">
          <a:extLst>
            <a:ext uri="{FF2B5EF4-FFF2-40B4-BE49-F238E27FC236}">
              <a16:creationId xmlns:a16="http://schemas.microsoft.com/office/drawing/2014/main" id="{6F44F27B-4287-4DB3-8CD3-A8055615CE17}"/>
            </a:ext>
          </a:extLst>
        </xdr:cNvPr>
        <xdr:cNvCxnSpPr/>
      </xdr:nvCxnSpPr>
      <xdr:spPr>
        <a:xfrm>
          <a:off x="1790700" y="13369290"/>
          <a:ext cx="77470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4445</xdr:rowOff>
    </xdr:from>
    <xdr:to>
      <xdr:col>6</xdr:col>
      <xdr:colOff>38100</xdr:colOff>
      <xdr:row>79</xdr:row>
      <xdr:rowOff>106045</xdr:rowOff>
    </xdr:to>
    <xdr:sp macro="" textlink="">
      <xdr:nvSpPr>
        <xdr:cNvPr id="310" name="楕円 309">
          <a:extLst>
            <a:ext uri="{FF2B5EF4-FFF2-40B4-BE49-F238E27FC236}">
              <a16:creationId xmlns:a16="http://schemas.microsoft.com/office/drawing/2014/main" id="{D6A1EA7F-2397-412C-89C8-0D795FD685F8}"/>
            </a:ext>
          </a:extLst>
        </xdr:cNvPr>
        <xdr:cNvSpPr/>
      </xdr:nvSpPr>
      <xdr:spPr>
        <a:xfrm>
          <a:off x="965200" y="132480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55245</xdr:rowOff>
    </xdr:from>
    <xdr:to>
      <xdr:col>10</xdr:col>
      <xdr:colOff>114300</xdr:colOff>
      <xdr:row>79</xdr:row>
      <xdr:rowOff>125730</xdr:rowOff>
    </xdr:to>
    <xdr:cxnSp macro="">
      <xdr:nvCxnSpPr>
        <xdr:cNvPr id="311" name="直線コネクタ 310">
          <a:extLst>
            <a:ext uri="{FF2B5EF4-FFF2-40B4-BE49-F238E27FC236}">
              <a16:creationId xmlns:a16="http://schemas.microsoft.com/office/drawing/2014/main" id="{9C11968B-AD28-4D08-A6BC-B0A7F4C0BA81}"/>
            </a:ext>
          </a:extLst>
        </xdr:cNvPr>
        <xdr:cNvCxnSpPr/>
      </xdr:nvCxnSpPr>
      <xdr:spPr>
        <a:xfrm>
          <a:off x="1008380" y="13298805"/>
          <a:ext cx="78232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146702</xdr:rowOff>
    </xdr:from>
    <xdr:ext cx="405111" cy="259045"/>
    <xdr:sp macro="" textlink="">
      <xdr:nvSpPr>
        <xdr:cNvPr id="312" name="n_1aveValue【福祉施設】&#10;有形固定資産減価償却率">
          <a:extLst>
            <a:ext uri="{FF2B5EF4-FFF2-40B4-BE49-F238E27FC236}">
              <a16:creationId xmlns:a16="http://schemas.microsoft.com/office/drawing/2014/main" id="{27C6E1E1-A8BB-4F39-AB69-9D55872C7739}"/>
            </a:ext>
          </a:extLst>
        </xdr:cNvPr>
        <xdr:cNvSpPr txBox="1"/>
      </xdr:nvSpPr>
      <xdr:spPr>
        <a:xfrm>
          <a:off x="3170564" y="1389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129557</xdr:rowOff>
    </xdr:from>
    <xdr:ext cx="405111" cy="259045"/>
    <xdr:sp macro="" textlink="">
      <xdr:nvSpPr>
        <xdr:cNvPr id="313" name="n_2aveValue【福祉施設】&#10;有形固定資産減価償却率">
          <a:extLst>
            <a:ext uri="{FF2B5EF4-FFF2-40B4-BE49-F238E27FC236}">
              <a16:creationId xmlns:a16="http://schemas.microsoft.com/office/drawing/2014/main" id="{B83B30E0-68D3-4146-B138-3847F94FC85F}"/>
            </a:ext>
          </a:extLst>
        </xdr:cNvPr>
        <xdr:cNvSpPr txBox="1"/>
      </xdr:nvSpPr>
      <xdr:spPr>
        <a:xfrm>
          <a:off x="2385704" y="1387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104791</xdr:rowOff>
    </xdr:from>
    <xdr:ext cx="405111" cy="259045"/>
    <xdr:sp macro="" textlink="">
      <xdr:nvSpPr>
        <xdr:cNvPr id="314" name="n_3aveValue【福祉施設】&#10;有形固定資産減価償却率">
          <a:extLst>
            <a:ext uri="{FF2B5EF4-FFF2-40B4-BE49-F238E27FC236}">
              <a16:creationId xmlns:a16="http://schemas.microsoft.com/office/drawing/2014/main" id="{4896FC1D-38EB-4258-87D1-22F301B8AD1B}"/>
            </a:ext>
          </a:extLst>
        </xdr:cNvPr>
        <xdr:cNvSpPr txBox="1"/>
      </xdr:nvSpPr>
      <xdr:spPr>
        <a:xfrm>
          <a:off x="1611004" y="1385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17163</xdr:rowOff>
    </xdr:from>
    <xdr:ext cx="405111" cy="259045"/>
    <xdr:sp macro="" textlink="">
      <xdr:nvSpPr>
        <xdr:cNvPr id="315" name="n_4aveValue【福祉施設】&#10;有形固定資産減価償却率">
          <a:extLst>
            <a:ext uri="{FF2B5EF4-FFF2-40B4-BE49-F238E27FC236}">
              <a16:creationId xmlns:a16="http://schemas.microsoft.com/office/drawing/2014/main" id="{4A9A3F56-D9E2-4C4F-92DE-980F692AE65D}"/>
            </a:ext>
          </a:extLst>
        </xdr:cNvPr>
        <xdr:cNvSpPr txBox="1"/>
      </xdr:nvSpPr>
      <xdr:spPr>
        <a:xfrm>
          <a:off x="83630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162577</xdr:rowOff>
    </xdr:from>
    <xdr:ext cx="405111" cy="259045"/>
    <xdr:sp macro="" textlink="">
      <xdr:nvSpPr>
        <xdr:cNvPr id="316" name="n_1mainValue【福祉施設】&#10;有形固定資産減価償却率">
          <a:extLst>
            <a:ext uri="{FF2B5EF4-FFF2-40B4-BE49-F238E27FC236}">
              <a16:creationId xmlns:a16="http://schemas.microsoft.com/office/drawing/2014/main" id="{DCB96F6A-A15D-4397-9899-D927A6481E7F}"/>
            </a:ext>
          </a:extLst>
        </xdr:cNvPr>
        <xdr:cNvSpPr txBox="1"/>
      </xdr:nvSpPr>
      <xdr:spPr>
        <a:xfrm>
          <a:off x="317056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92091</xdr:rowOff>
    </xdr:from>
    <xdr:ext cx="405111" cy="259045"/>
    <xdr:sp macro="" textlink="">
      <xdr:nvSpPr>
        <xdr:cNvPr id="317" name="n_2mainValue【福祉施設】&#10;有形固定資産減価償却率">
          <a:extLst>
            <a:ext uri="{FF2B5EF4-FFF2-40B4-BE49-F238E27FC236}">
              <a16:creationId xmlns:a16="http://schemas.microsoft.com/office/drawing/2014/main" id="{7F5886EB-BC04-442D-AC3E-48BCAA9A20AA}"/>
            </a:ext>
          </a:extLst>
        </xdr:cNvPr>
        <xdr:cNvSpPr txBox="1"/>
      </xdr:nvSpPr>
      <xdr:spPr>
        <a:xfrm>
          <a:off x="2385704" y="13168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21607</xdr:rowOff>
    </xdr:from>
    <xdr:ext cx="405111" cy="259045"/>
    <xdr:sp macro="" textlink="">
      <xdr:nvSpPr>
        <xdr:cNvPr id="318" name="n_3mainValue【福祉施設】&#10;有形固定資産減価償却率">
          <a:extLst>
            <a:ext uri="{FF2B5EF4-FFF2-40B4-BE49-F238E27FC236}">
              <a16:creationId xmlns:a16="http://schemas.microsoft.com/office/drawing/2014/main" id="{994FE40F-AA57-4A8F-8988-50EEDB92A291}"/>
            </a:ext>
          </a:extLst>
        </xdr:cNvPr>
        <xdr:cNvSpPr txBox="1"/>
      </xdr:nvSpPr>
      <xdr:spPr>
        <a:xfrm>
          <a:off x="1611004" y="1309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122572</xdr:rowOff>
    </xdr:from>
    <xdr:ext cx="405111" cy="259045"/>
    <xdr:sp macro="" textlink="">
      <xdr:nvSpPr>
        <xdr:cNvPr id="319" name="n_4mainValue【福祉施設】&#10;有形固定資産減価償却率">
          <a:extLst>
            <a:ext uri="{FF2B5EF4-FFF2-40B4-BE49-F238E27FC236}">
              <a16:creationId xmlns:a16="http://schemas.microsoft.com/office/drawing/2014/main" id="{32FF9EDC-DC21-4F12-8750-63A4FD54DFF2}"/>
            </a:ext>
          </a:extLst>
        </xdr:cNvPr>
        <xdr:cNvSpPr txBox="1"/>
      </xdr:nvSpPr>
      <xdr:spPr>
        <a:xfrm>
          <a:off x="836304" y="1303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43893D83-6A7C-4385-81F8-72F7582D5D9F}"/>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22E4555C-6F95-4ED2-9748-686AF907D7C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31594DBE-341C-48C4-922A-D89CE03256C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CFFAE33A-DEE7-4AD8-8312-E7BCBBAE427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BD287EF2-7A7C-46F9-ACBC-279EB8E10A3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3854D266-F367-4F75-91B2-DAFE6E69717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28B091F3-A08A-4778-A276-45450C3A7E2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26870E4-B0F8-4828-A720-BCDA92BEFD13}"/>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E457AB98-DBC8-4783-8FF4-65A8E8E7E79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A354ACC2-5B0F-4D44-84B3-7BB3001B490A}"/>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38479E0-B996-4995-ADF8-651F4B66B843}"/>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E8552991-0983-4E4C-A425-8B9503693DF7}"/>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98D79E5F-203C-4A9B-BC53-00F8F305BC5B}"/>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18046C37-CAAF-41FD-A631-D1C83A229C80}"/>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3CC1C5D-416A-4711-9C86-CACF2740418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C47D4A00-C8A4-4E92-AB51-BDDDAB587706}"/>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39CC313D-E2BD-4997-BCAC-66327EB0E3A4}"/>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502638B0-DA5B-4E52-859F-43BCC948F47C}"/>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903FE240-EF82-48C3-A795-B00A04F75AD6}"/>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EEB097E0-100B-4987-8938-01DC70123183}"/>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7FA34FF7-54D3-49F4-8550-7E0AD97546C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19A476CC-4157-440F-9BA9-16F1C7F3411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C09ACD76-1632-43C1-A714-0F3CC631012B}"/>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102870</xdr:rowOff>
    </xdr:to>
    <xdr:cxnSp macro="">
      <xdr:nvCxnSpPr>
        <xdr:cNvPr id="343" name="直線コネクタ 342">
          <a:extLst>
            <a:ext uri="{FF2B5EF4-FFF2-40B4-BE49-F238E27FC236}">
              <a16:creationId xmlns:a16="http://schemas.microsoft.com/office/drawing/2014/main" id="{1CFF181E-8A6D-469C-A840-92632BD020AE}"/>
            </a:ext>
          </a:extLst>
        </xdr:cNvPr>
        <xdr:cNvCxnSpPr/>
      </xdr:nvCxnSpPr>
      <xdr:spPr>
        <a:xfrm flipV="1">
          <a:off x="9219565" y="13258799"/>
          <a:ext cx="0" cy="126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4" name="【福祉施設】&#10;一人当たり面積最小値テキスト">
          <a:extLst>
            <a:ext uri="{FF2B5EF4-FFF2-40B4-BE49-F238E27FC236}">
              <a16:creationId xmlns:a16="http://schemas.microsoft.com/office/drawing/2014/main" id="{E3E6E813-A0F5-4416-BEEF-F96F9DEF0793}"/>
            </a:ext>
          </a:extLst>
        </xdr:cNvPr>
        <xdr:cNvSpPr txBox="1"/>
      </xdr:nvSpPr>
      <xdr:spPr>
        <a:xfrm>
          <a:off x="925830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5" name="直線コネクタ 344">
          <a:extLst>
            <a:ext uri="{FF2B5EF4-FFF2-40B4-BE49-F238E27FC236}">
              <a16:creationId xmlns:a16="http://schemas.microsoft.com/office/drawing/2014/main" id="{E210ADCC-2E3F-430D-8081-BB56E443E600}"/>
            </a:ext>
          </a:extLst>
        </xdr:cNvPr>
        <xdr:cNvCxnSpPr/>
      </xdr:nvCxnSpPr>
      <xdr:spPr>
        <a:xfrm>
          <a:off x="915416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346" name="【福祉施設】&#10;一人当たり面積最大値テキスト">
          <a:extLst>
            <a:ext uri="{FF2B5EF4-FFF2-40B4-BE49-F238E27FC236}">
              <a16:creationId xmlns:a16="http://schemas.microsoft.com/office/drawing/2014/main" id="{65DD3043-F5C3-43BB-A33C-ADE6F829F485}"/>
            </a:ext>
          </a:extLst>
        </xdr:cNvPr>
        <xdr:cNvSpPr txBox="1"/>
      </xdr:nvSpPr>
      <xdr:spPr>
        <a:xfrm>
          <a:off x="9258300" y="13041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347" name="直線コネクタ 346">
          <a:extLst>
            <a:ext uri="{FF2B5EF4-FFF2-40B4-BE49-F238E27FC236}">
              <a16:creationId xmlns:a16="http://schemas.microsoft.com/office/drawing/2014/main" id="{D0F84D86-BDCA-4485-923B-D11F4E090147}"/>
            </a:ext>
          </a:extLst>
        </xdr:cNvPr>
        <xdr:cNvCxnSpPr/>
      </xdr:nvCxnSpPr>
      <xdr:spPr>
        <a:xfrm>
          <a:off x="9154160" y="1325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109238</xdr:rowOff>
    </xdr:from>
    <xdr:ext cx="469744" cy="259045"/>
    <xdr:sp macro="" textlink="">
      <xdr:nvSpPr>
        <xdr:cNvPr id="348" name="【福祉施設】&#10;一人当たり面積平均値テキスト">
          <a:extLst>
            <a:ext uri="{FF2B5EF4-FFF2-40B4-BE49-F238E27FC236}">
              <a16:creationId xmlns:a16="http://schemas.microsoft.com/office/drawing/2014/main" id="{3D0E7493-DABF-4378-A540-A5E44ADBF339}"/>
            </a:ext>
          </a:extLst>
        </xdr:cNvPr>
        <xdr:cNvSpPr txBox="1"/>
      </xdr:nvSpPr>
      <xdr:spPr>
        <a:xfrm>
          <a:off x="9258300" y="14023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49" name="フローチャート: 判断 348">
          <a:extLst>
            <a:ext uri="{FF2B5EF4-FFF2-40B4-BE49-F238E27FC236}">
              <a16:creationId xmlns:a16="http://schemas.microsoft.com/office/drawing/2014/main" id="{EED4435A-46B2-4B8A-BE70-3E40F9DFB3EB}"/>
            </a:ext>
          </a:extLst>
        </xdr:cNvPr>
        <xdr:cNvSpPr/>
      </xdr:nvSpPr>
      <xdr:spPr>
        <a:xfrm>
          <a:off x="9192260" y="14168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50" name="フローチャート: 判断 349">
          <a:extLst>
            <a:ext uri="{FF2B5EF4-FFF2-40B4-BE49-F238E27FC236}">
              <a16:creationId xmlns:a16="http://schemas.microsoft.com/office/drawing/2014/main" id="{1A0C93DA-8491-491E-B3FD-2CF8DC3A1DAA}"/>
            </a:ext>
          </a:extLst>
        </xdr:cNvPr>
        <xdr:cNvSpPr/>
      </xdr:nvSpPr>
      <xdr:spPr>
        <a:xfrm>
          <a:off x="8445500" y="14175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351" name="フローチャート: 判断 350">
          <a:extLst>
            <a:ext uri="{FF2B5EF4-FFF2-40B4-BE49-F238E27FC236}">
              <a16:creationId xmlns:a16="http://schemas.microsoft.com/office/drawing/2014/main" id="{403FB605-05A3-45B1-979C-0971DEF19860}"/>
            </a:ext>
          </a:extLst>
        </xdr:cNvPr>
        <xdr:cNvSpPr/>
      </xdr:nvSpPr>
      <xdr:spPr>
        <a:xfrm>
          <a:off x="7670800" y="14171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109220</xdr:rowOff>
    </xdr:from>
    <xdr:to>
      <xdr:col>41</xdr:col>
      <xdr:colOff>101600</xdr:colOff>
      <xdr:row>85</xdr:row>
      <xdr:rowOff>39370</xdr:rowOff>
    </xdr:to>
    <xdr:sp macro="" textlink="">
      <xdr:nvSpPr>
        <xdr:cNvPr id="352" name="フローチャート: 判断 351">
          <a:extLst>
            <a:ext uri="{FF2B5EF4-FFF2-40B4-BE49-F238E27FC236}">
              <a16:creationId xmlns:a16="http://schemas.microsoft.com/office/drawing/2014/main" id="{87857D3C-1800-4727-8F7C-010F558A5283}"/>
            </a:ext>
          </a:extLst>
        </xdr:cNvPr>
        <xdr:cNvSpPr/>
      </xdr:nvSpPr>
      <xdr:spPr>
        <a:xfrm>
          <a:off x="6873240" y="14190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170180</xdr:rowOff>
    </xdr:from>
    <xdr:to>
      <xdr:col>36</xdr:col>
      <xdr:colOff>165100</xdr:colOff>
      <xdr:row>83</xdr:row>
      <xdr:rowOff>100330</xdr:rowOff>
    </xdr:to>
    <xdr:sp macro="" textlink="">
      <xdr:nvSpPr>
        <xdr:cNvPr id="353" name="フローチャート: 判断 352">
          <a:extLst>
            <a:ext uri="{FF2B5EF4-FFF2-40B4-BE49-F238E27FC236}">
              <a16:creationId xmlns:a16="http://schemas.microsoft.com/office/drawing/2014/main" id="{A6309E20-653C-4013-A44C-889CA4A3871C}"/>
            </a:ext>
          </a:extLst>
        </xdr:cNvPr>
        <xdr:cNvSpPr/>
      </xdr:nvSpPr>
      <xdr:spPr>
        <a:xfrm>
          <a:off x="6098540" y="1391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603338E-EAED-45D1-9ADF-5F0D668818F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E334DB0-DAFF-4F16-A877-65353A4F57C8}"/>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1EE4097-17BE-4BC1-8980-550931637566}"/>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7EDD5F8-15A2-4B44-AD71-58096272169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2D44642-DFE8-4038-B1AC-A18B1251042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29211</xdr:rowOff>
    </xdr:from>
    <xdr:to>
      <xdr:col>55</xdr:col>
      <xdr:colOff>50800</xdr:colOff>
      <xdr:row>86</xdr:row>
      <xdr:rowOff>130811</xdr:rowOff>
    </xdr:to>
    <xdr:sp macro="" textlink="">
      <xdr:nvSpPr>
        <xdr:cNvPr id="359" name="楕円 358">
          <a:extLst>
            <a:ext uri="{FF2B5EF4-FFF2-40B4-BE49-F238E27FC236}">
              <a16:creationId xmlns:a16="http://schemas.microsoft.com/office/drawing/2014/main" id="{9255E6D0-4B28-4A54-AB6C-C2A99059CB4A}"/>
            </a:ext>
          </a:extLst>
        </xdr:cNvPr>
        <xdr:cNvSpPr/>
      </xdr:nvSpPr>
      <xdr:spPr>
        <a:xfrm>
          <a:off x="9192260" y="144462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115588</xdr:rowOff>
    </xdr:from>
    <xdr:ext cx="469744" cy="259045"/>
    <xdr:sp macro="" textlink="">
      <xdr:nvSpPr>
        <xdr:cNvPr id="360" name="【福祉施設】&#10;一人当たり面積該当値テキスト">
          <a:extLst>
            <a:ext uri="{FF2B5EF4-FFF2-40B4-BE49-F238E27FC236}">
              <a16:creationId xmlns:a16="http://schemas.microsoft.com/office/drawing/2014/main" id="{691BAF36-0A12-45B1-949B-1CB3458CFA9A}"/>
            </a:ext>
          </a:extLst>
        </xdr:cNvPr>
        <xdr:cNvSpPr txBox="1"/>
      </xdr:nvSpPr>
      <xdr:spPr>
        <a:xfrm>
          <a:off x="9258300" y="1436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29211</xdr:rowOff>
    </xdr:from>
    <xdr:to>
      <xdr:col>50</xdr:col>
      <xdr:colOff>165100</xdr:colOff>
      <xdr:row>86</xdr:row>
      <xdr:rowOff>130811</xdr:rowOff>
    </xdr:to>
    <xdr:sp macro="" textlink="">
      <xdr:nvSpPr>
        <xdr:cNvPr id="361" name="楕円 360">
          <a:extLst>
            <a:ext uri="{FF2B5EF4-FFF2-40B4-BE49-F238E27FC236}">
              <a16:creationId xmlns:a16="http://schemas.microsoft.com/office/drawing/2014/main" id="{28867D9E-9D41-4FF1-BFD3-9E29AD79CD02}"/>
            </a:ext>
          </a:extLst>
        </xdr:cNvPr>
        <xdr:cNvSpPr/>
      </xdr:nvSpPr>
      <xdr:spPr>
        <a:xfrm>
          <a:off x="8445500" y="1444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80011</xdr:rowOff>
    </xdr:from>
    <xdr:to>
      <xdr:col>55</xdr:col>
      <xdr:colOff>0</xdr:colOff>
      <xdr:row>86</xdr:row>
      <xdr:rowOff>80011</xdr:rowOff>
    </xdr:to>
    <xdr:cxnSp macro="">
      <xdr:nvCxnSpPr>
        <xdr:cNvPr id="362" name="直線コネクタ 361">
          <a:extLst>
            <a:ext uri="{FF2B5EF4-FFF2-40B4-BE49-F238E27FC236}">
              <a16:creationId xmlns:a16="http://schemas.microsoft.com/office/drawing/2014/main" id="{D682FE75-79E9-4D7A-8C30-1B5249318FD7}"/>
            </a:ext>
          </a:extLst>
        </xdr:cNvPr>
        <xdr:cNvCxnSpPr/>
      </xdr:nvCxnSpPr>
      <xdr:spPr>
        <a:xfrm>
          <a:off x="8496300" y="14497051"/>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29211</xdr:rowOff>
    </xdr:from>
    <xdr:to>
      <xdr:col>46</xdr:col>
      <xdr:colOff>38100</xdr:colOff>
      <xdr:row>86</xdr:row>
      <xdr:rowOff>130811</xdr:rowOff>
    </xdr:to>
    <xdr:sp macro="" textlink="">
      <xdr:nvSpPr>
        <xdr:cNvPr id="363" name="楕円 362">
          <a:extLst>
            <a:ext uri="{FF2B5EF4-FFF2-40B4-BE49-F238E27FC236}">
              <a16:creationId xmlns:a16="http://schemas.microsoft.com/office/drawing/2014/main" id="{521A938B-8349-45AF-B87A-880AEC97DE19}"/>
            </a:ext>
          </a:extLst>
        </xdr:cNvPr>
        <xdr:cNvSpPr/>
      </xdr:nvSpPr>
      <xdr:spPr>
        <a:xfrm>
          <a:off x="7670800" y="144462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80011</xdr:rowOff>
    </xdr:from>
    <xdr:to>
      <xdr:col>50</xdr:col>
      <xdr:colOff>114300</xdr:colOff>
      <xdr:row>86</xdr:row>
      <xdr:rowOff>80011</xdr:rowOff>
    </xdr:to>
    <xdr:cxnSp macro="">
      <xdr:nvCxnSpPr>
        <xdr:cNvPr id="364" name="直線コネクタ 363">
          <a:extLst>
            <a:ext uri="{FF2B5EF4-FFF2-40B4-BE49-F238E27FC236}">
              <a16:creationId xmlns:a16="http://schemas.microsoft.com/office/drawing/2014/main" id="{DC489D86-48E6-4006-8DA2-3898B0D13FBF}"/>
            </a:ext>
          </a:extLst>
        </xdr:cNvPr>
        <xdr:cNvCxnSpPr/>
      </xdr:nvCxnSpPr>
      <xdr:spPr>
        <a:xfrm>
          <a:off x="7713980" y="1449705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29211</xdr:rowOff>
    </xdr:from>
    <xdr:to>
      <xdr:col>41</xdr:col>
      <xdr:colOff>101600</xdr:colOff>
      <xdr:row>86</xdr:row>
      <xdr:rowOff>130811</xdr:rowOff>
    </xdr:to>
    <xdr:sp macro="" textlink="">
      <xdr:nvSpPr>
        <xdr:cNvPr id="365" name="楕円 364">
          <a:extLst>
            <a:ext uri="{FF2B5EF4-FFF2-40B4-BE49-F238E27FC236}">
              <a16:creationId xmlns:a16="http://schemas.microsoft.com/office/drawing/2014/main" id="{79A0877C-6D07-4800-B690-267CB1EF02B7}"/>
            </a:ext>
          </a:extLst>
        </xdr:cNvPr>
        <xdr:cNvSpPr/>
      </xdr:nvSpPr>
      <xdr:spPr>
        <a:xfrm>
          <a:off x="6873240" y="1444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80011</xdr:rowOff>
    </xdr:from>
    <xdr:to>
      <xdr:col>45</xdr:col>
      <xdr:colOff>177800</xdr:colOff>
      <xdr:row>86</xdr:row>
      <xdr:rowOff>80011</xdr:rowOff>
    </xdr:to>
    <xdr:cxnSp macro="">
      <xdr:nvCxnSpPr>
        <xdr:cNvPr id="366" name="直線コネクタ 365">
          <a:extLst>
            <a:ext uri="{FF2B5EF4-FFF2-40B4-BE49-F238E27FC236}">
              <a16:creationId xmlns:a16="http://schemas.microsoft.com/office/drawing/2014/main" id="{98975C29-D157-4CF4-9453-B0C1E9C639BA}"/>
            </a:ext>
          </a:extLst>
        </xdr:cNvPr>
        <xdr:cNvCxnSpPr/>
      </xdr:nvCxnSpPr>
      <xdr:spPr>
        <a:xfrm>
          <a:off x="6924040" y="1449705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29211</xdr:rowOff>
    </xdr:from>
    <xdr:to>
      <xdr:col>36</xdr:col>
      <xdr:colOff>165100</xdr:colOff>
      <xdr:row>86</xdr:row>
      <xdr:rowOff>130811</xdr:rowOff>
    </xdr:to>
    <xdr:sp macro="" textlink="">
      <xdr:nvSpPr>
        <xdr:cNvPr id="367" name="楕円 366">
          <a:extLst>
            <a:ext uri="{FF2B5EF4-FFF2-40B4-BE49-F238E27FC236}">
              <a16:creationId xmlns:a16="http://schemas.microsoft.com/office/drawing/2014/main" id="{A559098F-A518-4F97-AC87-DCB4D8E4E9CB}"/>
            </a:ext>
          </a:extLst>
        </xdr:cNvPr>
        <xdr:cNvSpPr/>
      </xdr:nvSpPr>
      <xdr:spPr>
        <a:xfrm>
          <a:off x="6098540" y="1444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80011</xdr:rowOff>
    </xdr:from>
    <xdr:to>
      <xdr:col>41</xdr:col>
      <xdr:colOff>50800</xdr:colOff>
      <xdr:row>86</xdr:row>
      <xdr:rowOff>80011</xdr:rowOff>
    </xdr:to>
    <xdr:cxnSp macro="">
      <xdr:nvCxnSpPr>
        <xdr:cNvPr id="368" name="直線コネクタ 367">
          <a:extLst>
            <a:ext uri="{FF2B5EF4-FFF2-40B4-BE49-F238E27FC236}">
              <a16:creationId xmlns:a16="http://schemas.microsoft.com/office/drawing/2014/main" id="{8D43E584-91F3-4DE3-B981-8B40963D1B64}"/>
            </a:ext>
          </a:extLst>
        </xdr:cNvPr>
        <xdr:cNvCxnSpPr/>
      </xdr:nvCxnSpPr>
      <xdr:spPr>
        <a:xfrm>
          <a:off x="6149340" y="1449705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40657</xdr:rowOff>
    </xdr:from>
    <xdr:ext cx="469744" cy="259045"/>
    <xdr:sp macro="" textlink="">
      <xdr:nvSpPr>
        <xdr:cNvPr id="369" name="n_1aveValue【福祉施設】&#10;一人当たり面積">
          <a:extLst>
            <a:ext uri="{FF2B5EF4-FFF2-40B4-BE49-F238E27FC236}">
              <a16:creationId xmlns:a16="http://schemas.microsoft.com/office/drawing/2014/main" id="{CA476BF1-E4DD-45DB-AE26-066B04DDB3C0}"/>
            </a:ext>
          </a:extLst>
        </xdr:cNvPr>
        <xdr:cNvSpPr txBox="1"/>
      </xdr:nvSpPr>
      <xdr:spPr>
        <a:xfrm>
          <a:off x="827158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36847</xdr:rowOff>
    </xdr:from>
    <xdr:ext cx="469744" cy="259045"/>
    <xdr:sp macro="" textlink="">
      <xdr:nvSpPr>
        <xdr:cNvPr id="370" name="n_2aveValue【福祉施設】&#10;一人当たり面積">
          <a:extLst>
            <a:ext uri="{FF2B5EF4-FFF2-40B4-BE49-F238E27FC236}">
              <a16:creationId xmlns:a16="http://schemas.microsoft.com/office/drawing/2014/main" id="{496E4AD5-8105-4662-A8C9-735CCEF92A94}"/>
            </a:ext>
          </a:extLst>
        </xdr:cNvPr>
        <xdr:cNvSpPr txBox="1"/>
      </xdr:nvSpPr>
      <xdr:spPr>
        <a:xfrm>
          <a:off x="7509587" y="1395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55897</xdr:rowOff>
    </xdr:from>
    <xdr:ext cx="469744" cy="259045"/>
    <xdr:sp macro="" textlink="">
      <xdr:nvSpPr>
        <xdr:cNvPr id="371" name="n_3aveValue【福祉施設】&#10;一人当たり面積">
          <a:extLst>
            <a:ext uri="{FF2B5EF4-FFF2-40B4-BE49-F238E27FC236}">
              <a16:creationId xmlns:a16="http://schemas.microsoft.com/office/drawing/2014/main" id="{997B3FE8-C499-48C9-956D-964BB5EBF74F}"/>
            </a:ext>
          </a:extLst>
        </xdr:cNvPr>
        <xdr:cNvSpPr txBox="1"/>
      </xdr:nvSpPr>
      <xdr:spPr>
        <a:xfrm>
          <a:off x="6712027" y="1397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116857</xdr:rowOff>
    </xdr:from>
    <xdr:ext cx="469744" cy="259045"/>
    <xdr:sp macro="" textlink="">
      <xdr:nvSpPr>
        <xdr:cNvPr id="372" name="n_4aveValue【福祉施設】&#10;一人当たり面積">
          <a:extLst>
            <a:ext uri="{FF2B5EF4-FFF2-40B4-BE49-F238E27FC236}">
              <a16:creationId xmlns:a16="http://schemas.microsoft.com/office/drawing/2014/main" id="{EFEFAABF-1378-4B9D-BA4D-F4A776C00683}"/>
            </a:ext>
          </a:extLst>
        </xdr:cNvPr>
        <xdr:cNvSpPr txBox="1"/>
      </xdr:nvSpPr>
      <xdr:spPr>
        <a:xfrm>
          <a:off x="5937327" y="136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121938</xdr:rowOff>
    </xdr:from>
    <xdr:ext cx="469744" cy="259045"/>
    <xdr:sp macro="" textlink="">
      <xdr:nvSpPr>
        <xdr:cNvPr id="373" name="n_1mainValue【福祉施設】&#10;一人当たり面積">
          <a:extLst>
            <a:ext uri="{FF2B5EF4-FFF2-40B4-BE49-F238E27FC236}">
              <a16:creationId xmlns:a16="http://schemas.microsoft.com/office/drawing/2014/main" id="{BBEC73E8-8348-4D17-B073-612176527BBD}"/>
            </a:ext>
          </a:extLst>
        </xdr:cNvPr>
        <xdr:cNvSpPr txBox="1"/>
      </xdr:nvSpPr>
      <xdr:spPr>
        <a:xfrm>
          <a:off x="8271587" y="1453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121938</xdr:rowOff>
    </xdr:from>
    <xdr:ext cx="469744" cy="259045"/>
    <xdr:sp macro="" textlink="">
      <xdr:nvSpPr>
        <xdr:cNvPr id="374" name="n_2mainValue【福祉施設】&#10;一人当たり面積">
          <a:extLst>
            <a:ext uri="{FF2B5EF4-FFF2-40B4-BE49-F238E27FC236}">
              <a16:creationId xmlns:a16="http://schemas.microsoft.com/office/drawing/2014/main" id="{C2E57F2D-7F97-4070-8EB9-450C193253FD}"/>
            </a:ext>
          </a:extLst>
        </xdr:cNvPr>
        <xdr:cNvSpPr txBox="1"/>
      </xdr:nvSpPr>
      <xdr:spPr>
        <a:xfrm>
          <a:off x="7509587" y="1453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121938</xdr:rowOff>
    </xdr:from>
    <xdr:ext cx="469744" cy="259045"/>
    <xdr:sp macro="" textlink="">
      <xdr:nvSpPr>
        <xdr:cNvPr id="375" name="n_3mainValue【福祉施設】&#10;一人当たり面積">
          <a:extLst>
            <a:ext uri="{FF2B5EF4-FFF2-40B4-BE49-F238E27FC236}">
              <a16:creationId xmlns:a16="http://schemas.microsoft.com/office/drawing/2014/main" id="{BB551262-F188-41CE-A727-AF981D7CEAF4}"/>
            </a:ext>
          </a:extLst>
        </xdr:cNvPr>
        <xdr:cNvSpPr txBox="1"/>
      </xdr:nvSpPr>
      <xdr:spPr>
        <a:xfrm>
          <a:off x="6712027" y="1453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121938</xdr:rowOff>
    </xdr:from>
    <xdr:ext cx="469744" cy="259045"/>
    <xdr:sp macro="" textlink="">
      <xdr:nvSpPr>
        <xdr:cNvPr id="376" name="n_4mainValue【福祉施設】&#10;一人当たり面積">
          <a:extLst>
            <a:ext uri="{FF2B5EF4-FFF2-40B4-BE49-F238E27FC236}">
              <a16:creationId xmlns:a16="http://schemas.microsoft.com/office/drawing/2014/main" id="{82CB2B14-6155-4C04-BB26-74AFCDDA4DDB}"/>
            </a:ext>
          </a:extLst>
        </xdr:cNvPr>
        <xdr:cNvSpPr txBox="1"/>
      </xdr:nvSpPr>
      <xdr:spPr>
        <a:xfrm>
          <a:off x="5937327" y="1453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37589B5A-7D0F-45E8-BCE0-D16473B8060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E6697688-8E9C-4FE0-B2A6-C0B6A1AE751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E0C4E83D-CF84-4616-B55C-3D2A669C475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515DD7A-BFF6-44C6-BD41-56DF874397A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154E399D-D95B-4022-BEB2-F1697A140541}"/>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1EEF2AE-CF09-4D64-A446-B43EA907A34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FF137A87-CA50-4567-BFC6-232BD2275C6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15BCF50E-CD73-41BE-A9E3-0F117A544419}"/>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6E23DAC4-E06B-4278-A111-001671CFB38A}"/>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00B21FDF-D219-4BDE-83B0-61CAFB18984A}"/>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1A6901A9-FF00-4EEC-942C-6C58DB46BB32}"/>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22D91258-E36C-49C9-9EEB-2D32B2572B0B}"/>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7F49A552-0808-4103-8185-FF223F57D02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B40C153A-7996-4730-9818-A1A116CE26FB}"/>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A64B5BBB-7195-4FB2-9B18-FA8B0A9A9AAA}"/>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6FF60B66-FF95-4636-AD4E-7CB76B25C7CF}"/>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E2CA6B10-619D-4E6D-A02A-97830195AEDD}"/>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12277A1E-F42D-417A-A45F-9138EB11A6A5}"/>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746DC5F4-FCCB-4C69-A736-797EE49413A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9695F2E8-2D1A-4374-84F4-69CAF015ACC1}"/>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1911E4E9-A1C3-4F63-880B-454B5697C801}"/>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180246D5-8294-4257-B8CB-C690D75C8C0F}"/>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8DE933F4-ADB6-4C47-AEC7-5EAC63CA69EE}"/>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63F5BA87-87D8-4484-9103-728C27266629}"/>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401" name="直線コネクタ 400">
          <a:extLst>
            <a:ext uri="{FF2B5EF4-FFF2-40B4-BE49-F238E27FC236}">
              <a16:creationId xmlns:a16="http://schemas.microsoft.com/office/drawing/2014/main" id="{02E55B15-4A73-4B29-B587-0EBA12271463}"/>
            </a:ext>
          </a:extLst>
        </xdr:cNvPr>
        <xdr:cNvCxnSpPr/>
      </xdr:nvCxnSpPr>
      <xdr:spPr>
        <a:xfrm flipV="1">
          <a:off x="4086225" y="1670304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402" name="【市民会館】&#10;有形固定資産減価償却率最小値テキスト">
          <a:extLst>
            <a:ext uri="{FF2B5EF4-FFF2-40B4-BE49-F238E27FC236}">
              <a16:creationId xmlns:a16="http://schemas.microsoft.com/office/drawing/2014/main" id="{463CB63A-BF21-4F0F-9C76-6314B92297D4}"/>
            </a:ext>
          </a:extLst>
        </xdr:cNvPr>
        <xdr:cNvSpPr txBox="1"/>
      </xdr:nvSpPr>
      <xdr:spPr>
        <a:xfrm>
          <a:off x="4124960"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403" name="直線コネクタ 402">
          <a:extLst>
            <a:ext uri="{FF2B5EF4-FFF2-40B4-BE49-F238E27FC236}">
              <a16:creationId xmlns:a16="http://schemas.microsoft.com/office/drawing/2014/main" id="{8EB47D8A-ADA0-41F6-A0B3-EFBCDBE60D6C}"/>
            </a:ext>
          </a:extLst>
        </xdr:cNvPr>
        <xdr:cNvCxnSpPr/>
      </xdr:nvCxnSpPr>
      <xdr:spPr>
        <a:xfrm>
          <a:off x="4020820" y="18249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6EF592BC-1F14-4945-9F6C-9E857F80D60C}"/>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5" name="直線コネクタ 404">
          <a:extLst>
            <a:ext uri="{FF2B5EF4-FFF2-40B4-BE49-F238E27FC236}">
              <a16:creationId xmlns:a16="http://schemas.microsoft.com/office/drawing/2014/main" id="{C4EA1137-D7A9-4D57-A7B7-D8324EC88B5F}"/>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151147</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1EAA7851-83BF-4435-B86F-B9C232272AE7}"/>
            </a:ext>
          </a:extLst>
        </xdr:cNvPr>
        <xdr:cNvSpPr txBox="1"/>
      </xdr:nvSpPr>
      <xdr:spPr>
        <a:xfrm>
          <a:off x="4124960" y="17250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407" name="フローチャート: 判断 406">
          <a:extLst>
            <a:ext uri="{FF2B5EF4-FFF2-40B4-BE49-F238E27FC236}">
              <a16:creationId xmlns:a16="http://schemas.microsoft.com/office/drawing/2014/main" id="{BED3CE2A-DFCC-48F1-868D-FBEFA06DCE87}"/>
            </a:ext>
          </a:extLst>
        </xdr:cNvPr>
        <xdr:cNvSpPr/>
      </xdr:nvSpPr>
      <xdr:spPr>
        <a:xfrm>
          <a:off x="4036060" y="17395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08" name="フローチャート: 判断 407">
          <a:extLst>
            <a:ext uri="{FF2B5EF4-FFF2-40B4-BE49-F238E27FC236}">
              <a16:creationId xmlns:a16="http://schemas.microsoft.com/office/drawing/2014/main" id="{DA364A45-ED21-485E-B917-E22008D3DE29}"/>
            </a:ext>
          </a:extLst>
        </xdr:cNvPr>
        <xdr:cNvSpPr/>
      </xdr:nvSpPr>
      <xdr:spPr>
        <a:xfrm>
          <a:off x="3312160" y="173780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09" name="フローチャート: 判断 408">
          <a:extLst>
            <a:ext uri="{FF2B5EF4-FFF2-40B4-BE49-F238E27FC236}">
              <a16:creationId xmlns:a16="http://schemas.microsoft.com/office/drawing/2014/main" id="{F0186D48-5189-454C-9367-E8AC9CBA1CC3}"/>
            </a:ext>
          </a:extLst>
        </xdr:cNvPr>
        <xdr:cNvSpPr/>
      </xdr:nvSpPr>
      <xdr:spPr>
        <a:xfrm>
          <a:off x="2514600" y="17355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10" name="フローチャート: 判断 409">
          <a:extLst>
            <a:ext uri="{FF2B5EF4-FFF2-40B4-BE49-F238E27FC236}">
              <a16:creationId xmlns:a16="http://schemas.microsoft.com/office/drawing/2014/main" id="{7FEF762E-97AC-4C83-B1F8-830836198726}"/>
            </a:ext>
          </a:extLst>
        </xdr:cNvPr>
        <xdr:cNvSpPr/>
      </xdr:nvSpPr>
      <xdr:spPr>
        <a:xfrm>
          <a:off x="1739900" y="1731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109220</xdr:rowOff>
    </xdr:from>
    <xdr:to>
      <xdr:col>6</xdr:col>
      <xdr:colOff>38100</xdr:colOff>
      <xdr:row>104</xdr:row>
      <xdr:rowOff>39370</xdr:rowOff>
    </xdr:to>
    <xdr:sp macro="" textlink="">
      <xdr:nvSpPr>
        <xdr:cNvPr id="411" name="フローチャート: 判断 410">
          <a:extLst>
            <a:ext uri="{FF2B5EF4-FFF2-40B4-BE49-F238E27FC236}">
              <a16:creationId xmlns:a16="http://schemas.microsoft.com/office/drawing/2014/main" id="{F2261136-69F0-4F54-85C9-A057DF569321}"/>
            </a:ext>
          </a:extLst>
        </xdr:cNvPr>
        <xdr:cNvSpPr/>
      </xdr:nvSpPr>
      <xdr:spPr>
        <a:xfrm>
          <a:off x="965200" y="17376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7F4CACC-766B-467D-85C0-5F10EF9093F4}"/>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7856CC9-76B5-498A-B29F-6EE907E60F3D}"/>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2AD7147E-3745-4D66-A776-9F28DBD34EF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808C0BA5-28F9-4075-8DEA-1CD5CF083C2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90CB646-E940-4D2B-A9FB-A9BDEAB78A1B}"/>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126364</xdr:rowOff>
    </xdr:from>
    <xdr:to>
      <xdr:col>24</xdr:col>
      <xdr:colOff>114300</xdr:colOff>
      <xdr:row>106</xdr:row>
      <xdr:rowOff>56514</xdr:rowOff>
    </xdr:to>
    <xdr:sp macro="" textlink="">
      <xdr:nvSpPr>
        <xdr:cNvPr id="417" name="楕円 416">
          <a:extLst>
            <a:ext uri="{FF2B5EF4-FFF2-40B4-BE49-F238E27FC236}">
              <a16:creationId xmlns:a16="http://schemas.microsoft.com/office/drawing/2014/main" id="{2A2B50CD-2786-4DD2-9F1D-67B032BBCA25}"/>
            </a:ext>
          </a:extLst>
        </xdr:cNvPr>
        <xdr:cNvSpPr/>
      </xdr:nvSpPr>
      <xdr:spPr>
        <a:xfrm>
          <a:off x="4036060" y="177285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104791</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D4EE7E45-3A50-40CD-9201-8F1BC4293A66}"/>
            </a:ext>
          </a:extLst>
        </xdr:cNvPr>
        <xdr:cNvSpPr txBox="1"/>
      </xdr:nvSpPr>
      <xdr:spPr>
        <a:xfrm>
          <a:off x="4124960" y="17706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86361</xdr:rowOff>
    </xdr:from>
    <xdr:to>
      <xdr:col>20</xdr:col>
      <xdr:colOff>38100</xdr:colOff>
      <xdr:row>106</xdr:row>
      <xdr:rowOff>16511</xdr:rowOff>
    </xdr:to>
    <xdr:sp macro="" textlink="">
      <xdr:nvSpPr>
        <xdr:cNvPr id="419" name="楕円 418">
          <a:extLst>
            <a:ext uri="{FF2B5EF4-FFF2-40B4-BE49-F238E27FC236}">
              <a16:creationId xmlns:a16="http://schemas.microsoft.com/office/drawing/2014/main" id="{9CB5A6FF-F4EA-4851-A30A-AADA46C3306C}"/>
            </a:ext>
          </a:extLst>
        </xdr:cNvPr>
        <xdr:cNvSpPr/>
      </xdr:nvSpPr>
      <xdr:spPr>
        <a:xfrm>
          <a:off x="3312160" y="176885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137161</xdr:rowOff>
    </xdr:from>
    <xdr:to>
      <xdr:col>24</xdr:col>
      <xdr:colOff>63500</xdr:colOff>
      <xdr:row>106</xdr:row>
      <xdr:rowOff>5714</xdr:rowOff>
    </xdr:to>
    <xdr:cxnSp macro="">
      <xdr:nvCxnSpPr>
        <xdr:cNvPr id="420" name="直線コネクタ 419">
          <a:extLst>
            <a:ext uri="{FF2B5EF4-FFF2-40B4-BE49-F238E27FC236}">
              <a16:creationId xmlns:a16="http://schemas.microsoft.com/office/drawing/2014/main" id="{9F365F4B-5EE7-4E1A-8653-1C52A96830C3}"/>
            </a:ext>
          </a:extLst>
        </xdr:cNvPr>
        <xdr:cNvCxnSpPr/>
      </xdr:nvCxnSpPr>
      <xdr:spPr>
        <a:xfrm>
          <a:off x="3355340" y="17739361"/>
          <a:ext cx="731520" cy="3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42545</xdr:rowOff>
    </xdr:from>
    <xdr:to>
      <xdr:col>15</xdr:col>
      <xdr:colOff>101600</xdr:colOff>
      <xdr:row>105</xdr:row>
      <xdr:rowOff>144145</xdr:rowOff>
    </xdr:to>
    <xdr:sp macro="" textlink="">
      <xdr:nvSpPr>
        <xdr:cNvPr id="421" name="楕円 420">
          <a:extLst>
            <a:ext uri="{FF2B5EF4-FFF2-40B4-BE49-F238E27FC236}">
              <a16:creationId xmlns:a16="http://schemas.microsoft.com/office/drawing/2014/main" id="{FB773F54-9F90-497D-B68E-EA1DB6D4FE0D}"/>
            </a:ext>
          </a:extLst>
        </xdr:cNvPr>
        <xdr:cNvSpPr/>
      </xdr:nvSpPr>
      <xdr:spPr>
        <a:xfrm>
          <a:off x="2514600" y="1764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93345</xdr:rowOff>
    </xdr:from>
    <xdr:to>
      <xdr:col>19</xdr:col>
      <xdr:colOff>177800</xdr:colOff>
      <xdr:row>105</xdr:row>
      <xdr:rowOff>137161</xdr:rowOff>
    </xdr:to>
    <xdr:cxnSp macro="">
      <xdr:nvCxnSpPr>
        <xdr:cNvPr id="422" name="直線コネクタ 421">
          <a:extLst>
            <a:ext uri="{FF2B5EF4-FFF2-40B4-BE49-F238E27FC236}">
              <a16:creationId xmlns:a16="http://schemas.microsoft.com/office/drawing/2014/main" id="{4CBCACB4-F068-4E72-B8FC-A6073F1DAEB8}"/>
            </a:ext>
          </a:extLst>
        </xdr:cNvPr>
        <xdr:cNvCxnSpPr/>
      </xdr:nvCxnSpPr>
      <xdr:spPr>
        <a:xfrm>
          <a:off x="2565400" y="17695545"/>
          <a:ext cx="78994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636</xdr:rowOff>
    </xdr:from>
    <xdr:to>
      <xdr:col>10</xdr:col>
      <xdr:colOff>165100</xdr:colOff>
      <xdr:row>105</xdr:row>
      <xdr:rowOff>102236</xdr:rowOff>
    </xdr:to>
    <xdr:sp macro="" textlink="">
      <xdr:nvSpPr>
        <xdr:cNvPr id="423" name="楕円 422">
          <a:extLst>
            <a:ext uri="{FF2B5EF4-FFF2-40B4-BE49-F238E27FC236}">
              <a16:creationId xmlns:a16="http://schemas.microsoft.com/office/drawing/2014/main" id="{E40C5C45-070C-431C-AF14-1E3A4EA0785C}"/>
            </a:ext>
          </a:extLst>
        </xdr:cNvPr>
        <xdr:cNvSpPr/>
      </xdr:nvSpPr>
      <xdr:spPr>
        <a:xfrm>
          <a:off x="17399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51436</xdr:rowOff>
    </xdr:from>
    <xdr:to>
      <xdr:col>15</xdr:col>
      <xdr:colOff>50800</xdr:colOff>
      <xdr:row>105</xdr:row>
      <xdr:rowOff>93345</xdr:rowOff>
    </xdr:to>
    <xdr:cxnSp macro="">
      <xdr:nvCxnSpPr>
        <xdr:cNvPr id="424" name="直線コネクタ 423">
          <a:extLst>
            <a:ext uri="{FF2B5EF4-FFF2-40B4-BE49-F238E27FC236}">
              <a16:creationId xmlns:a16="http://schemas.microsoft.com/office/drawing/2014/main" id="{FB136A2A-1F8D-476B-B199-475731552CBE}"/>
            </a:ext>
          </a:extLst>
        </xdr:cNvPr>
        <xdr:cNvCxnSpPr/>
      </xdr:nvCxnSpPr>
      <xdr:spPr>
        <a:xfrm>
          <a:off x="1790700" y="17653636"/>
          <a:ext cx="7747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128270</xdr:rowOff>
    </xdr:from>
    <xdr:to>
      <xdr:col>6</xdr:col>
      <xdr:colOff>38100</xdr:colOff>
      <xdr:row>105</xdr:row>
      <xdr:rowOff>58420</xdr:rowOff>
    </xdr:to>
    <xdr:sp macro="" textlink="">
      <xdr:nvSpPr>
        <xdr:cNvPr id="425" name="楕円 424">
          <a:extLst>
            <a:ext uri="{FF2B5EF4-FFF2-40B4-BE49-F238E27FC236}">
              <a16:creationId xmlns:a16="http://schemas.microsoft.com/office/drawing/2014/main" id="{89859524-8641-4996-8CE3-5D2FD23F7639}"/>
            </a:ext>
          </a:extLst>
        </xdr:cNvPr>
        <xdr:cNvSpPr/>
      </xdr:nvSpPr>
      <xdr:spPr>
        <a:xfrm>
          <a:off x="965200" y="17562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7620</xdr:rowOff>
    </xdr:from>
    <xdr:to>
      <xdr:col>10</xdr:col>
      <xdr:colOff>114300</xdr:colOff>
      <xdr:row>105</xdr:row>
      <xdr:rowOff>51436</xdr:rowOff>
    </xdr:to>
    <xdr:cxnSp macro="">
      <xdr:nvCxnSpPr>
        <xdr:cNvPr id="426" name="直線コネクタ 425">
          <a:extLst>
            <a:ext uri="{FF2B5EF4-FFF2-40B4-BE49-F238E27FC236}">
              <a16:creationId xmlns:a16="http://schemas.microsoft.com/office/drawing/2014/main" id="{30F631CD-C9CD-4722-9F49-B2A35350DFCD}"/>
            </a:ext>
          </a:extLst>
        </xdr:cNvPr>
        <xdr:cNvCxnSpPr/>
      </xdr:nvCxnSpPr>
      <xdr:spPr>
        <a:xfrm>
          <a:off x="1008380" y="17609820"/>
          <a:ext cx="78232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427" name="n_1aveValue【市民会館】&#10;有形固定資産減価償却率">
          <a:extLst>
            <a:ext uri="{FF2B5EF4-FFF2-40B4-BE49-F238E27FC236}">
              <a16:creationId xmlns:a16="http://schemas.microsoft.com/office/drawing/2014/main" id="{12EB0C2E-D1F8-4705-A137-BBD2246F26A4}"/>
            </a:ext>
          </a:extLst>
        </xdr:cNvPr>
        <xdr:cNvSpPr txBox="1"/>
      </xdr:nvSpPr>
      <xdr:spPr>
        <a:xfrm>
          <a:off x="317056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34941</xdr:rowOff>
    </xdr:from>
    <xdr:ext cx="405111" cy="259045"/>
    <xdr:sp macro="" textlink="">
      <xdr:nvSpPr>
        <xdr:cNvPr id="428" name="n_2aveValue【市民会館】&#10;有形固定資産減価償却率">
          <a:extLst>
            <a:ext uri="{FF2B5EF4-FFF2-40B4-BE49-F238E27FC236}">
              <a16:creationId xmlns:a16="http://schemas.microsoft.com/office/drawing/2014/main" id="{DBD16B8A-46AA-402B-A963-9E6B7F4626DA}"/>
            </a:ext>
          </a:extLst>
        </xdr:cNvPr>
        <xdr:cNvSpPr txBox="1"/>
      </xdr:nvSpPr>
      <xdr:spPr>
        <a:xfrm>
          <a:off x="2385704" y="171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9" name="n_3aveValue【市民会館】&#10;有形固定資産減価償却率">
          <a:extLst>
            <a:ext uri="{FF2B5EF4-FFF2-40B4-BE49-F238E27FC236}">
              <a16:creationId xmlns:a16="http://schemas.microsoft.com/office/drawing/2014/main" id="{E516EC5C-D8B2-48B0-AC0D-5C4FDC34E19B}"/>
            </a:ext>
          </a:extLst>
        </xdr:cNvPr>
        <xdr:cNvSpPr txBox="1"/>
      </xdr:nvSpPr>
      <xdr:spPr>
        <a:xfrm>
          <a:off x="161100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55897</xdr:rowOff>
    </xdr:from>
    <xdr:ext cx="405111" cy="259045"/>
    <xdr:sp macro="" textlink="">
      <xdr:nvSpPr>
        <xdr:cNvPr id="430" name="n_4aveValue【市民会館】&#10;有形固定資産減価償却率">
          <a:extLst>
            <a:ext uri="{FF2B5EF4-FFF2-40B4-BE49-F238E27FC236}">
              <a16:creationId xmlns:a16="http://schemas.microsoft.com/office/drawing/2014/main" id="{F08059A0-B58F-47F3-9425-85E9CC7040F5}"/>
            </a:ext>
          </a:extLst>
        </xdr:cNvPr>
        <xdr:cNvSpPr txBox="1"/>
      </xdr:nvSpPr>
      <xdr:spPr>
        <a:xfrm>
          <a:off x="83630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7638</xdr:rowOff>
    </xdr:from>
    <xdr:ext cx="405111" cy="259045"/>
    <xdr:sp macro="" textlink="">
      <xdr:nvSpPr>
        <xdr:cNvPr id="431" name="n_1mainValue【市民会館】&#10;有形固定資産減価償却率">
          <a:extLst>
            <a:ext uri="{FF2B5EF4-FFF2-40B4-BE49-F238E27FC236}">
              <a16:creationId xmlns:a16="http://schemas.microsoft.com/office/drawing/2014/main" id="{4A8E55AE-F784-422A-88D1-E86EEAB4125D}"/>
            </a:ext>
          </a:extLst>
        </xdr:cNvPr>
        <xdr:cNvSpPr txBox="1"/>
      </xdr:nvSpPr>
      <xdr:spPr>
        <a:xfrm>
          <a:off x="3170564" y="1777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135272</xdr:rowOff>
    </xdr:from>
    <xdr:ext cx="405111" cy="259045"/>
    <xdr:sp macro="" textlink="">
      <xdr:nvSpPr>
        <xdr:cNvPr id="432" name="n_2mainValue【市民会館】&#10;有形固定資産減価償却率">
          <a:extLst>
            <a:ext uri="{FF2B5EF4-FFF2-40B4-BE49-F238E27FC236}">
              <a16:creationId xmlns:a16="http://schemas.microsoft.com/office/drawing/2014/main" id="{E9E7954A-6D09-4B58-822D-492A6A148FF7}"/>
            </a:ext>
          </a:extLst>
        </xdr:cNvPr>
        <xdr:cNvSpPr txBox="1"/>
      </xdr:nvSpPr>
      <xdr:spPr>
        <a:xfrm>
          <a:off x="238570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93363</xdr:rowOff>
    </xdr:from>
    <xdr:ext cx="405111" cy="259045"/>
    <xdr:sp macro="" textlink="">
      <xdr:nvSpPr>
        <xdr:cNvPr id="433" name="n_3mainValue【市民会館】&#10;有形固定資産減価償却率">
          <a:extLst>
            <a:ext uri="{FF2B5EF4-FFF2-40B4-BE49-F238E27FC236}">
              <a16:creationId xmlns:a16="http://schemas.microsoft.com/office/drawing/2014/main" id="{27BFE748-F056-4CCD-B952-D8CE862EAC4B}"/>
            </a:ext>
          </a:extLst>
        </xdr:cNvPr>
        <xdr:cNvSpPr txBox="1"/>
      </xdr:nvSpPr>
      <xdr:spPr>
        <a:xfrm>
          <a:off x="1611004" y="1769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49547</xdr:rowOff>
    </xdr:from>
    <xdr:ext cx="405111" cy="259045"/>
    <xdr:sp macro="" textlink="">
      <xdr:nvSpPr>
        <xdr:cNvPr id="434" name="n_4mainValue【市民会館】&#10;有形固定資産減価償却率">
          <a:extLst>
            <a:ext uri="{FF2B5EF4-FFF2-40B4-BE49-F238E27FC236}">
              <a16:creationId xmlns:a16="http://schemas.microsoft.com/office/drawing/2014/main" id="{2F3ED049-03A3-453D-BC70-53898F9EECDB}"/>
            </a:ext>
          </a:extLst>
        </xdr:cNvPr>
        <xdr:cNvSpPr txBox="1"/>
      </xdr:nvSpPr>
      <xdr:spPr>
        <a:xfrm>
          <a:off x="836304" y="1765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547CB53C-7391-4C03-8C80-EA7297B5A7E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7EA84FAE-E2EB-4D26-9630-A0329E32026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6679C469-B129-4E43-A6AB-C109FF86E92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BDFD4D4E-945B-4240-8593-EC5E2266C63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45B2C3DD-9589-4CB8-8512-AE0F9E31EB0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3E33FB7F-130E-4BB1-AEFC-1D5B48A7D58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258AF72B-EFBB-42B8-9186-572CFEE2E2C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7852F913-1EAE-4ECC-A916-265AB5B05FD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35F7EE1B-1A21-4105-BBEC-80E5BA1E67DF}"/>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AD7FD6AC-1A21-4E44-AB6C-0297373A9A0D}"/>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9DE9D9D9-AA92-4A19-9E65-C10D0430AC0F}"/>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911E2C91-A3C6-4F4B-9E03-E447A8BF4F1B}"/>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738B913B-B4BA-4102-BA62-D5678CE6336B}"/>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A3585760-6D21-4DD1-B661-37B1AE12C3E1}"/>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30C22931-6AD3-4B32-9E6C-09D2F340D896}"/>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7D8CD109-1CEF-4AC7-97C7-21EDB247B47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18569673-C06F-4D47-A13F-32BA14C17EE6}"/>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E1780110-00D7-44BE-A4E7-291D87FFEDD5}"/>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77FC4225-8FB5-495C-96E3-F7AE907BE457}"/>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C062C345-E75A-42CB-A1F1-D81EF62D31AB}"/>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FA95935B-608D-4BF6-924A-B57B982BE722}"/>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F550938B-2061-4C2C-B148-9048E3EF1DFD}"/>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79B21834-BC87-46D8-ACDD-A6D50E97A945}"/>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458" name="直線コネクタ 457">
          <a:extLst>
            <a:ext uri="{FF2B5EF4-FFF2-40B4-BE49-F238E27FC236}">
              <a16:creationId xmlns:a16="http://schemas.microsoft.com/office/drawing/2014/main" id="{C5FBB03B-B87B-4298-80FA-4465FA5442EA}"/>
            </a:ext>
          </a:extLst>
        </xdr:cNvPr>
        <xdr:cNvCxnSpPr/>
      </xdr:nvCxnSpPr>
      <xdr:spPr>
        <a:xfrm flipV="1">
          <a:off x="9219565" y="16771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9" name="【市民会館】&#10;一人当たり面積最小値テキスト">
          <a:extLst>
            <a:ext uri="{FF2B5EF4-FFF2-40B4-BE49-F238E27FC236}">
              <a16:creationId xmlns:a16="http://schemas.microsoft.com/office/drawing/2014/main" id="{FB2E05B0-5AFD-4846-8178-2D462B025FC2}"/>
            </a:ext>
          </a:extLst>
        </xdr:cNvPr>
        <xdr:cNvSpPr txBox="1"/>
      </xdr:nvSpPr>
      <xdr:spPr>
        <a:xfrm>
          <a:off x="9258300"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0" name="直線コネクタ 459">
          <a:extLst>
            <a:ext uri="{FF2B5EF4-FFF2-40B4-BE49-F238E27FC236}">
              <a16:creationId xmlns:a16="http://schemas.microsoft.com/office/drawing/2014/main" id="{46CBFB0C-C89C-4A58-B9A3-B0615ADD64F5}"/>
            </a:ext>
          </a:extLst>
        </xdr:cNvPr>
        <xdr:cNvCxnSpPr/>
      </xdr:nvCxnSpPr>
      <xdr:spPr>
        <a:xfrm>
          <a:off x="9154160" y="1814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1" name="【市民会館】&#10;一人当たり面積最大値テキスト">
          <a:extLst>
            <a:ext uri="{FF2B5EF4-FFF2-40B4-BE49-F238E27FC236}">
              <a16:creationId xmlns:a16="http://schemas.microsoft.com/office/drawing/2014/main" id="{9C0141F1-1985-4A1A-B82D-9F56FAD36A02}"/>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2" name="直線コネクタ 461">
          <a:extLst>
            <a:ext uri="{FF2B5EF4-FFF2-40B4-BE49-F238E27FC236}">
              <a16:creationId xmlns:a16="http://schemas.microsoft.com/office/drawing/2014/main" id="{8BD5BB02-EE61-46C4-AFB3-CD4A8744B6FA}"/>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34307</xdr:rowOff>
    </xdr:from>
    <xdr:ext cx="469744" cy="259045"/>
    <xdr:sp macro="" textlink="">
      <xdr:nvSpPr>
        <xdr:cNvPr id="463" name="【市民会館】&#10;一人当たり面積平均値テキスト">
          <a:extLst>
            <a:ext uri="{FF2B5EF4-FFF2-40B4-BE49-F238E27FC236}">
              <a16:creationId xmlns:a16="http://schemas.microsoft.com/office/drawing/2014/main" id="{B8A08A58-FE3F-4B81-885C-58D4E2186208}"/>
            </a:ext>
          </a:extLst>
        </xdr:cNvPr>
        <xdr:cNvSpPr txBox="1"/>
      </xdr:nvSpPr>
      <xdr:spPr>
        <a:xfrm>
          <a:off x="9258300" y="1763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4" name="フローチャート: 判断 463">
          <a:extLst>
            <a:ext uri="{FF2B5EF4-FFF2-40B4-BE49-F238E27FC236}">
              <a16:creationId xmlns:a16="http://schemas.microsoft.com/office/drawing/2014/main" id="{4346C20A-DA71-4A6F-9A86-727178CA6E60}"/>
            </a:ext>
          </a:extLst>
        </xdr:cNvPr>
        <xdr:cNvSpPr/>
      </xdr:nvSpPr>
      <xdr:spPr>
        <a:xfrm>
          <a:off x="9192260" y="17658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5" name="フローチャート: 判断 464">
          <a:extLst>
            <a:ext uri="{FF2B5EF4-FFF2-40B4-BE49-F238E27FC236}">
              <a16:creationId xmlns:a16="http://schemas.microsoft.com/office/drawing/2014/main" id="{07482B5B-517F-4A3F-A260-2BCB7857D2FC}"/>
            </a:ext>
          </a:extLst>
        </xdr:cNvPr>
        <xdr:cNvSpPr/>
      </xdr:nvSpPr>
      <xdr:spPr>
        <a:xfrm>
          <a:off x="8445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6" name="フローチャート: 判断 465">
          <a:extLst>
            <a:ext uri="{FF2B5EF4-FFF2-40B4-BE49-F238E27FC236}">
              <a16:creationId xmlns:a16="http://schemas.microsoft.com/office/drawing/2014/main" id="{234FB5F2-BE74-4EF5-ADB9-D8EA31A0A184}"/>
            </a:ext>
          </a:extLst>
        </xdr:cNvPr>
        <xdr:cNvSpPr/>
      </xdr:nvSpPr>
      <xdr:spPr>
        <a:xfrm>
          <a:off x="767080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467" name="フローチャート: 判断 466">
          <a:extLst>
            <a:ext uri="{FF2B5EF4-FFF2-40B4-BE49-F238E27FC236}">
              <a16:creationId xmlns:a16="http://schemas.microsoft.com/office/drawing/2014/main" id="{9B664016-1DFC-4328-B282-06832BE1435C}"/>
            </a:ext>
          </a:extLst>
        </xdr:cNvPr>
        <xdr:cNvSpPr/>
      </xdr:nvSpPr>
      <xdr:spPr>
        <a:xfrm>
          <a:off x="6873240" y="17688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105411</xdr:rowOff>
    </xdr:from>
    <xdr:to>
      <xdr:col>36</xdr:col>
      <xdr:colOff>165100</xdr:colOff>
      <xdr:row>105</xdr:row>
      <xdr:rowOff>35561</xdr:rowOff>
    </xdr:to>
    <xdr:sp macro="" textlink="">
      <xdr:nvSpPr>
        <xdr:cNvPr id="468" name="フローチャート: 判断 467">
          <a:extLst>
            <a:ext uri="{FF2B5EF4-FFF2-40B4-BE49-F238E27FC236}">
              <a16:creationId xmlns:a16="http://schemas.microsoft.com/office/drawing/2014/main" id="{2899B846-6422-48E0-95C4-CF580CBAF753}"/>
            </a:ext>
          </a:extLst>
        </xdr:cNvPr>
        <xdr:cNvSpPr/>
      </xdr:nvSpPr>
      <xdr:spPr>
        <a:xfrm>
          <a:off x="6098540" y="1753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A8945A6B-48D7-41E4-887E-82E12312D4E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6BD4492-5E69-4F95-978A-0A30330706BC}"/>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4B43A43-3C1B-461E-9410-B25BA92AFD96}"/>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8252729-C7AE-4C38-BC98-875D306ADDFB}"/>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E0379DD-B5B4-4A99-8B85-48D1A7FE80DD}"/>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166370</xdr:rowOff>
    </xdr:from>
    <xdr:to>
      <xdr:col>55</xdr:col>
      <xdr:colOff>50800</xdr:colOff>
      <xdr:row>105</xdr:row>
      <xdr:rowOff>96520</xdr:rowOff>
    </xdr:to>
    <xdr:sp macro="" textlink="">
      <xdr:nvSpPr>
        <xdr:cNvPr id="474" name="楕円 473">
          <a:extLst>
            <a:ext uri="{FF2B5EF4-FFF2-40B4-BE49-F238E27FC236}">
              <a16:creationId xmlns:a16="http://schemas.microsoft.com/office/drawing/2014/main" id="{CE430A38-E674-46A6-9C9A-DDDB616FD3A1}"/>
            </a:ext>
          </a:extLst>
        </xdr:cNvPr>
        <xdr:cNvSpPr/>
      </xdr:nvSpPr>
      <xdr:spPr>
        <a:xfrm>
          <a:off x="9192260" y="17600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17797</xdr:rowOff>
    </xdr:from>
    <xdr:ext cx="469744" cy="259045"/>
    <xdr:sp macro="" textlink="">
      <xdr:nvSpPr>
        <xdr:cNvPr id="475" name="【市民会館】&#10;一人当たり面積該当値テキスト">
          <a:extLst>
            <a:ext uri="{FF2B5EF4-FFF2-40B4-BE49-F238E27FC236}">
              <a16:creationId xmlns:a16="http://schemas.microsoft.com/office/drawing/2014/main" id="{DDD473A4-C1F5-41BC-9E6E-9521A707E193}"/>
            </a:ext>
          </a:extLst>
        </xdr:cNvPr>
        <xdr:cNvSpPr txBox="1"/>
      </xdr:nvSpPr>
      <xdr:spPr>
        <a:xfrm>
          <a:off x="9258300" y="174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166370</xdr:rowOff>
    </xdr:from>
    <xdr:to>
      <xdr:col>50</xdr:col>
      <xdr:colOff>165100</xdr:colOff>
      <xdr:row>105</xdr:row>
      <xdr:rowOff>96520</xdr:rowOff>
    </xdr:to>
    <xdr:sp macro="" textlink="">
      <xdr:nvSpPr>
        <xdr:cNvPr id="476" name="楕円 475">
          <a:extLst>
            <a:ext uri="{FF2B5EF4-FFF2-40B4-BE49-F238E27FC236}">
              <a16:creationId xmlns:a16="http://schemas.microsoft.com/office/drawing/2014/main" id="{C0ED4533-D2CF-4A1F-B0DA-FA59DA322065}"/>
            </a:ext>
          </a:extLst>
        </xdr:cNvPr>
        <xdr:cNvSpPr/>
      </xdr:nvSpPr>
      <xdr:spPr>
        <a:xfrm>
          <a:off x="8445500" y="17600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45720</xdr:rowOff>
    </xdr:from>
    <xdr:to>
      <xdr:col>55</xdr:col>
      <xdr:colOff>0</xdr:colOff>
      <xdr:row>105</xdr:row>
      <xdr:rowOff>45720</xdr:rowOff>
    </xdr:to>
    <xdr:cxnSp macro="">
      <xdr:nvCxnSpPr>
        <xdr:cNvPr id="477" name="直線コネクタ 476">
          <a:extLst>
            <a:ext uri="{FF2B5EF4-FFF2-40B4-BE49-F238E27FC236}">
              <a16:creationId xmlns:a16="http://schemas.microsoft.com/office/drawing/2014/main" id="{0AEE9DAA-457B-41DC-93A1-5E85B6DEEEAB}"/>
            </a:ext>
          </a:extLst>
        </xdr:cNvPr>
        <xdr:cNvCxnSpPr/>
      </xdr:nvCxnSpPr>
      <xdr:spPr>
        <a:xfrm>
          <a:off x="8496300" y="176479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78" name="楕円 477">
          <a:extLst>
            <a:ext uri="{FF2B5EF4-FFF2-40B4-BE49-F238E27FC236}">
              <a16:creationId xmlns:a16="http://schemas.microsoft.com/office/drawing/2014/main" id="{FF05488A-60B7-4E34-B615-3FD38730F498}"/>
            </a:ext>
          </a:extLst>
        </xdr:cNvPr>
        <xdr:cNvSpPr/>
      </xdr:nvSpPr>
      <xdr:spPr>
        <a:xfrm>
          <a:off x="7670800" y="175971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41911</xdr:rowOff>
    </xdr:from>
    <xdr:to>
      <xdr:col>50</xdr:col>
      <xdr:colOff>114300</xdr:colOff>
      <xdr:row>105</xdr:row>
      <xdr:rowOff>45720</xdr:rowOff>
    </xdr:to>
    <xdr:cxnSp macro="">
      <xdr:nvCxnSpPr>
        <xdr:cNvPr id="479" name="直線コネクタ 478">
          <a:extLst>
            <a:ext uri="{FF2B5EF4-FFF2-40B4-BE49-F238E27FC236}">
              <a16:creationId xmlns:a16="http://schemas.microsoft.com/office/drawing/2014/main" id="{8C42408A-20AC-445F-9B80-AD64C205BDC8}"/>
            </a:ext>
          </a:extLst>
        </xdr:cNvPr>
        <xdr:cNvCxnSpPr/>
      </xdr:nvCxnSpPr>
      <xdr:spPr>
        <a:xfrm>
          <a:off x="7713980" y="17644111"/>
          <a:ext cx="7823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166370</xdr:rowOff>
    </xdr:from>
    <xdr:to>
      <xdr:col>41</xdr:col>
      <xdr:colOff>101600</xdr:colOff>
      <xdr:row>105</xdr:row>
      <xdr:rowOff>96520</xdr:rowOff>
    </xdr:to>
    <xdr:sp macro="" textlink="">
      <xdr:nvSpPr>
        <xdr:cNvPr id="480" name="楕円 479">
          <a:extLst>
            <a:ext uri="{FF2B5EF4-FFF2-40B4-BE49-F238E27FC236}">
              <a16:creationId xmlns:a16="http://schemas.microsoft.com/office/drawing/2014/main" id="{0DF04BD0-DB43-4F3E-9CFF-75DC363653DA}"/>
            </a:ext>
          </a:extLst>
        </xdr:cNvPr>
        <xdr:cNvSpPr/>
      </xdr:nvSpPr>
      <xdr:spPr>
        <a:xfrm>
          <a:off x="6873240" y="17600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41911</xdr:rowOff>
    </xdr:from>
    <xdr:to>
      <xdr:col>45</xdr:col>
      <xdr:colOff>177800</xdr:colOff>
      <xdr:row>105</xdr:row>
      <xdr:rowOff>45720</xdr:rowOff>
    </xdr:to>
    <xdr:cxnSp macro="">
      <xdr:nvCxnSpPr>
        <xdr:cNvPr id="481" name="直線コネクタ 480">
          <a:extLst>
            <a:ext uri="{FF2B5EF4-FFF2-40B4-BE49-F238E27FC236}">
              <a16:creationId xmlns:a16="http://schemas.microsoft.com/office/drawing/2014/main" id="{5B1997CB-8EAA-4978-B2DE-47F8FBD61968}"/>
            </a:ext>
          </a:extLst>
        </xdr:cNvPr>
        <xdr:cNvCxnSpPr/>
      </xdr:nvCxnSpPr>
      <xdr:spPr>
        <a:xfrm flipV="1">
          <a:off x="6924040" y="17644111"/>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2539</xdr:rowOff>
    </xdr:from>
    <xdr:to>
      <xdr:col>36</xdr:col>
      <xdr:colOff>165100</xdr:colOff>
      <xdr:row>105</xdr:row>
      <xdr:rowOff>104139</xdr:rowOff>
    </xdr:to>
    <xdr:sp macro="" textlink="">
      <xdr:nvSpPr>
        <xdr:cNvPr id="482" name="楕円 481">
          <a:extLst>
            <a:ext uri="{FF2B5EF4-FFF2-40B4-BE49-F238E27FC236}">
              <a16:creationId xmlns:a16="http://schemas.microsoft.com/office/drawing/2014/main" id="{6C8002D6-69AF-4C87-8175-100D6922EEBE}"/>
            </a:ext>
          </a:extLst>
        </xdr:cNvPr>
        <xdr:cNvSpPr/>
      </xdr:nvSpPr>
      <xdr:spPr>
        <a:xfrm>
          <a:off x="609854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45720</xdr:rowOff>
    </xdr:from>
    <xdr:to>
      <xdr:col>41</xdr:col>
      <xdr:colOff>50800</xdr:colOff>
      <xdr:row>105</xdr:row>
      <xdr:rowOff>53339</xdr:rowOff>
    </xdr:to>
    <xdr:cxnSp macro="">
      <xdr:nvCxnSpPr>
        <xdr:cNvPr id="483" name="直線コネクタ 482">
          <a:extLst>
            <a:ext uri="{FF2B5EF4-FFF2-40B4-BE49-F238E27FC236}">
              <a16:creationId xmlns:a16="http://schemas.microsoft.com/office/drawing/2014/main" id="{0F1D11C2-5D5A-4E2D-A812-E12C7CAAF559}"/>
            </a:ext>
          </a:extLst>
        </xdr:cNvPr>
        <xdr:cNvCxnSpPr/>
      </xdr:nvCxnSpPr>
      <xdr:spPr>
        <a:xfrm flipV="1">
          <a:off x="6149340" y="17647920"/>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4" name="n_1aveValue【市民会館】&#10;一人当たり面積">
          <a:extLst>
            <a:ext uri="{FF2B5EF4-FFF2-40B4-BE49-F238E27FC236}">
              <a16:creationId xmlns:a16="http://schemas.microsoft.com/office/drawing/2014/main" id="{3B62D399-7FA8-4B07-81C6-709700956435}"/>
            </a:ext>
          </a:extLst>
        </xdr:cNvPr>
        <xdr:cNvSpPr txBox="1"/>
      </xdr:nvSpPr>
      <xdr:spPr>
        <a:xfrm>
          <a:off x="8271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152416</xdr:rowOff>
    </xdr:from>
    <xdr:ext cx="469744" cy="259045"/>
    <xdr:sp macro="" textlink="">
      <xdr:nvSpPr>
        <xdr:cNvPr id="485" name="n_2aveValue【市民会館】&#10;一人当たり面積">
          <a:extLst>
            <a:ext uri="{FF2B5EF4-FFF2-40B4-BE49-F238E27FC236}">
              <a16:creationId xmlns:a16="http://schemas.microsoft.com/office/drawing/2014/main" id="{75779880-0C38-4F6E-8B97-23707F32C3AE}"/>
            </a:ext>
          </a:extLst>
        </xdr:cNvPr>
        <xdr:cNvSpPr txBox="1"/>
      </xdr:nvSpPr>
      <xdr:spPr>
        <a:xfrm>
          <a:off x="7509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7638</xdr:rowOff>
    </xdr:from>
    <xdr:ext cx="469744" cy="259045"/>
    <xdr:sp macro="" textlink="">
      <xdr:nvSpPr>
        <xdr:cNvPr id="486" name="n_3aveValue【市民会館】&#10;一人当たり面積">
          <a:extLst>
            <a:ext uri="{FF2B5EF4-FFF2-40B4-BE49-F238E27FC236}">
              <a16:creationId xmlns:a16="http://schemas.microsoft.com/office/drawing/2014/main" id="{6F80F483-0A0A-4FFB-ABC9-232D45A8BE43}"/>
            </a:ext>
          </a:extLst>
        </xdr:cNvPr>
        <xdr:cNvSpPr txBox="1"/>
      </xdr:nvSpPr>
      <xdr:spPr>
        <a:xfrm>
          <a:off x="6712027" y="1777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52088</xdr:rowOff>
    </xdr:from>
    <xdr:ext cx="469744" cy="259045"/>
    <xdr:sp macro="" textlink="">
      <xdr:nvSpPr>
        <xdr:cNvPr id="487" name="n_4aveValue【市民会館】&#10;一人当たり面積">
          <a:extLst>
            <a:ext uri="{FF2B5EF4-FFF2-40B4-BE49-F238E27FC236}">
              <a16:creationId xmlns:a16="http://schemas.microsoft.com/office/drawing/2014/main" id="{985353A9-522E-44F8-A154-85F02EEDFE21}"/>
            </a:ext>
          </a:extLst>
        </xdr:cNvPr>
        <xdr:cNvSpPr txBox="1"/>
      </xdr:nvSpPr>
      <xdr:spPr>
        <a:xfrm>
          <a:off x="5937327" y="1731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113047</xdr:rowOff>
    </xdr:from>
    <xdr:ext cx="469744" cy="259045"/>
    <xdr:sp macro="" textlink="">
      <xdr:nvSpPr>
        <xdr:cNvPr id="488" name="n_1mainValue【市民会館】&#10;一人当たり面積">
          <a:extLst>
            <a:ext uri="{FF2B5EF4-FFF2-40B4-BE49-F238E27FC236}">
              <a16:creationId xmlns:a16="http://schemas.microsoft.com/office/drawing/2014/main" id="{BFC33639-42CE-4BAA-9AD7-4CDDF6015805}"/>
            </a:ext>
          </a:extLst>
        </xdr:cNvPr>
        <xdr:cNvSpPr txBox="1"/>
      </xdr:nvSpPr>
      <xdr:spPr>
        <a:xfrm>
          <a:off x="8271587" y="173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89" name="n_2mainValue【市民会館】&#10;一人当たり面積">
          <a:extLst>
            <a:ext uri="{FF2B5EF4-FFF2-40B4-BE49-F238E27FC236}">
              <a16:creationId xmlns:a16="http://schemas.microsoft.com/office/drawing/2014/main" id="{A3816FFD-1298-434B-A30B-9A7C527AB8D6}"/>
            </a:ext>
          </a:extLst>
        </xdr:cNvPr>
        <xdr:cNvSpPr txBox="1"/>
      </xdr:nvSpPr>
      <xdr:spPr>
        <a:xfrm>
          <a:off x="750958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113047</xdr:rowOff>
    </xdr:from>
    <xdr:ext cx="469744" cy="259045"/>
    <xdr:sp macro="" textlink="">
      <xdr:nvSpPr>
        <xdr:cNvPr id="490" name="n_3mainValue【市民会館】&#10;一人当たり面積">
          <a:extLst>
            <a:ext uri="{FF2B5EF4-FFF2-40B4-BE49-F238E27FC236}">
              <a16:creationId xmlns:a16="http://schemas.microsoft.com/office/drawing/2014/main" id="{CAE42818-FF1D-4C09-8175-E1A6D66FD92F}"/>
            </a:ext>
          </a:extLst>
        </xdr:cNvPr>
        <xdr:cNvSpPr txBox="1"/>
      </xdr:nvSpPr>
      <xdr:spPr>
        <a:xfrm>
          <a:off x="6712027" y="173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95266</xdr:rowOff>
    </xdr:from>
    <xdr:ext cx="469744" cy="259045"/>
    <xdr:sp macro="" textlink="">
      <xdr:nvSpPr>
        <xdr:cNvPr id="491" name="n_4mainValue【市民会館】&#10;一人当たり面積">
          <a:extLst>
            <a:ext uri="{FF2B5EF4-FFF2-40B4-BE49-F238E27FC236}">
              <a16:creationId xmlns:a16="http://schemas.microsoft.com/office/drawing/2014/main" id="{19BB9872-9A2E-4CDC-AB8D-14962C4CB704}"/>
            </a:ext>
          </a:extLst>
        </xdr:cNvPr>
        <xdr:cNvSpPr txBox="1"/>
      </xdr:nvSpPr>
      <xdr:spPr>
        <a:xfrm>
          <a:off x="5937327" y="1769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CB395EF4-8A57-4451-8AB4-B852FEDCA46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3141776C-DE68-4A26-8604-5BDAF7641BF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CF930551-B0BA-48A0-AF3F-C59F7390855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BF3EA6CC-69C7-4275-BF4F-8B83D4F98E4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77CBDA88-1B3F-49A8-AC50-A5904830CE2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5D3FCEFC-F54E-4349-AFA5-0481C4B95937}"/>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9BEBAEF4-9B10-48B7-8733-793E96C984C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69BB1C69-8080-465A-A6DF-665CB119D01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3F201A35-315E-4670-B442-F698D2C32A8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1DE217EB-77B7-407B-806B-F6DB9A6FC0C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C1A18A16-5A64-43D5-A901-883C83224E3B}"/>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3" name="直線コネクタ 502">
          <a:extLst>
            <a:ext uri="{FF2B5EF4-FFF2-40B4-BE49-F238E27FC236}">
              <a16:creationId xmlns:a16="http://schemas.microsoft.com/office/drawing/2014/main" id="{851C0046-D951-44D2-845A-AA8CE680B231}"/>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4" name="テキスト ボックス 503">
          <a:extLst>
            <a:ext uri="{FF2B5EF4-FFF2-40B4-BE49-F238E27FC236}">
              <a16:creationId xmlns:a16="http://schemas.microsoft.com/office/drawing/2014/main" id="{F06CE584-83E9-4A1F-83A2-2521E631D6D7}"/>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5" name="直線コネクタ 504">
          <a:extLst>
            <a:ext uri="{FF2B5EF4-FFF2-40B4-BE49-F238E27FC236}">
              <a16:creationId xmlns:a16="http://schemas.microsoft.com/office/drawing/2014/main" id="{074FB78D-7279-40E3-88D8-52B88826D917}"/>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6" name="テキスト ボックス 505">
          <a:extLst>
            <a:ext uri="{FF2B5EF4-FFF2-40B4-BE49-F238E27FC236}">
              <a16:creationId xmlns:a16="http://schemas.microsoft.com/office/drawing/2014/main" id="{FD3EF8CA-8316-4716-BBC4-3D4D16AD7DA9}"/>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7" name="直線コネクタ 506">
          <a:extLst>
            <a:ext uri="{FF2B5EF4-FFF2-40B4-BE49-F238E27FC236}">
              <a16:creationId xmlns:a16="http://schemas.microsoft.com/office/drawing/2014/main" id="{72FBB914-508A-4BAD-9044-8CE73B8202E4}"/>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8" name="テキスト ボックス 507">
          <a:extLst>
            <a:ext uri="{FF2B5EF4-FFF2-40B4-BE49-F238E27FC236}">
              <a16:creationId xmlns:a16="http://schemas.microsoft.com/office/drawing/2014/main" id="{A73B3BFA-5F1D-462B-BF90-E1E620C1EA5A}"/>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9" name="直線コネクタ 508">
          <a:extLst>
            <a:ext uri="{FF2B5EF4-FFF2-40B4-BE49-F238E27FC236}">
              <a16:creationId xmlns:a16="http://schemas.microsoft.com/office/drawing/2014/main" id="{21830227-BE50-4506-B3C3-053C67CBA499}"/>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0" name="テキスト ボックス 509">
          <a:extLst>
            <a:ext uri="{FF2B5EF4-FFF2-40B4-BE49-F238E27FC236}">
              <a16:creationId xmlns:a16="http://schemas.microsoft.com/office/drawing/2014/main" id="{E0844220-4677-45DE-9088-6B3971B28B39}"/>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1" name="直線コネクタ 510">
          <a:extLst>
            <a:ext uri="{FF2B5EF4-FFF2-40B4-BE49-F238E27FC236}">
              <a16:creationId xmlns:a16="http://schemas.microsoft.com/office/drawing/2014/main" id="{D6A7E65C-4751-4AE8-B24D-FC41BB0B220D}"/>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2" name="テキスト ボックス 511">
          <a:extLst>
            <a:ext uri="{FF2B5EF4-FFF2-40B4-BE49-F238E27FC236}">
              <a16:creationId xmlns:a16="http://schemas.microsoft.com/office/drawing/2014/main" id="{53461630-C9C4-491A-8784-7153C62B3FA1}"/>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3" name="直線コネクタ 512">
          <a:extLst>
            <a:ext uri="{FF2B5EF4-FFF2-40B4-BE49-F238E27FC236}">
              <a16:creationId xmlns:a16="http://schemas.microsoft.com/office/drawing/2014/main" id="{F0EE4631-B084-4DC3-85C2-28FF4DC62E7E}"/>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4" name="テキスト ボックス 513">
          <a:extLst>
            <a:ext uri="{FF2B5EF4-FFF2-40B4-BE49-F238E27FC236}">
              <a16:creationId xmlns:a16="http://schemas.microsoft.com/office/drawing/2014/main" id="{D4533B87-76A3-426E-B0AD-ECB21AE7F2F7}"/>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9F7C56A2-2CAD-4EAC-A50D-ED4644796F6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a:extLst>
            <a:ext uri="{FF2B5EF4-FFF2-40B4-BE49-F238E27FC236}">
              <a16:creationId xmlns:a16="http://schemas.microsoft.com/office/drawing/2014/main" id="{E7DB121D-64D3-43FC-A3E0-8B6F262AF7E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517" name="直線コネクタ 516">
          <a:extLst>
            <a:ext uri="{FF2B5EF4-FFF2-40B4-BE49-F238E27FC236}">
              <a16:creationId xmlns:a16="http://schemas.microsoft.com/office/drawing/2014/main" id="{76A02B17-7A15-4EEC-BA03-D97CBB0500A7}"/>
            </a:ext>
          </a:extLst>
        </xdr:cNvPr>
        <xdr:cNvCxnSpPr/>
      </xdr:nvCxnSpPr>
      <xdr:spPr>
        <a:xfrm flipV="1">
          <a:off x="14375764" y="5749834"/>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518" name="【一般廃棄物処理施設】&#10;有形固定資産減価償却率最小値テキスト">
          <a:extLst>
            <a:ext uri="{FF2B5EF4-FFF2-40B4-BE49-F238E27FC236}">
              <a16:creationId xmlns:a16="http://schemas.microsoft.com/office/drawing/2014/main" id="{0570A001-3610-4C90-A85E-004297927F64}"/>
            </a:ext>
          </a:extLst>
        </xdr:cNvPr>
        <xdr:cNvSpPr txBox="1"/>
      </xdr:nvSpPr>
      <xdr:spPr>
        <a:xfrm>
          <a:off x="14414500" y="70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519" name="直線コネクタ 518">
          <a:extLst>
            <a:ext uri="{FF2B5EF4-FFF2-40B4-BE49-F238E27FC236}">
              <a16:creationId xmlns:a16="http://schemas.microsoft.com/office/drawing/2014/main" id="{A1ED20B0-CB3D-4683-8D13-7ADB577AA314}"/>
            </a:ext>
          </a:extLst>
        </xdr:cNvPr>
        <xdr:cNvCxnSpPr/>
      </xdr:nvCxnSpPr>
      <xdr:spPr>
        <a:xfrm>
          <a:off x="14287500" y="70147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0" name="【一般廃棄物処理施設】&#10;有形固定資産減価償却率最大値テキスト">
          <a:extLst>
            <a:ext uri="{FF2B5EF4-FFF2-40B4-BE49-F238E27FC236}">
              <a16:creationId xmlns:a16="http://schemas.microsoft.com/office/drawing/2014/main" id="{59A1F4BC-C2A6-4C13-8240-C188F26CCE37}"/>
            </a:ext>
          </a:extLst>
        </xdr:cNvPr>
        <xdr:cNvSpPr txBox="1"/>
      </xdr:nvSpPr>
      <xdr:spPr>
        <a:xfrm>
          <a:off x="14414500" y="5532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1" name="直線コネクタ 520">
          <a:extLst>
            <a:ext uri="{FF2B5EF4-FFF2-40B4-BE49-F238E27FC236}">
              <a16:creationId xmlns:a16="http://schemas.microsoft.com/office/drawing/2014/main" id="{F34736AA-0E36-4A92-A0F6-990465911EF9}"/>
            </a:ext>
          </a:extLst>
        </xdr:cNvPr>
        <xdr:cNvCxnSpPr/>
      </xdr:nvCxnSpPr>
      <xdr:spPr>
        <a:xfrm>
          <a:off x="14287500" y="5749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80571</xdr:rowOff>
    </xdr:from>
    <xdr:ext cx="405111" cy="259045"/>
    <xdr:sp macro="" textlink="">
      <xdr:nvSpPr>
        <xdr:cNvPr id="522" name="【一般廃棄物処理施設】&#10;有形固定資産減価償却率平均値テキスト">
          <a:extLst>
            <a:ext uri="{FF2B5EF4-FFF2-40B4-BE49-F238E27FC236}">
              <a16:creationId xmlns:a16="http://schemas.microsoft.com/office/drawing/2014/main" id="{30AEADC7-65C5-41C2-9FE6-18F93EC1CBFC}"/>
            </a:ext>
          </a:extLst>
        </xdr:cNvPr>
        <xdr:cNvSpPr txBox="1"/>
      </xdr:nvSpPr>
      <xdr:spPr>
        <a:xfrm>
          <a:off x="14414500" y="64508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23" name="フローチャート: 判断 522">
          <a:extLst>
            <a:ext uri="{FF2B5EF4-FFF2-40B4-BE49-F238E27FC236}">
              <a16:creationId xmlns:a16="http://schemas.microsoft.com/office/drawing/2014/main" id="{5E6F3A11-57BF-4C4B-A6E9-4FC74D1A4376}"/>
            </a:ext>
          </a:extLst>
        </xdr:cNvPr>
        <xdr:cNvSpPr/>
      </xdr:nvSpPr>
      <xdr:spPr>
        <a:xfrm>
          <a:off x="14325600" y="647246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524" name="フローチャート: 判断 523">
          <a:extLst>
            <a:ext uri="{FF2B5EF4-FFF2-40B4-BE49-F238E27FC236}">
              <a16:creationId xmlns:a16="http://schemas.microsoft.com/office/drawing/2014/main" id="{10ECEB6C-C0AA-4F51-994C-FDEDFEF65112}"/>
            </a:ext>
          </a:extLst>
        </xdr:cNvPr>
        <xdr:cNvSpPr/>
      </xdr:nvSpPr>
      <xdr:spPr>
        <a:xfrm>
          <a:off x="13578840" y="6446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525" name="フローチャート: 判断 524">
          <a:extLst>
            <a:ext uri="{FF2B5EF4-FFF2-40B4-BE49-F238E27FC236}">
              <a16:creationId xmlns:a16="http://schemas.microsoft.com/office/drawing/2014/main" id="{21C33C13-3C2F-4CC0-AA19-FDA94ED71D41}"/>
            </a:ext>
          </a:extLst>
        </xdr:cNvPr>
        <xdr:cNvSpPr/>
      </xdr:nvSpPr>
      <xdr:spPr>
        <a:xfrm>
          <a:off x="12804140" y="64838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26" name="フローチャート: 判断 525">
          <a:extLst>
            <a:ext uri="{FF2B5EF4-FFF2-40B4-BE49-F238E27FC236}">
              <a16:creationId xmlns:a16="http://schemas.microsoft.com/office/drawing/2014/main" id="{E9B3DD34-B35E-4533-8AAC-C94615D2A666}"/>
            </a:ext>
          </a:extLst>
        </xdr:cNvPr>
        <xdr:cNvSpPr/>
      </xdr:nvSpPr>
      <xdr:spPr>
        <a:xfrm>
          <a:off x="12029440" y="6487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138067</xdr:rowOff>
    </xdr:from>
    <xdr:to>
      <xdr:col>67</xdr:col>
      <xdr:colOff>101600</xdr:colOff>
      <xdr:row>38</xdr:row>
      <xdr:rowOff>68218</xdr:rowOff>
    </xdr:to>
    <xdr:sp macro="" textlink="">
      <xdr:nvSpPr>
        <xdr:cNvPr id="527" name="フローチャート: 判断 526">
          <a:extLst>
            <a:ext uri="{FF2B5EF4-FFF2-40B4-BE49-F238E27FC236}">
              <a16:creationId xmlns:a16="http://schemas.microsoft.com/office/drawing/2014/main" id="{34825628-FEB0-48E0-BABB-2F35387CDD5E}"/>
            </a:ext>
          </a:extLst>
        </xdr:cNvPr>
        <xdr:cNvSpPr/>
      </xdr:nvSpPr>
      <xdr:spPr>
        <a:xfrm>
          <a:off x="11231880" y="6340747"/>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7E55C4E-B1A4-41ED-A734-BF14C47D5EE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6453035-205E-429D-9FA5-DD64BB3A9D2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1D695A6-91ED-4FFF-B9BA-14E90414CDB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396BBE6F-1DFF-4E80-9497-2A67951FC5F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79D7CB37-6DF7-4842-95C3-56E19E9478D3}"/>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9072</xdr:rowOff>
    </xdr:from>
    <xdr:to>
      <xdr:col>85</xdr:col>
      <xdr:colOff>177800</xdr:colOff>
      <xdr:row>36</xdr:row>
      <xdr:rowOff>110672</xdr:rowOff>
    </xdr:to>
    <xdr:sp macro="" textlink="">
      <xdr:nvSpPr>
        <xdr:cNvPr id="533" name="楕円 532">
          <a:extLst>
            <a:ext uri="{FF2B5EF4-FFF2-40B4-BE49-F238E27FC236}">
              <a16:creationId xmlns:a16="http://schemas.microsoft.com/office/drawing/2014/main" id="{7CA83C6A-46ED-4637-B6C8-D0DA94F3A2C8}"/>
            </a:ext>
          </a:extLst>
        </xdr:cNvPr>
        <xdr:cNvSpPr/>
      </xdr:nvSpPr>
      <xdr:spPr>
        <a:xfrm>
          <a:off x="14325600" y="604411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31949</xdr:rowOff>
    </xdr:from>
    <xdr:ext cx="405111" cy="259045"/>
    <xdr:sp macro="" textlink="">
      <xdr:nvSpPr>
        <xdr:cNvPr id="534" name="【一般廃棄物処理施設】&#10;有形固定資産減価償却率該当値テキスト">
          <a:extLst>
            <a:ext uri="{FF2B5EF4-FFF2-40B4-BE49-F238E27FC236}">
              <a16:creationId xmlns:a16="http://schemas.microsoft.com/office/drawing/2014/main" id="{9CC60FAB-5ADE-4BB9-BD4C-73B3DD08F864}"/>
            </a:ext>
          </a:extLst>
        </xdr:cNvPr>
        <xdr:cNvSpPr txBox="1"/>
      </xdr:nvSpPr>
      <xdr:spPr>
        <a:xfrm>
          <a:off x="14414500" y="5899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141333</xdr:rowOff>
    </xdr:from>
    <xdr:to>
      <xdr:col>81</xdr:col>
      <xdr:colOff>101600</xdr:colOff>
      <xdr:row>36</xdr:row>
      <xdr:rowOff>71483</xdr:rowOff>
    </xdr:to>
    <xdr:sp macro="" textlink="">
      <xdr:nvSpPr>
        <xdr:cNvPr id="535" name="楕円 534">
          <a:extLst>
            <a:ext uri="{FF2B5EF4-FFF2-40B4-BE49-F238E27FC236}">
              <a16:creationId xmlns:a16="http://schemas.microsoft.com/office/drawing/2014/main" id="{9C000E7B-C011-4D8C-A3B2-538287044A34}"/>
            </a:ext>
          </a:extLst>
        </xdr:cNvPr>
        <xdr:cNvSpPr/>
      </xdr:nvSpPr>
      <xdr:spPr>
        <a:xfrm>
          <a:off x="13578840" y="6008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20683</xdr:rowOff>
    </xdr:from>
    <xdr:to>
      <xdr:col>85</xdr:col>
      <xdr:colOff>127000</xdr:colOff>
      <xdr:row>36</xdr:row>
      <xdr:rowOff>59872</xdr:rowOff>
    </xdr:to>
    <xdr:cxnSp macro="">
      <xdr:nvCxnSpPr>
        <xdr:cNvPr id="536" name="直線コネクタ 535">
          <a:extLst>
            <a:ext uri="{FF2B5EF4-FFF2-40B4-BE49-F238E27FC236}">
              <a16:creationId xmlns:a16="http://schemas.microsoft.com/office/drawing/2014/main" id="{33F46F61-E568-449B-9C71-BEF29ACCAB64}"/>
            </a:ext>
          </a:extLst>
        </xdr:cNvPr>
        <xdr:cNvCxnSpPr/>
      </xdr:nvCxnSpPr>
      <xdr:spPr>
        <a:xfrm>
          <a:off x="13629640" y="6055723"/>
          <a:ext cx="74676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93980</xdr:rowOff>
    </xdr:from>
    <xdr:to>
      <xdr:col>76</xdr:col>
      <xdr:colOff>165100</xdr:colOff>
      <xdr:row>36</xdr:row>
      <xdr:rowOff>24130</xdr:rowOff>
    </xdr:to>
    <xdr:sp macro="" textlink="">
      <xdr:nvSpPr>
        <xdr:cNvPr id="537" name="楕円 536">
          <a:extLst>
            <a:ext uri="{FF2B5EF4-FFF2-40B4-BE49-F238E27FC236}">
              <a16:creationId xmlns:a16="http://schemas.microsoft.com/office/drawing/2014/main" id="{3599FC1E-4286-4EA1-BE77-68B31E3AD748}"/>
            </a:ext>
          </a:extLst>
        </xdr:cNvPr>
        <xdr:cNvSpPr/>
      </xdr:nvSpPr>
      <xdr:spPr>
        <a:xfrm>
          <a:off x="12804140" y="5961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144780</xdr:rowOff>
    </xdr:from>
    <xdr:to>
      <xdr:col>81</xdr:col>
      <xdr:colOff>50800</xdr:colOff>
      <xdr:row>36</xdr:row>
      <xdr:rowOff>20683</xdr:rowOff>
    </xdr:to>
    <xdr:cxnSp macro="">
      <xdr:nvCxnSpPr>
        <xdr:cNvPr id="538" name="直線コネクタ 537">
          <a:extLst>
            <a:ext uri="{FF2B5EF4-FFF2-40B4-BE49-F238E27FC236}">
              <a16:creationId xmlns:a16="http://schemas.microsoft.com/office/drawing/2014/main" id="{D1703E3A-86D5-412D-A753-2D6DD9C414EA}"/>
            </a:ext>
          </a:extLst>
        </xdr:cNvPr>
        <xdr:cNvCxnSpPr/>
      </xdr:nvCxnSpPr>
      <xdr:spPr>
        <a:xfrm>
          <a:off x="12854940" y="6012180"/>
          <a:ext cx="7747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62956</xdr:rowOff>
    </xdr:from>
    <xdr:to>
      <xdr:col>72</xdr:col>
      <xdr:colOff>38100</xdr:colOff>
      <xdr:row>35</xdr:row>
      <xdr:rowOff>164556</xdr:rowOff>
    </xdr:to>
    <xdr:sp macro="" textlink="">
      <xdr:nvSpPr>
        <xdr:cNvPr id="539" name="楕円 538">
          <a:extLst>
            <a:ext uri="{FF2B5EF4-FFF2-40B4-BE49-F238E27FC236}">
              <a16:creationId xmlns:a16="http://schemas.microsoft.com/office/drawing/2014/main" id="{1F40CCE6-9400-4DFE-851D-4C92C325F2BB}"/>
            </a:ext>
          </a:extLst>
        </xdr:cNvPr>
        <xdr:cNvSpPr/>
      </xdr:nvSpPr>
      <xdr:spPr>
        <a:xfrm>
          <a:off x="12029440" y="59303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113756</xdr:rowOff>
    </xdr:from>
    <xdr:to>
      <xdr:col>76</xdr:col>
      <xdr:colOff>114300</xdr:colOff>
      <xdr:row>35</xdr:row>
      <xdr:rowOff>144780</xdr:rowOff>
    </xdr:to>
    <xdr:cxnSp macro="">
      <xdr:nvCxnSpPr>
        <xdr:cNvPr id="540" name="直線コネクタ 539">
          <a:extLst>
            <a:ext uri="{FF2B5EF4-FFF2-40B4-BE49-F238E27FC236}">
              <a16:creationId xmlns:a16="http://schemas.microsoft.com/office/drawing/2014/main" id="{E10802C5-0674-400F-A369-7E0B19544455}"/>
            </a:ext>
          </a:extLst>
        </xdr:cNvPr>
        <xdr:cNvCxnSpPr/>
      </xdr:nvCxnSpPr>
      <xdr:spPr>
        <a:xfrm>
          <a:off x="12072620" y="5981156"/>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23767</xdr:rowOff>
    </xdr:from>
    <xdr:to>
      <xdr:col>67</xdr:col>
      <xdr:colOff>101600</xdr:colOff>
      <xdr:row>35</xdr:row>
      <xdr:rowOff>125367</xdr:rowOff>
    </xdr:to>
    <xdr:sp macro="" textlink="">
      <xdr:nvSpPr>
        <xdr:cNvPr id="541" name="楕円 540">
          <a:extLst>
            <a:ext uri="{FF2B5EF4-FFF2-40B4-BE49-F238E27FC236}">
              <a16:creationId xmlns:a16="http://schemas.microsoft.com/office/drawing/2014/main" id="{A2934054-AC84-415C-82E1-7BF07906D6C3}"/>
            </a:ext>
          </a:extLst>
        </xdr:cNvPr>
        <xdr:cNvSpPr/>
      </xdr:nvSpPr>
      <xdr:spPr>
        <a:xfrm>
          <a:off x="11231880" y="589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74567</xdr:rowOff>
    </xdr:from>
    <xdr:to>
      <xdr:col>71</xdr:col>
      <xdr:colOff>177800</xdr:colOff>
      <xdr:row>35</xdr:row>
      <xdr:rowOff>113756</xdr:rowOff>
    </xdr:to>
    <xdr:cxnSp macro="">
      <xdr:nvCxnSpPr>
        <xdr:cNvPr id="542" name="直線コネクタ 541">
          <a:extLst>
            <a:ext uri="{FF2B5EF4-FFF2-40B4-BE49-F238E27FC236}">
              <a16:creationId xmlns:a16="http://schemas.microsoft.com/office/drawing/2014/main" id="{25E46822-E4D8-443B-A00D-ACDB353DA00C}"/>
            </a:ext>
          </a:extLst>
        </xdr:cNvPr>
        <xdr:cNvCxnSpPr/>
      </xdr:nvCxnSpPr>
      <xdr:spPr>
        <a:xfrm>
          <a:off x="11282680" y="5941967"/>
          <a:ext cx="78994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168746</xdr:rowOff>
    </xdr:from>
    <xdr:ext cx="405111" cy="259045"/>
    <xdr:sp macro="" textlink="">
      <xdr:nvSpPr>
        <xdr:cNvPr id="543" name="n_1aveValue【一般廃棄物処理施設】&#10;有形固定資産減価償却率">
          <a:extLst>
            <a:ext uri="{FF2B5EF4-FFF2-40B4-BE49-F238E27FC236}">
              <a16:creationId xmlns:a16="http://schemas.microsoft.com/office/drawing/2014/main" id="{DD90BED5-AB38-4C42-81AF-B8C2F695E4E9}"/>
            </a:ext>
          </a:extLst>
        </xdr:cNvPr>
        <xdr:cNvSpPr txBox="1"/>
      </xdr:nvSpPr>
      <xdr:spPr>
        <a:xfrm>
          <a:off x="13437244" y="653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34851</xdr:rowOff>
    </xdr:from>
    <xdr:ext cx="405111" cy="259045"/>
    <xdr:sp macro="" textlink="">
      <xdr:nvSpPr>
        <xdr:cNvPr id="544" name="n_2aveValue【一般廃棄物処理施設】&#10;有形固定資産減価償却率">
          <a:extLst>
            <a:ext uri="{FF2B5EF4-FFF2-40B4-BE49-F238E27FC236}">
              <a16:creationId xmlns:a16="http://schemas.microsoft.com/office/drawing/2014/main" id="{1A8EC95B-91BF-4797-8542-193300C92688}"/>
            </a:ext>
          </a:extLst>
        </xdr:cNvPr>
        <xdr:cNvSpPr txBox="1"/>
      </xdr:nvSpPr>
      <xdr:spPr>
        <a:xfrm>
          <a:off x="12675244"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545" name="n_3aveValue【一般廃棄物処理施設】&#10;有形固定資産減価償却率">
          <a:extLst>
            <a:ext uri="{FF2B5EF4-FFF2-40B4-BE49-F238E27FC236}">
              <a16:creationId xmlns:a16="http://schemas.microsoft.com/office/drawing/2014/main" id="{661449B6-F660-4207-98E3-5474336DE1D2}"/>
            </a:ext>
          </a:extLst>
        </xdr:cNvPr>
        <xdr:cNvSpPr txBox="1"/>
      </xdr:nvSpPr>
      <xdr:spPr>
        <a:xfrm>
          <a:off x="119005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59344</xdr:rowOff>
    </xdr:from>
    <xdr:ext cx="405111" cy="259045"/>
    <xdr:sp macro="" textlink="">
      <xdr:nvSpPr>
        <xdr:cNvPr id="546" name="n_4aveValue【一般廃棄物処理施設】&#10;有形固定資産減価償却率">
          <a:extLst>
            <a:ext uri="{FF2B5EF4-FFF2-40B4-BE49-F238E27FC236}">
              <a16:creationId xmlns:a16="http://schemas.microsoft.com/office/drawing/2014/main" id="{516812DA-5F6E-4B68-B4B0-97B529E352A8}"/>
            </a:ext>
          </a:extLst>
        </xdr:cNvPr>
        <xdr:cNvSpPr txBox="1"/>
      </xdr:nvSpPr>
      <xdr:spPr>
        <a:xfrm>
          <a:off x="11102984" y="6429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88010</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F28018FC-5E2B-4EBE-BB31-624A9E70DA13}"/>
            </a:ext>
          </a:extLst>
        </xdr:cNvPr>
        <xdr:cNvSpPr txBox="1"/>
      </xdr:nvSpPr>
      <xdr:spPr>
        <a:xfrm>
          <a:off x="13437244" y="57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40657</xdr:rowOff>
    </xdr:from>
    <xdr:ext cx="405111" cy="259045"/>
    <xdr:sp macro="" textlink="">
      <xdr:nvSpPr>
        <xdr:cNvPr id="548" name="n_2mainValue【一般廃棄物処理施設】&#10;有形固定資産減価償却率">
          <a:extLst>
            <a:ext uri="{FF2B5EF4-FFF2-40B4-BE49-F238E27FC236}">
              <a16:creationId xmlns:a16="http://schemas.microsoft.com/office/drawing/2014/main" id="{100A885A-8AC4-46EF-87B9-FB49465163C5}"/>
            </a:ext>
          </a:extLst>
        </xdr:cNvPr>
        <xdr:cNvSpPr txBox="1"/>
      </xdr:nvSpPr>
      <xdr:spPr>
        <a:xfrm>
          <a:off x="12675244" y="574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9633</xdr:rowOff>
    </xdr:from>
    <xdr:ext cx="405111" cy="259045"/>
    <xdr:sp macro="" textlink="">
      <xdr:nvSpPr>
        <xdr:cNvPr id="549" name="n_3mainValue【一般廃棄物処理施設】&#10;有形固定資産減価償却率">
          <a:extLst>
            <a:ext uri="{FF2B5EF4-FFF2-40B4-BE49-F238E27FC236}">
              <a16:creationId xmlns:a16="http://schemas.microsoft.com/office/drawing/2014/main" id="{337C5DB0-FD8E-435E-85BD-C289B2D8AD81}"/>
            </a:ext>
          </a:extLst>
        </xdr:cNvPr>
        <xdr:cNvSpPr txBox="1"/>
      </xdr:nvSpPr>
      <xdr:spPr>
        <a:xfrm>
          <a:off x="11900544" y="570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141894</xdr:rowOff>
    </xdr:from>
    <xdr:ext cx="405111" cy="259045"/>
    <xdr:sp macro="" textlink="">
      <xdr:nvSpPr>
        <xdr:cNvPr id="550" name="n_4mainValue【一般廃棄物処理施設】&#10;有形固定資産減価償却率">
          <a:extLst>
            <a:ext uri="{FF2B5EF4-FFF2-40B4-BE49-F238E27FC236}">
              <a16:creationId xmlns:a16="http://schemas.microsoft.com/office/drawing/2014/main" id="{CBA48494-F427-47FE-93AA-2C2EF76A6868}"/>
            </a:ext>
          </a:extLst>
        </xdr:cNvPr>
        <xdr:cNvSpPr txBox="1"/>
      </xdr:nvSpPr>
      <xdr:spPr>
        <a:xfrm>
          <a:off x="11102984" y="5674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a:extLst>
            <a:ext uri="{FF2B5EF4-FFF2-40B4-BE49-F238E27FC236}">
              <a16:creationId xmlns:a16="http://schemas.microsoft.com/office/drawing/2014/main" id="{D0C53D10-A80D-4D85-AA8C-E68820A41E3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a:extLst>
            <a:ext uri="{FF2B5EF4-FFF2-40B4-BE49-F238E27FC236}">
              <a16:creationId xmlns:a16="http://schemas.microsoft.com/office/drawing/2014/main" id="{5E91642E-D55B-495F-9EBE-BDB15367B43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a:extLst>
            <a:ext uri="{FF2B5EF4-FFF2-40B4-BE49-F238E27FC236}">
              <a16:creationId xmlns:a16="http://schemas.microsoft.com/office/drawing/2014/main" id="{F6169B61-C512-4519-AC61-B1ED72DC733A}"/>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a:extLst>
            <a:ext uri="{FF2B5EF4-FFF2-40B4-BE49-F238E27FC236}">
              <a16:creationId xmlns:a16="http://schemas.microsoft.com/office/drawing/2014/main" id="{7941B261-92A8-4142-9663-DE1B46E4D6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a:extLst>
            <a:ext uri="{FF2B5EF4-FFF2-40B4-BE49-F238E27FC236}">
              <a16:creationId xmlns:a16="http://schemas.microsoft.com/office/drawing/2014/main" id="{B9BDC637-1E43-4343-94FA-99A8B14515C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a:extLst>
            <a:ext uri="{FF2B5EF4-FFF2-40B4-BE49-F238E27FC236}">
              <a16:creationId xmlns:a16="http://schemas.microsoft.com/office/drawing/2014/main" id="{C09599FF-D003-43C6-A1DC-20D80852B7A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a:extLst>
            <a:ext uri="{FF2B5EF4-FFF2-40B4-BE49-F238E27FC236}">
              <a16:creationId xmlns:a16="http://schemas.microsoft.com/office/drawing/2014/main" id="{4BAEDEAD-4B08-42E3-B842-C45386E3083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a:extLst>
            <a:ext uri="{FF2B5EF4-FFF2-40B4-BE49-F238E27FC236}">
              <a16:creationId xmlns:a16="http://schemas.microsoft.com/office/drawing/2014/main" id="{12BB5CAE-A52B-486B-ADB8-220DDA0EF70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a:extLst>
            <a:ext uri="{FF2B5EF4-FFF2-40B4-BE49-F238E27FC236}">
              <a16:creationId xmlns:a16="http://schemas.microsoft.com/office/drawing/2014/main" id="{D5A5564C-6B50-44A9-8BB9-E6F9BA4B422F}"/>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a:extLst>
            <a:ext uri="{FF2B5EF4-FFF2-40B4-BE49-F238E27FC236}">
              <a16:creationId xmlns:a16="http://schemas.microsoft.com/office/drawing/2014/main" id="{C28F6596-126C-4253-93C3-8A1AE6A9F0F7}"/>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1" name="直線コネクタ 560">
          <a:extLst>
            <a:ext uri="{FF2B5EF4-FFF2-40B4-BE49-F238E27FC236}">
              <a16:creationId xmlns:a16="http://schemas.microsoft.com/office/drawing/2014/main" id="{7B94A8B0-1C56-4781-98E4-52C6A4FECECE}"/>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2" name="テキスト ボックス 561">
          <a:extLst>
            <a:ext uri="{FF2B5EF4-FFF2-40B4-BE49-F238E27FC236}">
              <a16:creationId xmlns:a16="http://schemas.microsoft.com/office/drawing/2014/main" id="{5E76835F-BE9C-4A3A-BD76-A19AC82AAD68}"/>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3" name="直線コネクタ 562">
          <a:extLst>
            <a:ext uri="{FF2B5EF4-FFF2-40B4-BE49-F238E27FC236}">
              <a16:creationId xmlns:a16="http://schemas.microsoft.com/office/drawing/2014/main" id="{9CC7C345-098A-4C1A-8060-9F31A2D27147}"/>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4" name="テキスト ボックス 563">
          <a:extLst>
            <a:ext uri="{FF2B5EF4-FFF2-40B4-BE49-F238E27FC236}">
              <a16:creationId xmlns:a16="http://schemas.microsoft.com/office/drawing/2014/main" id="{4B7F864F-750B-49EA-83A2-58AAC4B07304}"/>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5" name="直線コネクタ 564">
          <a:extLst>
            <a:ext uri="{FF2B5EF4-FFF2-40B4-BE49-F238E27FC236}">
              <a16:creationId xmlns:a16="http://schemas.microsoft.com/office/drawing/2014/main" id="{20C11AA6-1B74-41B6-858B-C143AB444F99}"/>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6" name="テキスト ボックス 565">
          <a:extLst>
            <a:ext uri="{FF2B5EF4-FFF2-40B4-BE49-F238E27FC236}">
              <a16:creationId xmlns:a16="http://schemas.microsoft.com/office/drawing/2014/main" id="{CF91F391-577D-4352-AFD2-10C62B80AE7B}"/>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7" name="直線コネクタ 566">
          <a:extLst>
            <a:ext uri="{FF2B5EF4-FFF2-40B4-BE49-F238E27FC236}">
              <a16:creationId xmlns:a16="http://schemas.microsoft.com/office/drawing/2014/main" id="{BB3D5BFA-F728-4152-B5BF-42ECF6BDA153}"/>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8" name="テキスト ボックス 567">
          <a:extLst>
            <a:ext uri="{FF2B5EF4-FFF2-40B4-BE49-F238E27FC236}">
              <a16:creationId xmlns:a16="http://schemas.microsoft.com/office/drawing/2014/main" id="{E8AE3495-A41C-429E-A4CC-4A51A65F0A16}"/>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9" name="直線コネクタ 568">
          <a:extLst>
            <a:ext uri="{FF2B5EF4-FFF2-40B4-BE49-F238E27FC236}">
              <a16:creationId xmlns:a16="http://schemas.microsoft.com/office/drawing/2014/main" id="{C988CE09-C9D6-4D2A-8959-88DD43049012}"/>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0" name="テキスト ボックス 569">
          <a:extLst>
            <a:ext uri="{FF2B5EF4-FFF2-40B4-BE49-F238E27FC236}">
              <a16:creationId xmlns:a16="http://schemas.microsoft.com/office/drawing/2014/main" id="{794C6E4A-5856-44A7-8760-77D011D82201}"/>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53118DD1-A6DB-4429-B34F-7BC088D6B70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822356D2-2462-41F7-A2C5-C65CECAB23DD}"/>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925E0AE6-5081-442E-861E-D13F2CDE27F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574" name="直線コネクタ 573">
          <a:extLst>
            <a:ext uri="{FF2B5EF4-FFF2-40B4-BE49-F238E27FC236}">
              <a16:creationId xmlns:a16="http://schemas.microsoft.com/office/drawing/2014/main" id="{75669BFB-AE1F-436C-A813-95678F69C6E9}"/>
            </a:ext>
          </a:extLst>
        </xdr:cNvPr>
        <xdr:cNvCxnSpPr/>
      </xdr:nvCxnSpPr>
      <xdr:spPr>
        <a:xfrm flipV="1">
          <a:off x="19509104" y="5803342"/>
          <a:ext cx="0" cy="1273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5" name="【一般廃棄物処理施設】&#10;一人当たり有形固定資産（償却資産）額最小値テキスト">
          <a:extLst>
            <a:ext uri="{FF2B5EF4-FFF2-40B4-BE49-F238E27FC236}">
              <a16:creationId xmlns:a16="http://schemas.microsoft.com/office/drawing/2014/main" id="{FDDE011D-1EF3-4356-B0B5-74E95765B6DF}"/>
            </a:ext>
          </a:extLst>
        </xdr:cNvPr>
        <xdr:cNvSpPr txBox="1"/>
      </xdr:nvSpPr>
      <xdr:spPr>
        <a:xfrm>
          <a:off x="19547840" y="7081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6" name="直線コネクタ 575">
          <a:extLst>
            <a:ext uri="{FF2B5EF4-FFF2-40B4-BE49-F238E27FC236}">
              <a16:creationId xmlns:a16="http://schemas.microsoft.com/office/drawing/2014/main" id="{22498BFA-EC28-4FDA-BAA7-1424C11AEEBD}"/>
            </a:ext>
          </a:extLst>
        </xdr:cNvPr>
        <xdr:cNvCxnSpPr/>
      </xdr:nvCxnSpPr>
      <xdr:spPr>
        <a:xfrm>
          <a:off x="19443700" y="70772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38F56189-A289-4A33-9E2C-1CA4609C6C1D}"/>
            </a:ext>
          </a:extLst>
        </xdr:cNvPr>
        <xdr:cNvSpPr txBox="1"/>
      </xdr:nvSpPr>
      <xdr:spPr>
        <a:xfrm>
          <a:off x="19547840" y="558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578" name="直線コネクタ 577">
          <a:extLst>
            <a:ext uri="{FF2B5EF4-FFF2-40B4-BE49-F238E27FC236}">
              <a16:creationId xmlns:a16="http://schemas.microsoft.com/office/drawing/2014/main" id="{11993F22-9D39-4F48-8500-2EBFB4BF4282}"/>
            </a:ext>
          </a:extLst>
        </xdr:cNvPr>
        <xdr:cNvCxnSpPr/>
      </xdr:nvCxnSpPr>
      <xdr:spPr>
        <a:xfrm>
          <a:off x="19443700" y="58033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124021</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CEE5486C-58E1-4617-9DCA-9839D6243AB8}"/>
            </a:ext>
          </a:extLst>
        </xdr:cNvPr>
        <xdr:cNvSpPr txBox="1"/>
      </xdr:nvSpPr>
      <xdr:spPr>
        <a:xfrm>
          <a:off x="19547840" y="6661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580" name="フローチャート: 判断 579">
          <a:extLst>
            <a:ext uri="{FF2B5EF4-FFF2-40B4-BE49-F238E27FC236}">
              <a16:creationId xmlns:a16="http://schemas.microsoft.com/office/drawing/2014/main" id="{2596B0AD-7718-4706-90A3-E7116AA3FB76}"/>
            </a:ext>
          </a:extLst>
        </xdr:cNvPr>
        <xdr:cNvSpPr/>
      </xdr:nvSpPr>
      <xdr:spPr>
        <a:xfrm>
          <a:off x="19458940" y="66835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581" name="フローチャート: 判断 580">
          <a:extLst>
            <a:ext uri="{FF2B5EF4-FFF2-40B4-BE49-F238E27FC236}">
              <a16:creationId xmlns:a16="http://schemas.microsoft.com/office/drawing/2014/main" id="{CA018C24-4E42-46D4-97B9-96EFC6622561}"/>
            </a:ext>
          </a:extLst>
        </xdr:cNvPr>
        <xdr:cNvSpPr/>
      </xdr:nvSpPr>
      <xdr:spPr>
        <a:xfrm>
          <a:off x="18735040" y="6683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582" name="フローチャート: 判断 581">
          <a:extLst>
            <a:ext uri="{FF2B5EF4-FFF2-40B4-BE49-F238E27FC236}">
              <a16:creationId xmlns:a16="http://schemas.microsoft.com/office/drawing/2014/main" id="{BEBA95AC-B487-4458-8CFB-C71A1BFCF371}"/>
            </a:ext>
          </a:extLst>
        </xdr:cNvPr>
        <xdr:cNvSpPr/>
      </xdr:nvSpPr>
      <xdr:spPr>
        <a:xfrm>
          <a:off x="17937480" y="670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583" name="フローチャート: 判断 582">
          <a:extLst>
            <a:ext uri="{FF2B5EF4-FFF2-40B4-BE49-F238E27FC236}">
              <a16:creationId xmlns:a16="http://schemas.microsoft.com/office/drawing/2014/main" id="{DF5B7ABF-848C-4B11-8366-2430B2AA0263}"/>
            </a:ext>
          </a:extLst>
        </xdr:cNvPr>
        <xdr:cNvSpPr/>
      </xdr:nvSpPr>
      <xdr:spPr>
        <a:xfrm>
          <a:off x="17162780" y="66908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160015</xdr:rowOff>
    </xdr:from>
    <xdr:to>
      <xdr:col>98</xdr:col>
      <xdr:colOff>38100</xdr:colOff>
      <xdr:row>40</xdr:row>
      <xdr:rowOff>90165</xdr:rowOff>
    </xdr:to>
    <xdr:sp macro="" textlink="">
      <xdr:nvSpPr>
        <xdr:cNvPr id="584" name="フローチャート: 判断 583">
          <a:extLst>
            <a:ext uri="{FF2B5EF4-FFF2-40B4-BE49-F238E27FC236}">
              <a16:creationId xmlns:a16="http://schemas.microsoft.com/office/drawing/2014/main" id="{D307837D-94E0-40B3-9319-8DF147B9716D}"/>
            </a:ext>
          </a:extLst>
        </xdr:cNvPr>
        <xdr:cNvSpPr/>
      </xdr:nvSpPr>
      <xdr:spPr>
        <a:xfrm>
          <a:off x="16388080" y="66979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268549E-9F48-48AD-9EF3-2DD9DA58761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106C6739-E81C-4EC5-82F0-5057D76D6E4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EF150F84-8ED1-4FC2-9059-85847C226D2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B26AFE35-3BFE-4F6E-B1CC-40E6D9996B4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48B8BF1B-5E5F-436F-8CB3-5B0F5994FED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50024</xdr:rowOff>
    </xdr:from>
    <xdr:to>
      <xdr:col>116</xdr:col>
      <xdr:colOff>114300</xdr:colOff>
      <xdr:row>39</xdr:row>
      <xdr:rowOff>151624</xdr:rowOff>
    </xdr:to>
    <xdr:sp macro="" textlink="">
      <xdr:nvSpPr>
        <xdr:cNvPr id="590" name="楕円 589">
          <a:extLst>
            <a:ext uri="{FF2B5EF4-FFF2-40B4-BE49-F238E27FC236}">
              <a16:creationId xmlns:a16="http://schemas.microsoft.com/office/drawing/2014/main" id="{78291287-707C-43F1-B94A-4FE8E6FCD86B}"/>
            </a:ext>
          </a:extLst>
        </xdr:cNvPr>
        <xdr:cNvSpPr/>
      </xdr:nvSpPr>
      <xdr:spPr>
        <a:xfrm>
          <a:off x="19458940" y="658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72901</xdr:rowOff>
    </xdr:from>
    <xdr:ext cx="599010" cy="259045"/>
    <xdr:sp macro="" textlink="">
      <xdr:nvSpPr>
        <xdr:cNvPr id="591" name="【一般廃棄物処理施設】&#10;一人当たり有形固定資産（償却資産）額該当値テキスト">
          <a:extLst>
            <a:ext uri="{FF2B5EF4-FFF2-40B4-BE49-F238E27FC236}">
              <a16:creationId xmlns:a16="http://schemas.microsoft.com/office/drawing/2014/main" id="{5693FCF6-63B7-4AFB-875E-A470247D6946}"/>
            </a:ext>
          </a:extLst>
        </xdr:cNvPr>
        <xdr:cNvSpPr txBox="1"/>
      </xdr:nvSpPr>
      <xdr:spPr>
        <a:xfrm>
          <a:off x="19547840" y="644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48371</xdr:rowOff>
    </xdr:from>
    <xdr:to>
      <xdr:col>112</xdr:col>
      <xdr:colOff>38100</xdr:colOff>
      <xdr:row>39</xdr:row>
      <xdr:rowOff>149971</xdr:rowOff>
    </xdr:to>
    <xdr:sp macro="" textlink="">
      <xdr:nvSpPr>
        <xdr:cNvPr id="592" name="楕円 591">
          <a:extLst>
            <a:ext uri="{FF2B5EF4-FFF2-40B4-BE49-F238E27FC236}">
              <a16:creationId xmlns:a16="http://schemas.microsoft.com/office/drawing/2014/main" id="{A1129DCD-9B28-4F7B-A904-8F920723D857}"/>
            </a:ext>
          </a:extLst>
        </xdr:cNvPr>
        <xdr:cNvSpPr/>
      </xdr:nvSpPr>
      <xdr:spPr>
        <a:xfrm>
          <a:off x="18735040" y="65863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99171</xdr:rowOff>
    </xdr:from>
    <xdr:to>
      <xdr:col>116</xdr:col>
      <xdr:colOff>63500</xdr:colOff>
      <xdr:row>39</xdr:row>
      <xdr:rowOff>100824</xdr:rowOff>
    </xdr:to>
    <xdr:cxnSp macro="">
      <xdr:nvCxnSpPr>
        <xdr:cNvPr id="593" name="直線コネクタ 592">
          <a:extLst>
            <a:ext uri="{FF2B5EF4-FFF2-40B4-BE49-F238E27FC236}">
              <a16:creationId xmlns:a16="http://schemas.microsoft.com/office/drawing/2014/main" id="{046AA6BC-0F94-49FB-9C1C-548BA730F029}"/>
            </a:ext>
          </a:extLst>
        </xdr:cNvPr>
        <xdr:cNvCxnSpPr/>
      </xdr:nvCxnSpPr>
      <xdr:spPr>
        <a:xfrm>
          <a:off x="18778220" y="6637131"/>
          <a:ext cx="731520" cy="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51102</xdr:rowOff>
    </xdr:from>
    <xdr:to>
      <xdr:col>107</xdr:col>
      <xdr:colOff>101600</xdr:colOff>
      <xdr:row>39</xdr:row>
      <xdr:rowOff>152702</xdr:rowOff>
    </xdr:to>
    <xdr:sp macro="" textlink="">
      <xdr:nvSpPr>
        <xdr:cNvPr id="594" name="楕円 593">
          <a:extLst>
            <a:ext uri="{FF2B5EF4-FFF2-40B4-BE49-F238E27FC236}">
              <a16:creationId xmlns:a16="http://schemas.microsoft.com/office/drawing/2014/main" id="{5E248782-3AD3-4328-A8F5-2988AA12758A}"/>
            </a:ext>
          </a:extLst>
        </xdr:cNvPr>
        <xdr:cNvSpPr/>
      </xdr:nvSpPr>
      <xdr:spPr>
        <a:xfrm>
          <a:off x="17937480" y="658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99171</xdr:rowOff>
    </xdr:from>
    <xdr:to>
      <xdr:col>111</xdr:col>
      <xdr:colOff>177800</xdr:colOff>
      <xdr:row>39</xdr:row>
      <xdr:rowOff>101902</xdr:rowOff>
    </xdr:to>
    <xdr:cxnSp macro="">
      <xdr:nvCxnSpPr>
        <xdr:cNvPr id="595" name="直線コネクタ 594">
          <a:extLst>
            <a:ext uri="{FF2B5EF4-FFF2-40B4-BE49-F238E27FC236}">
              <a16:creationId xmlns:a16="http://schemas.microsoft.com/office/drawing/2014/main" id="{80A84F68-8FDD-4AB6-A76A-AA8B9E2F801A}"/>
            </a:ext>
          </a:extLst>
        </xdr:cNvPr>
        <xdr:cNvCxnSpPr/>
      </xdr:nvCxnSpPr>
      <xdr:spPr>
        <a:xfrm flipV="1">
          <a:off x="17988280" y="6637131"/>
          <a:ext cx="789940" cy="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47068</xdr:rowOff>
    </xdr:from>
    <xdr:to>
      <xdr:col>102</xdr:col>
      <xdr:colOff>165100</xdr:colOff>
      <xdr:row>39</xdr:row>
      <xdr:rowOff>148668</xdr:rowOff>
    </xdr:to>
    <xdr:sp macro="" textlink="">
      <xdr:nvSpPr>
        <xdr:cNvPr id="596" name="楕円 595">
          <a:extLst>
            <a:ext uri="{FF2B5EF4-FFF2-40B4-BE49-F238E27FC236}">
              <a16:creationId xmlns:a16="http://schemas.microsoft.com/office/drawing/2014/main" id="{108BC925-CD31-455D-AC73-0E299011E50F}"/>
            </a:ext>
          </a:extLst>
        </xdr:cNvPr>
        <xdr:cNvSpPr/>
      </xdr:nvSpPr>
      <xdr:spPr>
        <a:xfrm>
          <a:off x="17162780" y="65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97868</xdr:rowOff>
    </xdr:from>
    <xdr:to>
      <xdr:col>107</xdr:col>
      <xdr:colOff>50800</xdr:colOff>
      <xdr:row>39</xdr:row>
      <xdr:rowOff>101902</xdr:rowOff>
    </xdr:to>
    <xdr:cxnSp macro="">
      <xdr:nvCxnSpPr>
        <xdr:cNvPr id="597" name="直線コネクタ 596">
          <a:extLst>
            <a:ext uri="{FF2B5EF4-FFF2-40B4-BE49-F238E27FC236}">
              <a16:creationId xmlns:a16="http://schemas.microsoft.com/office/drawing/2014/main" id="{779411F1-EFCD-40B6-A26B-316D6951E2B2}"/>
            </a:ext>
          </a:extLst>
        </xdr:cNvPr>
        <xdr:cNvCxnSpPr/>
      </xdr:nvCxnSpPr>
      <xdr:spPr>
        <a:xfrm>
          <a:off x="17213580" y="6635828"/>
          <a:ext cx="774700" cy="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49471</xdr:rowOff>
    </xdr:from>
    <xdr:to>
      <xdr:col>98</xdr:col>
      <xdr:colOff>38100</xdr:colOff>
      <xdr:row>39</xdr:row>
      <xdr:rowOff>151071</xdr:rowOff>
    </xdr:to>
    <xdr:sp macro="" textlink="">
      <xdr:nvSpPr>
        <xdr:cNvPr id="598" name="楕円 597">
          <a:extLst>
            <a:ext uri="{FF2B5EF4-FFF2-40B4-BE49-F238E27FC236}">
              <a16:creationId xmlns:a16="http://schemas.microsoft.com/office/drawing/2014/main" id="{D717C21D-878F-489F-AB9C-22C81AC02B88}"/>
            </a:ext>
          </a:extLst>
        </xdr:cNvPr>
        <xdr:cNvSpPr/>
      </xdr:nvSpPr>
      <xdr:spPr>
        <a:xfrm>
          <a:off x="16388080" y="65874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97868</xdr:rowOff>
    </xdr:from>
    <xdr:to>
      <xdr:col>102</xdr:col>
      <xdr:colOff>114300</xdr:colOff>
      <xdr:row>39</xdr:row>
      <xdr:rowOff>100271</xdr:rowOff>
    </xdr:to>
    <xdr:cxnSp macro="">
      <xdr:nvCxnSpPr>
        <xdr:cNvPr id="599" name="直線コネクタ 598">
          <a:extLst>
            <a:ext uri="{FF2B5EF4-FFF2-40B4-BE49-F238E27FC236}">
              <a16:creationId xmlns:a16="http://schemas.microsoft.com/office/drawing/2014/main" id="{039129D0-24FE-47CC-ADF9-BEFF0A916E17}"/>
            </a:ext>
          </a:extLst>
        </xdr:cNvPr>
        <xdr:cNvCxnSpPr/>
      </xdr:nvCxnSpPr>
      <xdr:spPr>
        <a:xfrm flipV="1">
          <a:off x="16431260" y="6635828"/>
          <a:ext cx="782320" cy="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66772</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5DE7EE7A-3C5F-4331-961D-AAEC363786BD}"/>
            </a:ext>
          </a:extLst>
        </xdr:cNvPr>
        <xdr:cNvSpPr txBox="1"/>
      </xdr:nvSpPr>
      <xdr:spPr>
        <a:xfrm>
          <a:off x="18528811" y="677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95180</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ADE74E7F-8940-4F08-96F4-99F31EBF5268}"/>
            </a:ext>
          </a:extLst>
        </xdr:cNvPr>
        <xdr:cNvSpPr txBox="1"/>
      </xdr:nvSpPr>
      <xdr:spPr>
        <a:xfrm>
          <a:off x="17766811" y="680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74129</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E37EEB3D-6920-4963-9DBE-7C8A29C13F55}"/>
            </a:ext>
          </a:extLst>
        </xdr:cNvPr>
        <xdr:cNvSpPr txBox="1"/>
      </xdr:nvSpPr>
      <xdr:spPr>
        <a:xfrm>
          <a:off x="16969251" y="6779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81292</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D2B89ABD-B917-40D1-8D2A-682C79DA98A7}"/>
            </a:ext>
          </a:extLst>
        </xdr:cNvPr>
        <xdr:cNvSpPr txBox="1"/>
      </xdr:nvSpPr>
      <xdr:spPr>
        <a:xfrm>
          <a:off x="16194551" y="678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166498</xdr:rowOff>
    </xdr:from>
    <xdr:ext cx="599010" cy="259045"/>
    <xdr:sp macro="" textlink="">
      <xdr:nvSpPr>
        <xdr:cNvPr id="604" name="n_1mainValue【一般廃棄物処理施設】&#10;一人当たり有形固定資産（償却資産）額">
          <a:extLst>
            <a:ext uri="{FF2B5EF4-FFF2-40B4-BE49-F238E27FC236}">
              <a16:creationId xmlns:a16="http://schemas.microsoft.com/office/drawing/2014/main" id="{C0A5E932-39F0-45FA-AFC9-0C5C1FC88CFD}"/>
            </a:ext>
          </a:extLst>
        </xdr:cNvPr>
        <xdr:cNvSpPr txBox="1"/>
      </xdr:nvSpPr>
      <xdr:spPr>
        <a:xfrm>
          <a:off x="18496495" y="636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169229</xdr:rowOff>
    </xdr:from>
    <xdr:ext cx="599010" cy="259045"/>
    <xdr:sp macro="" textlink="">
      <xdr:nvSpPr>
        <xdr:cNvPr id="605" name="n_2mainValue【一般廃棄物処理施設】&#10;一人当たり有形固定資産（償却資産）額">
          <a:extLst>
            <a:ext uri="{FF2B5EF4-FFF2-40B4-BE49-F238E27FC236}">
              <a16:creationId xmlns:a16="http://schemas.microsoft.com/office/drawing/2014/main" id="{2AE6E6C2-C012-4153-976F-2531E53C3940}"/>
            </a:ext>
          </a:extLst>
        </xdr:cNvPr>
        <xdr:cNvSpPr txBox="1"/>
      </xdr:nvSpPr>
      <xdr:spPr>
        <a:xfrm>
          <a:off x="17734495" y="6371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165195</xdr:rowOff>
    </xdr:from>
    <xdr:ext cx="599010" cy="259045"/>
    <xdr:sp macro="" textlink="">
      <xdr:nvSpPr>
        <xdr:cNvPr id="606" name="n_3mainValue【一般廃棄物処理施設】&#10;一人当たり有形固定資産（償却資産）額">
          <a:extLst>
            <a:ext uri="{FF2B5EF4-FFF2-40B4-BE49-F238E27FC236}">
              <a16:creationId xmlns:a16="http://schemas.microsoft.com/office/drawing/2014/main" id="{127453F2-33A0-44EF-9953-252A6D34EF0F}"/>
            </a:ext>
          </a:extLst>
        </xdr:cNvPr>
        <xdr:cNvSpPr txBox="1"/>
      </xdr:nvSpPr>
      <xdr:spPr>
        <a:xfrm>
          <a:off x="16936935" y="6367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167598</xdr:rowOff>
    </xdr:from>
    <xdr:ext cx="599010" cy="259045"/>
    <xdr:sp macro="" textlink="">
      <xdr:nvSpPr>
        <xdr:cNvPr id="607" name="n_4mainValue【一般廃棄物処理施設】&#10;一人当たり有形固定資産（償却資産）額">
          <a:extLst>
            <a:ext uri="{FF2B5EF4-FFF2-40B4-BE49-F238E27FC236}">
              <a16:creationId xmlns:a16="http://schemas.microsoft.com/office/drawing/2014/main" id="{386E60D9-98EC-4438-886B-6C0493B9FCB6}"/>
            </a:ext>
          </a:extLst>
        </xdr:cNvPr>
        <xdr:cNvSpPr txBox="1"/>
      </xdr:nvSpPr>
      <xdr:spPr>
        <a:xfrm>
          <a:off x="16162235" y="6370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277A04D1-AB2C-4DAD-9789-98B42564FF1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61587CB9-DE4B-4CAE-98B3-DFE7470EFFE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1FA937A6-3C99-4C67-8B84-9D69A721DF2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A6287A74-4A7B-4750-B527-26DC4E3D281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BB7878A8-38FF-469F-A3EB-9D9588724A45}"/>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4975A6BC-BE92-4528-B7A9-F35E11D3DD9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DB9D81C4-F26F-4954-98AF-D13E0FC2C6D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FEC77224-8A85-4CBD-B45F-536004DE1BE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547EDD0D-304C-40E7-8E04-D47A32860BE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908A5710-66DC-4186-B4CF-C2F2365C295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8111963C-E2EA-4526-A336-698ED965F60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8C0DC63C-840B-484E-95D3-BA48AD67C73B}"/>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ED6451C5-09B0-495A-8339-47CE378499D9}"/>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F97DEFC3-AD20-48EC-B959-559052200432}"/>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0BE4F1D5-0331-482C-9CA7-EE7D01F832D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F990D69B-2AA8-4D2C-B7AB-2AD5DBA00A0A}"/>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2173FA57-251E-401C-85FB-48F053123812}"/>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3A34506F-5D5B-495B-8C0B-8B357B278E7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884DB30C-1130-409E-AC17-4D8A09EF22A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F54C473A-7D42-45D1-A518-14F32376BBAD}"/>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260ACFA8-F760-4401-BFA1-02D5E7A17F6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2632A800-883D-454A-9574-E5DE3F0E74A8}"/>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9CDBCFF9-9CF6-4A06-93F2-A2F75532EF8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E29545CB-B1E3-48E9-A527-C2B59D85A53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77280252-D366-4065-B612-AF41E25D2A9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633" name="直線コネクタ 632">
          <a:extLst>
            <a:ext uri="{FF2B5EF4-FFF2-40B4-BE49-F238E27FC236}">
              <a16:creationId xmlns:a16="http://schemas.microsoft.com/office/drawing/2014/main" id="{A6CB25B6-2D6B-48E4-8C79-09C0DD278301}"/>
            </a:ext>
          </a:extLst>
        </xdr:cNvPr>
        <xdr:cNvCxnSpPr/>
      </xdr:nvCxnSpPr>
      <xdr:spPr>
        <a:xfrm flipV="1">
          <a:off x="14375764" y="933123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4" name="【保健センター・保健所】&#10;有形固定資産減価償却率最小値テキスト">
          <a:extLst>
            <a:ext uri="{FF2B5EF4-FFF2-40B4-BE49-F238E27FC236}">
              <a16:creationId xmlns:a16="http://schemas.microsoft.com/office/drawing/2014/main" id="{A756E538-C98B-4C8D-AF84-708179FE8603}"/>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5" name="直線コネクタ 634">
          <a:extLst>
            <a:ext uri="{FF2B5EF4-FFF2-40B4-BE49-F238E27FC236}">
              <a16:creationId xmlns:a16="http://schemas.microsoft.com/office/drawing/2014/main" id="{91840EAA-ABE5-45D3-80D1-1FB64DC360E4}"/>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95C40FB3-45D0-476E-82DE-FFE4584846FF}"/>
            </a:ext>
          </a:extLst>
        </xdr:cNvPr>
        <xdr:cNvSpPr txBox="1"/>
      </xdr:nvSpPr>
      <xdr:spPr>
        <a:xfrm>
          <a:off x="14414500" y="91102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7" name="直線コネクタ 636">
          <a:extLst>
            <a:ext uri="{FF2B5EF4-FFF2-40B4-BE49-F238E27FC236}">
              <a16:creationId xmlns:a16="http://schemas.microsoft.com/office/drawing/2014/main" id="{D6123F22-3423-4C98-924D-A7379DC1C4C8}"/>
            </a:ext>
          </a:extLst>
        </xdr:cNvPr>
        <xdr:cNvCxnSpPr/>
      </xdr:nvCxnSpPr>
      <xdr:spPr>
        <a:xfrm>
          <a:off x="14287500" y="9331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E73E5168-8B0C-4A60-A0F5-1AEC46A5085D}"/>
            </a:ext>
          </a:extLst>
        </xdr:cNvPr>
        <xdr:cNvSpPr txBox="1"/>
      </xdr:nvSpPr>
      <xdr:spPr>
        <a:xfrm>
          <a:off x="14414500" y="99412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639" name="フローチャート: 判断 638">
          <a:extLst>
            <a:ext uri="{FF2B5EF4-FFF2-40B4-BE49-F238E27FC236}">
              <a16:creationId xmlns:a16="http://schemas.microsoft.com/office/drawing/2014/main" id="{BF5C6A3C-9792-4C7C-948C-181809115C47}"/>
            </a:ext>
          </a:extLst>
        </xdr:cNvPr>
        <xdr:cNvSpPr/>
      </xdr:nvSpPr>
      <xdr:spPr>
        <a:xfrm>
          <a:off x="14325600" y="1008597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640" name="フローチャート: 判断 639">
          <a:extLst>
            <a:ext uri="{FF2B5EF4-FFF2-40B4-BE49-F238E27FC236}">
              <a16:creationId xmlns:a16="http://schemas.microsoft.com/office/drawing/2014/main" id="{36963501-3341-4C7D-BE84-B1884FF86B26}"/>
            </a:ext>
          </a:extLst>
        </xdr:cNvPr>
        <xdr:cNvSpPr/>
      </xdr:nvSpPr>
      <xdr:spPr>
        <a:xfrm>
          <a:off x="1357884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641" name="フローチャート: 判断 640">
          <a:extLst>
            <a:ext uri="{FF2B5EF4-FFF2-40B4-BE49-F238E27FC236}">
              <a16:creationId xmlns:a16="http://schemas.microsoft.com/office/drawing/2014/main" id="{DBE5F139-8876-4625-8E5E-D0FA9DB59416}"/>
            </a:ext>
          </a:extLst>
        </xdr:cNvPr>
        <xdr:cNvSpPr/>
      </xdr:nvSpPr>
      <xdr:spPr>
        <a:xfrm>
          <a:off x="12804140" y="1006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42" name="フローチャート: 判断 641">
          <a:extLst>
            <a:ext uri="{FF2B5EF4-FFF2-40B4-BE49-F238E27FC236}">
              <a16:creationId xmlns:a16="http://schemas.microsoft.com/office/drawing/2014/main" id="{705371B3-0E15-4E7C-92B0-61E0ADC7FB7F}"/>
            </a:ext>
          </a:extLst>
        </xdr:cNvPr>
        <xdr:cNvSpPr/>
      </xdr:nvSpPr>
      <xdr:spPr>
        <a:xfrm>
          <a:off x="12029440" y="100598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92891</xdr:rowOff>
    </xdr:from>
    <xdr:to>
      <xdr:col>67</xdr:col>
      <xdr:colOff>101600</xdr:colOff>
      <xdr:row>60</xdr:row>
      <xdr:rowOff>23041</xdr:rowOff>
    </xdr:to>
    <xdr:sp macro="" textlink="">
      <xdr:nvSpPr>
        <xdr:cNvPr id="643" name="フローチャート: 判断 642">
          <a:extLst>
            <a:ext uri="{FF2B5EF4-FFF2-40B4-BE49-F238E27FC236}">
              <a16:creationId xmlns:a16="http://schemas.microsoft.com/office/drawing/2014/main" id="{7DFA22BA-06DF-46A8-B878-C3098FCB04B9}"/>
            </a:ext>
          </a:extLst>
        </xdr:cNvPr>
        <xdr:cNvSpPr/>
      </xdr:nvSpPr>
      <xdr:spPr>
        <a:xfrm>
          <a:off x="11231880" y="99836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660E3D7C-CC58-49EF-8BDA-41AE863B34C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7DEAEB3-620F-47E7-BB71-8912C2318B5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86CD67D2-D49B-4331-87AA-4D042E711BC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8F45697D-EF89-4EAD-A692-6F13875A8EC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2EFB1DE-4DA6-45C4-BAA3-0EC13DD077D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143510</xdr:rowOff>
    </xdr:from>
    <xdr:to>
      <xdr:col>85</xdr:col>
      <xdr:colOff>177800</xdr:colOff>
      <xdr:row>62</xdr:row>
      <xdr:rowOff>73660</xdr:rowOff>
    </xdr:to>
    <xdr:sp macro="" textlink="">
      <xdr:nvSpPr>
        <xdr:cNvPr id="649" name="楕円 648">
          <a:extLst>
            <a:ext uri="{FF2B5EF4-FFF2-40B4-BE49-F238E27FC236}">
              <a16:creationId xmlns:a16="http://schemas.microsoft.com/office/drawing/2014/main" id="{5F8A6D84-8FB7-4CC4-86CC-DEA4348FDC90}"/>
            </a:ext>
          </a:extLst>
        </xdr:cNvPr>
        <xdr:cNvSpPr/>
      </xdr:nvSpPr>
      <xdr:spPr>
        <a:xfrm>
          <a:off x="14325600" y="103695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121937</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5CED2428-2B48-4C0F-A97C-E278A28C186B}"/>
            </a:ext>
          </a:extLst>
        </xdr:cNvPr>
        <xdr:cNvSpPr txBox="1"/>
      </xdr:nvSpPr>
      <xdr:spPr>
        <a:xfrm>
          <a:off x="14414500"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105954</xdr:rowOff>
    </xdr:from>
    <xdr:to>
      <xdr:col>81</xdr:col>
      <xdr:colOff>101600</xdr:colOff>
      <xdr:row>62</xdr:row>
      <xdr:rowOff>36104</xdr:rowOff>
    </xdr:to>
    <xdr:sp macro="" textlink="">
      <xdr:nvSpPr>
        <xdr:cNvPr id="651" name="楕円 650">
          <a:extLst>
            <a:ext uri="{FF2B5EF4-FFF2-40B4-BE49-F238E27FC236}">
              <a16:creationId xmlns:a16="http://schemas.microsoft.com/office/drawing/2014/main" id="{7EF79AAB-400D-4E77-AB90-DB0777B6EFAB}"/>
            </a:ext>
          </a:extLst>
        </xdr:cNvPr>
        <xdr:cNvSpPr/>
      </xdr:nvSpPr>
      <xdr:spPr>
        <a:xfrm>
          <a:off x="13578840" y="10331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156754</xdr:rowOff>
    </xdr:from>
    <xdr:to>
      <xdr:col>85</xdr:col>
      <xdr:colOff>127000</xdr:colOff>
      <xdr:row>62</xdr:row>
      <xdr:rowOff>22860</xdr:rowOff>
    </xdr:to>
    <xdr:cxnSp macro="">
      <xdr:nvCxnSpPr>
        <xdr:cNvPr id="652" name="直線コネクタ 651">
          <a:extLst>
            <a:ext uri="{FF2B5EF4-FFF2-40B4-BE49-F238E27FC236}">
              <a16:creationId xmlns:a16="http://schemas.microsoft.com/office/drawing/2014/main" id="{7DCF5F27-CBD1-4CD5-8E81-B4D91D63CE38}"/>
            </a:ext>
          </a:extLst>
        </xdr:cNvPr>
        <xdr:cNvCxnSpPr/>
      </xdr:nvCxnSpPr>
      <xdr:spPr>
        <a:xfrm>
          <a:off x="13629640" y="10382794"/>
          <a:ext cx="74676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81462</xdr:rowOff>
    </xdr:from>
    <xdr:to>
      <xdr:col>76</xdr:col>
      <xdr:colOff>165100</xdr:colOff>
      <xdr:row>62</xdr:row>
      <xdr:rowOff>11612</xdr:rowOff>
    </xdr:to>
    <xdr:sp macro="" textlink="">
      <xdr:nvSpPr>
        <xdr:cNvPr id="653" name="楕円 652">
          <a:extLst>
            <a:ext uri="{FF2B5EF4-FFF2-40B4-BE49-F238E27FC236}">
              <a16:creationId xmlns:a16="http://schemas.microsoft.com/office/drawing/2014/main" id="{F5029C05-FF02-4C1C-A7E3-FF393A62EFEE}"/>
            </a:ext>
          </a:extLst>
        </xdr:cNvPr>
        <xdr:cNvSpPr/>
      </xdr:nvSpPr>
      <xdr:spPr>
        <a:xfrm>
          <a:off x="12804140" y="103075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132262</xdr:rowOff>
    </xdr:from>
    <xdr:to>
      <xdr:col>81</xdr:col>
      <xdr:colOff>50800</xdr:colOff>
      <xdr:row>61</xdr:row>
      <xdr:rowOff>156754</xdr:rowOff>
    </xdr:to>
    <xdr:cxnSp macro="">
      <xdr:nvCxnSpPr>
        <xdr:cNvPr id="654" name="直線コネクタ 653">
          <a:extLst>
            <a:ext uri="{FF2B5EF4-FFF2-40B4-BE49-F238E27FC236}">
              <a16:creationId xmlns:a16="http://schemas.microsoft.com/office/drawing/2014/main" id="{1D8BFE11-1E3B-49E8-B022-D009A9FBA864}"/>
            </a:ext>
          </a:extLst>
        </xdr:cNvPr>
        <xdr:cNvCxnSpPr/>
      </xdr:nvCxnSpPr>
      <xdr:spPr>
        <a:xfrm>
          <a:off x="12854940" y="10358302"/>
          <a:ext cx="7747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42273</xdr:rowOff>
    </xdr:from>
    <xdr:to>
      <xdr:col>72</xdr:col>
      <xdr:colOff>38100</xdr:colOff>
      <xdr:row>61</xdr:row>
      <xdr:rowOff>143873</xdr:rowOff>
    </xdr:to>
    <xdr:sp macro="" textlink="">
      <xdr:nvSpPr>
        <xdr:cNvPr id="655" name="楕円 654">
          <a:extLst>
            <a:ext uri="{FF2B5EF4-FFF2-40B4-BE49-F238E27FC236}">
              <a16:creationId xmlns:a16="http://schemas.microsoft.com/office/drawing/2014/main" id="{A1ACC527-3880-457A-B7AB-51480D540498}"/>
            </a:ext>
          </a:extLst>
        </xdr:cNvPr>
        <xdr:cNvSpPr/>
      </xdr:nvSpPr>
      <xdr:spPr>
        <a:xfrm>
          <a:off x="12029440" y="102683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93073</xdr:rowOff>
    </xdr:from>
    <xdr:to>
      <xdr:col>76</xdr:col>
      <xdr:colOff>114300</xdr:colOff>
      <xdr:row>61</xdr:row>
      <xdr:rowOff>132262</xdr:rowOff>
    </xdr:to>
    <xdr:cxnSp macro="">
      <xdr:nvCxnSpPr>
        <xdr:cNvPr id="656" name="直線コネクタ 655">
          <a:extLst>
            <a:ext uri="{FF2B5EF4-FFF2-40B4-BE49-F238E27FC236}">
              <a16:creationId xmlns:a16="http://schemas.microsoft.com/office/drawing/2014/main" id="{DB07EAAB-2C1F-4708-8500-F63AE068D828}"/>
            </a:ext>
          </a:extLst>
        </xdr:cNvPr>
        <xdr:cNvCxnSpPr/>
      </xdr:nvCxnSpPr>
      <xdr:spPr>
        <a:xfrm>
          <a:off x="12072620" y="10319113"/>
          <a:ext cx="7823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3084</xdr:rowOff>
    </xdr:from>
    <xdr:to>
      <xdr:col>67</xdr:col>
      <xdr:colOff>101600</xdr:colOff>
      <xdr:row>61</xdr:row>
      <xdr:rowOff>104684</xdr:rowOff>
    </xdr:to>
    <xdr:sp macro="" textlink="">
      <xdr:nvSpPr>
        <xdr:cNvPr id="657" name="楕円 656">
          <a:extLst>
            <a:ext uri="{FF2B5EF4-FFF2-40B4-BE49-F238E27FC236}">
              <a16:creationId xmlns:a16="http://schemas.microsoft.com/office/drawing/2014/main" id="{E4E21808-3FA6-429B-BEA6-93883D0F96B1}"/>
            </a:ext>
          </a:extLst>
        </xdr:cNvPr>
        <xdr:cNvSpPr/>
      </xdr:nvSpPr>
      <xdr:spPr>
        <a:xfrm>
          <a:off x="11231880" y="1022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53884</xdr:rowOff>
    </xdr:from>
    <xdr:to>
      <xdr:col>71</xdr:col>
      <xdr:colOff>177800</xdr:colOff>
      <xdr:row>61</xdr:row>
      <xdr:rowOff>93073</xdr:rowOff>
    </xdr:to>
    <xdr:cxnSp macro="">
      <xdr:nvCxnSpPr>
        <xdr:cNvPr id="658" name="直線コネクタ 657">
          <a:extLst>
            <a:ext uri="{FF2B5EF4-FFF2-40B4-BE49-F238E27FC236}">
              <a16:creationId xmlns:a16="http://schemas.microsoft.com/office/drawing/2014/main" id="{1B21473E-C5E3-41BA-B1BB-1A1E3ABDEB90}"/>
            </a:ext>
          </a:extLst>
        </xdr:cNvPr>
        <xdr:cNvCxnSpPr/>
      </xdr:nvCxnSpPr>
      <xdr:spPr>
        <a:xfrm>
          <a:off x="11282680" y="10279924"/>
          <a:ext cx="78994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144071</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C3B13BBE-A00A-4A44-B2A2-5338C83E8255}"/>
            </a:ext>
          </a:extLst>
        </xdr:cNvPr>
        <xdr:cNvSpPr txBox="1"/>
      </xdr:nvSpPr>
      <xdr:spPr>
        <a:xfrm>
          <a:off x="13437244" y="986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556C85BC-D010-4F9F-AEF1-07200267B2E1}"/>
            </a:ext>
          </a:extLst>
        </xdr:cNvPr>
        <xdr:cNvSpPr txBox="1"/>
      </xdr:nvSpPr>
      <xdr:spPr>
        <a:xfrm>
          <a:off x="12675244" y="984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119578</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DD6DF851-A891-4C5E-B436-90EC0AAD8BA4}"/>
            </a:ext>
          </a:extLst>
        </xdr:cNvPr>
        <xdr:cNvSpPr txBox="1"/>
      </xdr:nvSpPr>
      <xdr:spPr>
        <a:xfrm>
          <a:off x="11900544" y="984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39568</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29B2209F-330E-4674-A646-2E689A77CF7D}"/>
            </a:ext>
          </a:extLst>
        </xdr:cNvPr>
        <xdr:cNvSpPr txBox="1"/>
      </xdr:nvSpPr>
      <xdr:spPr>
        <a:xfrm>
          <a:off x="11102984" y="9762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27231</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D32D8AAD-6519-4598-B145-BBA787EDCC63}"/>
            </a:ext>
          </a:extLst>
        </xdr:cNvPr>
        <xdr:cNvSpPr txBox="1"/>
      </xdr:nvSpPr>
      <xdr:spPr>
        <a:xfrm>
          <a:off x="13437244" y="1042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2739</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70042ADA-56E1-45CD-8BE9-8EFA0D81BF6F}"/>
            </a:ext>
          </a:extLst>
        </xdr:cNvPr>
        <xdr:cNvSpPr txBox="1"/>
      </xdr:nvSpPr>
      <xdr:spPr>
        <a:xfrm>
          <a:off x="12675244" y="1039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135000</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A43AFDD7-58AD-43F1-B3E0-12819C352054}"/>
            </a:ext>
          </a:extLst>
        </xdr:cNvPr>
        <xdr:cNvSpPr txBox="1"/>
      </xdr:nvSpPr>
      <xdr:spPr>
        <a:xfrm>
          <a:off x="11900544" y="10361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95811</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DFF75591-8F2A-437F-B17C-06B9C550078E}"/>
            </a:ext>
          </a:extLst>
        </xdr:cNvPr>
        <xdr:cNvSpPr txBox="1"/>
      </xdr:nvSpPr>
      <xdr:spPr>
        <a:xfrm>
          <a:off x="11102984" y="10321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44964DB8-2210-45A2-A570-8C63C6F718A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B623EA18-5B99-491B-9432-0FBBBC645A5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95D9344C-36B0-4014-BECE-BB2D6D11F22F}"/>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ABD8AD77-D3E7-4EA8-ADDE-4C6BDC8AA0C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E3E93C83-3F62-4B1A-91EC-0A9F9DC1AE1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C389B7DF-2718-4A69-B67D-94D8E00FDD2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AB45645E-8BD5-44C8-A905-C63D48C329B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7E615E3D-8A0F-4C66-B2C2-CBE23482E73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2E3DEE7F-033E-40FD-ABEE-09BC1734F4D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EC547BA9-3586-48F9-89FD-C231B331D87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E64EC72E-E39E-435C-A7FA-D59FE2F2A054}"/>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E760F744-FC4D-4268-9501-23846556FE66}"/>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EA9A035E-BB67-4BBB-A79F-B63AF63A696F}"/>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A7A3BDF8-341B-436B-BC52-071E6A29160E}"/>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E555BB59-0306-41A2-B437-950DDA8ED28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5DBFDC9E-913E-4ADA-88DD-6FCA92FB8342}"/>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6717D95E-A1D0-45AD-981B-AA93069E9D94}"/>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E684669F-1080-4E22-92A9-E8BC025C27D4}"/>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8089DABF-01C7-4FD7-8108-EC354C274562}"/>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E05B8D87-D71D-47DB-B9F5-41826AA8675B}"/>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9551BCC2-5090-4CB8-B48A-F28436E18D81}"/>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67838768-9B59-4AA3-982B-FF8ED7EB4C15}"/>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8F10FA80-4029-4E63-A146-7D84B552A04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1B05FF8B-BFE4-44B6-BB0A-00537798F68B}"/>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2F983BC7-5303-4C59-8881-E4CB70B1AE9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692" name="直線コネクタ 691">
          <a:extLst>
            <a:ext uri="{FF2B5EF4-FFF2-40B4-BE49-F238E27FC236}">
              <a16:creationId xmlns:a16="http://schemas.microsoft.com/office/drawing/2014/main" id="{08979CF8-63DC-491D-9FF1-B09F6A0C0447}"/>
            </a:ext>
          </a:extLst>
        </xdr:cNvPr>
        <xdr:cNvCxnSpPr/>
      </xdr:nvCxnSpPr>
      <xdr:spPr>
        <a:xfrm flipV="1">
          <a:off x="19509104" y="9387840"/>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CA9D374C-5226-4B44-A897-9727D52CA211}"/>
            </a:ext>
          </a:extLst>
        </xdr:cNvPr>
        <xdr:cNvSpPr txBox="1"/>
      </xdr:nvSpPr>
      <xdr:spPr>
        <a:xfrm>
          <a:off x="19547840"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4" name="直線コネクタ 693">
          <a:extLst>
            <a:ext uri="{FF2B5EF4-FFF2-40B4-BE49-F238E27FC236}">
              <a16:creationId xmlns:a16="http://schemas.microsoft.com/office/drawing/2014/main" id="{964C2D4F-8A6F-479F-B62A-CCE2DE6CA2FA}"/>
            </a:ext>
          </a:extLst>
        </xdr:cNvPr>
        <xdr:cNvCxnSpPr/>
      </xdr:nvCxnSpPr>
      <xdr:spPr>
        <a:xfrm>
          <a:off x="19443700" y="10837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62277EF1-29A4-40CC-A36D-F6D85EA49574}"/>
            </a:ext>
          </a:extLst>
        </xdr:cNvPr>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480B27DA-36AD-4B54-848E-595B52E1E8CA}"/>
            </a:ext>
          </a:extLst>
        </xdr:cNvPr>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104520</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BB60A4A4-0541-46DF-8CB4-A89540DE3E41}"/>
            </a:ext>
          </a:extLst>
        </xdr:cNvPr>
        <xdr:cNvSpPr txBox="1"/>
      </xdr:nvSpPr>
      <xdr:spPr>
        <a:xfrm>
          <a:off x="19547840" y="10330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698" name="フローチャート: 判断 697">
          <a:extLst>
            <a:ext uri="{FF2B5EF4-FFF2-40B4-BE49-F238E27FC236}">
              <a16:creationId xmlns:a16="http://schemas.microsoft.com/office/drawing/2014/main" id="{B6F77CB7-2E1D-4B8E-A188-FE40CF8FEC98}"/>
            </a:ext>
          </a:extLst>
        </xdr:cNvPr>
        <xdr:cNvSpPr/>
      </xdr:nvSpPr>
      <xdr:spPr>
        <a:xfrm>
          <a:off x="19458940" y="103521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99" name="フローチャート: 判断 698">
          <a:extLst>
            <a:ext uri="{FF2B5EF4-FFF2-40B4-BE49-F238E27FC236}">
              <a16:creationId xmlns:a16="http://schemas.microsoft.com/office/drawing/2014/main" id="{57E2416D-1A49-4E43-AF7C-DCE2EC536EE4}"/>
            </a:ext>
          </a:extLst>
        </xdr:cNvPr>
        <xdr:cNvSpPr/>
      </xdr:nvSpPr>
      <xdr:spPr>
        <a:xfrm>
          <a:off x="18735040" y="10373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700" name="フローチャート: 判断 699">
          <a:extLst>
            <a:ext uri="{FF2B5EF4-FFF2-40B4-BE49-F238E27FC236}">
              <a16:creationId xmlns:a16="http://schemas.microsoft.com/office/drawing/2014/main" id="{5F82FCBB-634E-4118-A239-09C791946088}"/>
            </a:ext>
          </a:extLst>
        </xdr:cNvPr>
        <xdr:cNvSpPr/>
      </xdr:nvSpPr>
      <xdr:spPr>
        <a:xfrm>
          <a:off x="17937480" y="10373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a:extLst>
            <a:ext uri="{FF2B5EF4-FFF2-40B4-BE49-F238E27FC236}">
              <a16:creationId xmlns:a16="http://schemas.microsoft.com/office/drawing/2014/main" id="{52557B3B-43C9-4811-8329-655B95BC1DFA}"/>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17235</xdr:rowOff>
    </xdr:from>
    <xdr:to>
      <xdr:col>98</xdr:col>
      <xdr:colOff>38100</xdr:colOff>
      <xdr:row>61</xdr:row>
      <xdr:rowOff>118835</xdr:rowOff>
    </xdr:to>
    <xdr:sp macro="" textlink="">
      <xdr:nvSpPr>
        <xdr:cNvPr id="702" name="フローチャート: 判断 701">
          <a:extLst>
            <a:ext uri="{FF2B5EF4-FFF2-40B4-BE49-F238E27FC236}">
              <a16:creationId xmlns:a16="http://schemas.microsoft.com/office/drawing/2014/main" id="{61679BC9-90B5-4DB7-BF05-189C413DB499}"/>
            </a:ext>
          </a:extLst>
        </xdr:cNvPr>
        <xdr:cNvSpPr/>
      </xdr:nvSpPr>
      <xdr:spPr>
        <a:xfrm>
          <a:off x="16388080" y="10243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9B1F03B5-496B-45F7-9ADF-A876C96E47F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6A190CD-0359-4981-95E3-2EE5D5F67439}"/>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EE09E353-65A9-4ABC-ACEA-85DFFA6078C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7D3E2A89-19FD-4089-A271-B25F1837262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C8B08E6-9D3D-4EA2-83FC-527C43915B6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98878</xdr:rowOff>
    </xdr:from>
    <xdr:to>
      <xdr:col>116</xdr:col>
      <xdr:colOff>114300</xdr:colOff>
      <xdr:row>60</xdr:row>
      <xdr:rowOff>29028</xdr:rowOff>
    </xdr:to>
    <xdr:sp macro="" textlink="">
      <xdr:nvSpPr>
        <xdr:cNvPr id="708" name="楕円 707">
          <a:extLst>
            <a:ext uri="{FF2B5EF4-FFF2-40B4-BE49-F238E27FC236}">
              <a16:creationId xmlns:a16="http://schemas.microsoft.com/office/drawing/2014/main" id="{1AEC7897-74BA-4723-B727-56701CFBA11D}"/>
            </a:ext>
          </a:extLst>
        </xdr:cNvPr>
        <xdr:cNvSpPr/>
      </xdr:nvSpPr>
      <xdr:spPr>
        <a:xfrm>
          <a:off x="19458940" y="99896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121755</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A6311D6E-434E-4AFE-8A49-4E967C0960D0}"/>
            </a:ext>
          </a:extLst>
        </xdr:cNvPr>
        <xdr:cNvSpPr txBox="1"/>
      </xdr:nvSpPr>
      <xdr:spPr>
        <a:xfrm>
          <a:off x="19547840" y="984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98878</xdr:rowOff>
    </xdr:from>
    <xdr:to>
      <xdr:col>112</xdr:col>
      <xdr:colOff>38100</xdr:colOff>
      <xdr:row>60</xdr:row>
      <xdr:rowOff>29028</xdr:rowOff>
    </xdr:to>
    <xdr:sp macro="" textlink="">
      <xdr:nvSpPr>
        <xdr:cNvPr id="710" name="楕円 709">
          <a:extLst>
            <a:ext uri="{FF2B5EF4-FFF2-40B4-BE49-F238E27FC236}">
              <a16:creationId xmlns:a16="http://schemas.microsoft.com/office/drawing/2014/main" id="{959602B4-6FAD-4F09-B56F-AB3269594DD0}"/>
            </a:ext>
          </a:extLst>
        </xdr:cNvPr>
        <xdr:cNvSpPr/>
      </xdr:nvSpPr>
      <xdr:spPr>
        <a:xfrm>
          <a:off x="18735040" y="99896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149678</xdr:rowOff>
    </xdr:from>
    <xdr:to>
      <xdr:col>116</xdr:col>
      <xdr:colOff>63500</xdr:colOff>
      <xdr:row>59</xdr:row>
      <xdr:rowOff>149678</xdr:rowOff>
    </xdr:to>
    <xdr:cxnSp macro="">
      <xdr:nvCxnSpPr>
        <xdr:cNvPr id="711" name="直線コネクタ 710">
          <a:extLst>
            <a:ext uri="{FF2B5EF4-FFF2-40B4-BE49-F238E27FC236}">
              <a16:creationId xmlns:a16="http://schemas.microsoft.com/office/drawing/2014/main" id="{AFC90469-F01A-46ED-AE40-F64FA2498413}"/>
            </a:ext>
          </a:extLst>
        </xdr:cNvPr>
        <xdr:cNvCxnSpPr/>
      </xdr:nvCxnSpPr>
      <xdr:spPr>
        <a:xfrm>
          <a:off x="18778220" y="100404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98878</xdr:rowOff>
    </xdr:from>
    <xdr:to>
      <xdr:col>107</xdr:col>
      <xdr:colOff>101600</xdr:colOff>
      <xdr:row>60</xdr:row>
      <xdr:rowOff>29028</xdr:rowOff>
    </xdr:to>
    <xdr:sp macro="" textlink="">
      <xdr:nvSpPr>
        <xdr:cNvPr id="712" name="楕円 711">
          <a:extLst>
            <a:ext uri="{FF2B5EF4-FFF2-40B4-BE49-F238E27FC236}">
              <a16:creationId xmlns:a16="http://schemas.microsoft.com/office/drawing/2014/main" id="{4E4293FB-5F93-43BF-BE6C-46CA18450AF1}"/>
            </a:ext>
          </a:extLst>
        </xdr:cNvPr>
        <xdr:cNvSpPr/>
      </xdr:nvSpPr>
      <xdr:spPr>
        <a:xfrm>
          <a:off x="17937480" y="99896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149678</xdr:rowOff>
    </xdr:from>
    <xdr:to>
      <xdr:col>111</xdr:col>
      <xdr:colOff>177800</xdr:colOff>
      <xdr:row>59</xdr:row>
      <xdr:rowOff>149678</xdr:rowOff>
    </xdr:to>
    <xdr:cxnSp macro="">
      <xdr:nvCxnSpPr>
        <xdr:cNvPr id="713" name="直線コネクタ 712">
          <a:extLst>
            <a:ext uri="{FF2B5EF4-FFF2-40B4-BE49-F238E27FC236}">
              <a16:creationId xmlns:a16="http://schemas.microsoft.com/office/drawing/2014/main" id="{862C965E-57BE-41AD-BBE5-954041FEB28A}"/>
            </a:ext>
          </a:extLst>
        </xdr:cNvPr>
        <xdr:cNvCxnSpPr/>
      </xdr:nvCxnSpPr>
      <xdr:spPr>
        <a:xfrm>
          <a:off x="17988280" y="1004043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109765</xdr:rowOff>
    </xdr:from>
    <xdr:to>
      <xdr:col>102</xdr:col>
      <xdr:colOff>165100</xdr:colOff>
      <xdr:row>60</xdr:row>
      <xdr:rowOff>39915</xdr:rowOff>
    </xdr:to>
    <xdr:sp macro="" textlink="">
      <xdr:nvSpPr>
        <xdr:cNvPr id="714" name="楕円 713">
          <a:extLst>
            <a:ext uri="{FF2B5EF4-FFF2-40B4-BE49-F238E27FC236}">
              <a16:creationId xmlns:a16="http://schemas.microsoft.com/office/drawing/2014/main" id="{96F0138B-A01A-4AC1-A637-162A8E9FDCAA}"/>
            </a:ext>
          </a:extLst>
        </xdr:cNvPr>
        <xdr:cNvSpPr/>
      </xdr:nvSpPr>
      <xdr:spPr>
        <a:xfrm>
          <a:off x="17162780" y="10000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149678</xdr:rowOff>
    </xdr:from>
    <xdr:to>
      <xdr:col>107</xdr:col>
      <xdr:colOff>50800</xdr:colOff>
      <xdr:row>59</xdr:row>
      <xdr:rowOff>160565</xdr:rowOff>
    </xdr:to>
    <xdr:cxnSp macro="">
      <xdr:nvCxnSpPr>
        <xdr:cNvPr id="715" name="直線コネクタ 714">
          <a:extLst>
            <a:ext uri="{FF2B5EF4-FFF2-40B4-BE49-F238E27FC236}">
              <a16:creationId xmlns:a16="http://schemas.microsoft.com/office/drawing/2014/main" id="{89EEEBFA-8F95-4FD1-92E2-BCFAC6473DBE}"/>
            </a:ext>
          </a:extLst>
        </xdr:cNvPr>
        <xdr:cNvCxnSpPr/>
      </xdr:nvCxnSpPr>
      <xdr:spPr>
        <a:xfrm flipV="1">
          <a:off x="17213580" y="10040438"/>
          <a:ext cx="7747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109765</xdr:rowOff>
    </xdr:from>
    <xdr:to>
      <xdr:col>98</xdr:col>
      <xdr:colOff>38100</xdr:colOff>
      <xdr:row>60</xdr:row>
      <xdr:rowOff>39915</xdr:rowOff>
    </xdr:to>
    <xdr:sp macro="" textlink="">
      <xdr:nvSpPr>
        <xdr:cNvPr id="716" name="楕円 715">
          <a:extLst>
            <a:ext uri="{FF2B5EF4-FFF2-40B4-BE49-F238E27FC236}">
              <a16:creationId xmlns:a16="http://schemas.microsoft.com/office/drawing/2014/main" id="{2F96D7C1-8A64-493E-B8D6-F5E505D39562}"/>
            </a:ext>
          </a:extLst>
        </xdr:cNvPr>
        <xdr:cNvSpPr/>
      </xdr:nvSpPr>
      <xdr:spPr>
        <a:xfrm>
          <a:off x="16388080" y="100005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160565</xdr:rowOff>
    </xdr:from>
    <xdr:to>
      <xdr:col>102</xdr:col>
      <xdr:colOff>114300</xdr:colOff>
      <xdr:row>59</xdr:row>
      <xdr:rowOff>160565</xdr:rowOff>
    </xdr:to>
    <xdr:cxnSp macro="">
      <xdr:nvCxnSpPr>
        <xdr:cNvPr id="717" name="直線コネクタ 716">
          <a:extLst>
            <a:ext uri="{FF2B5EF4-FFF2-40B4-BE49-F238E27FC236}">
              <a16:creationId xmlns:a16="http://schemas.microsoft.com/office/drawing/2014/main" id="{2F621A40-D3EF-49AD-B544-59A8EBEAE821}"/>
            </a:ext>
          </a:extLst>
        </xdr:cNvPr>
        <xdr:cNvCxnSpPr/>
      </xdr:nvCxnSpPr>
      <xdr:spPr>
        <a:xfrm>
          <a:off x="16431260" y="1005132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18" name="n_1aveValue【保健センター・保健所】&#10;一人当たり面積">
          <a:extLst>
            <a:ext uri="{FF2B5EF4-FFF2-40B4-BE49-F238E27FC236}">
              <a16:creationId xmlns:a16="http://schemas.microsoft.com/office/drawing/2014/main" id="{969AD551-5476-4FA8-828E-C0AE83B56871}"/>
            </a:ext>
          </a:extLst>
        </xdr:cNvPr>
        <xdr:cNvSpPr txBox="1"/>
      </xdr:nvSpPr>
      <xdr:spPr>
        <a:xfrm>
          <a:off x="18561127" y="1046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69142</xdr:rowOff>
    </xdr:from>
    <xdr:ext cx="469744" cy="259045"/>
    <xdr:sp macro="" textlink="">
      <xdr:nvSpPr>
        <xdr:cNvPr id="719" name="n_2aveValue【保健センター・保健所】&#10;一人当たり面積">
          <a:extLst>
            <a:ext uri="{FF2B5EF4-FFF2-40B4-BE49-F238E27FC236}">
              <a16:creationId xmlns:a16="http://schemas.microsoft.com/office/drawing/2014/main" id="{CD737EA9-B7AB-4B75-B479-A11D5832B18C}"/>
            </a:ext>
          </a:extLst>
        </xdr:cNvPr>
        <xdr:cNvSpPr txBox="1"/>
      </xdr:nvSpPr>
      <xdr:spPr>
        <a:xfrm>
          <a:off x="17776267" y="1046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20" name="n_3aveValue【保健センター・保健所】&#10;一人当たり面積">
          <a:extLst>
            <a:ext uri="{FF2B5EF4-FFF2-40B4-BE49-F238E27FC236}">
              <a16:creationId xmlns:a16="http://schemas.microsoft.com/office/drawing/2014/main" id="{AB3298F4-4C6F-49FF-9EAC-531F2C6C594A}"/>
            </a:ext>
          </a:extLst>
        </xdr:cNvPr>
        <xdr:cNvSpPr txBox="1"/>
      </xdr:nvSpPr>
      <xdr:spPr>
        <a:xfrm>
          <a:off x="170015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109962</xdr:rowOff>
    </xdr:from>
    <xdr:ext cx="469744" cy="259045"/>
    <xdr:sp macro="" textlink="">
      <xdr:nvSpPr>
        <xdr:cNvPr id="721" name="n_4aveValue【保健センター・保健所】&#10;一人当たり面積">
          <a:extLst>
            <a:ext uri="{FF2B5EF4-FFF2-40B4-BE49-F238E27FC236}">
              <a16:creationId xmlns:a16="http://schemas.microsoft.com/office/drawing/2014/main" id="{A2410DFF-7014-415E-8A9E-E3B8DA9D069A}"/>
            </a:ext>
          </a:extLst>
        </xdr:cNvPr>
        <xdr:cNvSpPr txBox="1"/>
      </xdr:nvSpPr>
      <xdr:spPr>
        <a:xfrm>
          <a:off x="16226867" y="1033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45555</xdr:rowOff>
    </xdr:from>
    <xdr:ext cx="469744" cy="259045"/>
    <xdr:sp macro="" textlink="">
      <xdr:nvSpPr>
        <xdr:cNvPr id="722" name="n_1mainValue【保健センター・保健所】&#10;一人当たり面積">
          <a:extLst>
            <a:ext uri="{FF2B5EF4-FFF2-40B4-BE49-F238E27FC236}">
              <a16:creationId xmlns:a16="http://schemas.microsoft.com/office/drawing/2014/main" id="{835B360F-124D-43DB-99F3-5108C9899064}"/>
            </a:ext>
          </a:extLst>
        </xdr:cNvPr>
        <xdr:cNvSpPr txBox="1"/>
      </xdr:nvSpPr>
      <xdr:spPr>
        <a:xfrm>
          <a:off x="18561127" y="976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45555</xdr:rowOff>
    </xdr:from>
    <xdr:ext cx="469744" cy="259045"/>
    <xdr:sp macro="" textlink="">
      <xdr:nvSpPr>
        <xdr:cNvPr id="723" name="n_2mainValue【保健センター・保健所】&#10;一人当たり面積">
          <a:extLst>
            <a:ext uri="{FF2B5EF4-FFF2-40B4-BE49-F238E27FC236}">
              <a16:creationId xmlns:a16="http://schemas.microsoft.com/office/drawing/2014/main" id="{BFE2D0E8-4C07-47BD-AD31-CF557F72480E}"/>
            </a:ext>
          </a:extLst>
        </xdr:cNvPr>
        <xdr:cNvSpPr txBox="1"/>
      </xdr:nvSpPr>
      <xdr:spPr>
        <a:xfrm>
          <a:off x="17776267" y="976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56442</xdr:rowOff>
    </xdr:from>
    <xdr:ext cx="469744" cy="259045"/>
    <xdr:sp macro="" textlink="">
      <xdr:nvSpPr>
        <xdr:cNvPr id="724" name="n_3mainValue【保健センター・保健所】&#10;一人当たり面積">
          <a:extLst>
            <a:ext uri="{FF2B5EF4-FFF2-40B4-BE49-F238E27FC236}">
              <a16:creationId xmlns:a16="http://schemas.microsoft.com/office/drawing/2014/main" id="{AF215645-AD5F-4BB5-AD7F-73D8C0329C10}"/>
            </a:ext>
          </a:extLst>
        </xdr:cNvPr>
        <xdr:cNvSpPr txBox="1"/>
      </xdr:nvSpPr>
      <xdr:spPr>
        <a:xfrm>
          <a:off x="17001567" y="977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56442</xdr:rowOff>
    </xdr:from>
    <xdr:ext cx="469744" cy="259045"/>
    <xdr:sp macro="" textlink="">
      <xdr:nvSpPr>
        <xdr:cNvPr id="725" name="n_4mainValue【保健センター・保健所】&#10;一人当たり面積">
          <a:extLst>
            <a:ext uri="{FF2B5EF4-FFF2-40B4-BE49-F238E27FC236}">
              <a16:creationId xmlns:a16="http://schemas.microsoft.com/office/drawing/2014/main" id="{14A2317A-C335-4B88-AC53-E7850D97DFE5}"/>
            </a:ext>
          </a:extLst>
        </xdr:cNvPr>
        <xdr:cNvSpPr txBox="1"/>
      </xdr:nvSpPr>
      <xdr:spPr>
        <a:xfrm>
          <a:off x="16226867" y="977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5F272AEC-9065-4C97-9948-7EBF7DB11FB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A5EA8BB1-FE46-45E3-A742-A6EFDCF6D75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1BDED09-EDA3-4210-A6CF-E542EB2FA33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6A7D2DB9-A975-4FCF-A19C-04C938CD1B0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85747235-8DBC-43AE-9B94-D649B10F180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47C279BF-EA3F-4B99-9852-EE851DC106C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284B5202-7BD5-4780-97AE-C75EED14BE5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5070C3B9-D689-49D0-98FE-94003D5B6EB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29065419-B9F4-4920-BD0D-AC5ABBEBF487}"/>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5004A892-1AA4-4746-BE4D-842BC7144B0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F3D95978-2790-4B90-BE1F-065D6A6457E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7CD49F1F-79BE-415F-9569-B13C7157047B}"/>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D846C1B9-3708-47EF-A636-2462B02A6F3C}"/>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D4B808FC-B8D2-4450-B7EF-7063D8146AE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7B4C862-92FC-448C-9D5C-4D7DDDAA1368}"/>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4CC475EC-36DA-4DD7-AEE6-9C33BBAD718E}"/>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46B9D2F0-BE0C-46DF-9C92-B3DDFDA09622}"/>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338A1619-7C59-4528-8634-85B053DA425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66167235-922B-43FF-B4CB-51C2D9D8AE7F}"/>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8538D984-EF52-4BF8-8C88-FEB3EC7B5392}"/>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B342E2E-FF5A-477E-8D36-8B5AE1B2E96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CA5E851F-2CF5-4E84-BC2B-7B7F64C2ACFD}"/>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330BFB73-ABB2-4FEB-8FC6-4CE9FFA7DBE6}"/>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CD2D7224-44A8-47F7-B437-052FF8979D3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750" name="直線コネクタ 749">
          <a:extLst>
            <a:ext uri="{FF2B5EF4-FFF2-40B4-BE49-F238E27FC236}">
              <a16:creationId xmlns:a16="http://schemas.microsoft.com/office/drawing/2014/main" id="{BA282C99-4D47-4385-A619-8B5C726D8066}"/>
            </a:ext>
          </a:extLst>
        </xdr:cNvPr>
        <xdr:cNvCxnSpPr/>
      </xdr:nvCxnSpPr>
      <xdr:spPr>
        <a:xfrm flipV="1">
          <a:off x="14375764" y="13134975"/>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9AC36AA6-692C-40A8-B4AD-FF49A9470CC0}"/>
            </a:ext>
          </a:extLst>
        </xdr:cNvPr>
        <xdr:cNvSpPr txBox="1"/>
      </xdr:nvSpPr>
      <xdr:spPr>
        <a:xfrm>
          <a:off x="14414500" y="1450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52" name="直線コネクタ 751">
          <a:extLst>
            <a:ext uri="{FF2B5EF4-FFF2-40B4-BE49-F238E27FC236}">
              <a16:creationId xmlns:a16="http://schemas.microsoft.com/office/drawing/2014/main" id="{BE37D852-D5D9-496F-9853-15033E8FC69B}"/>
            </a:ext>
          </a:extLst>
        </xdr:cNvPr>
        <xdr:cNvCxnSpPr/>
      </xdr:nvCxnSpPr>
      <xdr:spPr>
        <a:xfrm>
          <a:off x="14287500" y="14500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31C98EEE-8CEB-4BDD-B6C0-5570459DF038}"/>
            </a:ext>
          </a:extLst>
        </xdr:cNvPr>
        <xdr:cNvSpPr txBox="1"/>
      </xdr:nvSpPr>
      <xdr:spPr>
        <a:xfrm>
          <a:off x="14414500" y="1291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7770A196-5EED-4FEC-9A55-C72863AD9195}"/>
            </a:ext>
          </a:extLst>
        </xdr:cNvPr>
        <xdr:cNvCxnSpPr/>
      </xdr:nvCxnSpPr>
      <xdr:spPr>
        <a:xfrm>
          <a:off x="14287500" y="13134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51452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1D42ACAF-319D-4D9C-89C1-671F1453F2CA}"/>
            </a:ext>
          </a:extLst>
        </xdr:cNvPr>
        <xdr:cNvSpPr txBox="1"/>
      </xdr:nvSpPr>
      <xdr:spPr>
        <a:xfrm>
          <a:off x="1441450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6" name="フローチャート: 判断 755">
          <a:extLst>
            <a:ext uri="{FF2B5EF4-FFF2-40B4-BE49-F238E27FC236}">
              <a16:creationId xmlns:a16="http://schemas.microsoft.com/office/drawing/2014/main" id="{64A275BC-5109-4A9C-95EB-E6BC436D5619}"/>
            </a:ext>
          </a:extLst>
        </xdr:cNvPr>
        <xdr:cNvSpPr/>
      </xdr:nvSpPr>
      <xdr:spPr>
        <a:xfrm>
          <a:off x="14325600" y="138195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757" name="フローチャート: 判断 756">
          <a:extLst>
            <a:ext uri="{FF2B5EF4-FFF2-40B4-BE49-F238E27FC236}">
              <a16:creationId xmlns:a16="http://schemas.microsoft.com/office/drawing/2014/main" id="{CCBAEF1D-1CB9-46E2-90A9-2E68A016B2D2}"/>
            </a:ext>
          </a:extLst>
        </xdr:cNvPr>
        <xdr:cNvSpPr/>
      </xdr:nvSpPr>
      <xdr:spPr>
        <a:xfrm>
          <a:off x="13578840" y="138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758" name="フローチャート: 判断 757">
          <a:extLst>
            <a:ext uri="{FF2B5EF4-FFF2-40B4-BE49-F238E27FC236}">
              <a16:creationId xmlns:a16="http://schemas.microsoft.com/office/drawing/2014/main" id="{E323A18E-42FD-4B92-AE9C-C5B8ABA5DCA6}"/>
            </a:ext>
          </a:extLst>
        </xdr:cNvPr>
        <xdr:cNvSpPr/>
      </xdr:nvSpPr>
      <xdr:spPr>
        <a:xfrm>
          <a:off x="12804140" y="1376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759" name="フローチャート: 判断 758">
          <a:extLst>
            <a:ext uri="{FF2B5EF4-FFF2-40B4-BE49-F238E27FC236}">
              <a16:creationId xmlns:a16="http://schemas.microsoft.com/office/drawing/2014/main" id="{70834F72-2264-4712-9BF3-3C18568D38B2}"/>
            </a:ext>
          </a:extLst>
        </xdr:cNvPr>
        <xdr:cNvSpPr/>
      </xdr:nvSpPr>
      <xdr:spPr>
        <a:xfrm>
          <a:off x="12029440" y="137509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101600</xdr:rowOff>
    </xdr:from>
    <xdr:to>
      <xdr:col>67</xdr:col>
      <xdr:colOff>101600</xdr:colOff>
      <xdr:row>82</xdr:row>
      <xdr:rowOff>31750</xdr:rowOff>
    </xdr:to>
    <xdr:sp macro="" textlink="">
      <xdr:nvSpPr>
        <xdr:cNvPr id="760" name="フローチャート: 判断 759">
          <a:extLst>
            <a:ext uri="{FF2B5EF4-FFF2-40B4-BE49-F238E27FC236}">
              <a16:creationId xmlns:a16="http://schemas.microsoft.com/office/drawing/2014/main" id="{E92A0781-88F4-4389-90E7-80812157D33B}"/>
            </a:ext>
          </a:extLst>
        </xdr:cNvPr>
        <xdr:cNvSpPr/>
      </xdr:nvSpPr>
      <xdr:spPr>
        <a:xfrm>
          <a:off x="11231880" y="13680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8139F9E5-BC1F-4BDE-9550-DF9C8B19C22E}"/>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9DAAFA47-14DD-4489-9828-99C4AC1E9ABC}"/>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AA8D214A-47C9-4430-88F2-411C2CF6DC58}"/>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6840FB0-D69B-4007-91D9-9A3E2F2060CD}"/>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84574AF5-316E-418A-812D-34499D78584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133986</xdr:rowOff>
    </xdr:from>
    <xdr:to>
      <xdr:col>85</xdr:col>
      <xdr:colOff>177800</xdr:colOff>
      <xdr:row>79</xdr:row>
      <xdr:rowOff>64136</xdr:rowOff>
    </xdr:to>
    <xdr:sp macro="" textlink="">
      <xdr:nvSpPr>
        <xdr:cNvPr id="766" name="楕円 765">
          <a:extLst>
            <a:ext uri="{FF2B5EF4-FFF2-40B4-BE49-F238E27FC236}">
              <a16:creationId xmlns:a16="http://schemas.microsoft.com/office/drawing/2014/main" id="{0FDB5C46-1C49-4510-AD67-E88C45F9A397}"/>
            </a:ext>
          </a:extLst>
        </xdr:cNvPr>
        <xdr:cNvSpPr/>
      </xdr:nvSpPr>
      <xdr:spPr>
        <a:xfrm>
          <a:off x="14325600" y="132099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48913</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FD43DD0-E2ED-4218-9557-42BB440B69A1}"/>
            </a:ext>
          </a:extLst>
        </xdr:cNvPr>
        <xdr:cNvSpPr txBox="1"/>
      </xdr:nvSpPr>
      <xdr:spPr>
        <a:xfrm>
          <a:off x="14414500" y="13124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93980</xdr:rowOff>
    </xdr:from>
    <xdr:to>
      <xdr:col>81</xdr:col>
      <xdr:colOff>101600</xdr:colOff>
      <xdr:row>79</xdr:row>
      <xdr:rowOff>24130</xdr:rowOff>
    </xdr:to>
    <xdr:sp macro="" textlink="">
      <xdr:nvSpPr>
        <xdr:cNvPr id="768" name="楕円 767">
          <a:extLst>
            <a:ext uri="{FF2B5EF4-FFF2-40B4-BE49-F238E27FC236}">
              <a16:creationId xmlns:a16="http://schemas.microsoft.com/office/drawing/2014/main" id="{068D1A95-253E-43DA-A479-39AD5BDCFC05}"/>
            </a:ext>
          </a:extLst>
        </xdr:cNvPr>
        <xdr:cNvSpPr/>
      </xdr:nvSpPr>
      <xdr:spPr>
        <a:xfrm>
          <a:off x="13578840" y="13169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144780</xdr:rowOff>
    </xdr:from>
    <xdr:to>
      <xdr:col>85</xdr:col>
      <xdr:colOff>127000</xdr:colOff>
      <xdr:row>79</xdr:row>
      <xdr:rowOff>13336</xdr:rowOff>
    </xdr:to>
    <xdr:cxnSp macro="">
      <xdr:nvCxnSpPr>
        <xdr:cNvPr id="769" name="直線コネクタ 768">
          <a:extLst>
            <a:ext uri="{FF2B5EF4-FFF2-40B4-BE49-F238E27FC236}">
              <a16:creationId xmlns:a16="http://schemas.microsoft.com/office/drawing/2014/main" id="{369EE8E0-A1B8-4201-95F2-F5ED5D914534}"/>
            </a:ext>
          </a:extLst>
        </xdr:cNvPr>
        <xdr:cNvCxnSpPr/>
      </xdr:nvCxnSpPr>
      <xdr:spPr>
        <a:xfrm>
          <a:off x="13629640" y="13220700"/>
          <a:ext cx="74676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73025</xdr:rowOff>
    </xdr:from>
    <xdr:to>
      <xdr:col>76</xdr:col>
      <xdr:colOff>165100</xdr:colOff>
      <xdr:row>79</xdr:row>
      <xdr:rowOff>3175</xdr:rowOff>
    </xdr:to>
    <xdr:sp macro="" textlink="">
      <xdr:nvSpPr>
        <xdr:cNvPr id="770" name="楕円 769">
          <a:extLst>
            <a:ext uri="{FF2B5EF4-FFF2-40B4-BE49-F238E27FC236}">
              <a16:creationId xmlns:a16="http://schemas.microsoft.com/office/drawing/2014/main" id="{8C0BC279-8FCE-4A01-89E1-254E43205DAF}"/>
            </a:ext>
          </a:extLst>
        </xdr:cNvPr>
        <xdr:cNvSpPr/>
      </xdr:nvSpPr>
      <xdr:spPr>
        <a:xfrm>
          <a:off x="12804140" y="13148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123825</xdr:rowOff>
    </xdr:from>
    <xdr:to>
      <xdr:col>81</xdr:col>
      <xdr:colOff>50800</xdr:colOff>
      <xdr:row>78</xdr:row>
      <xdr:rowOff>144780</xdr:rowOff>
    </xdr:to>
    <xdr:cxnSp macro="">
      <xdr:nvCxnSpPr>
        <xdr:cNvPr id="771" name="直線コネクタ 770">
          <a:extLst>
            <a:ext uri="{FF2B5EF4-FFF2-40B4-BE49-F238E27FC236}">
              <a16:creationId xmlns:a16="http://schemas.microsoft.com/office/drawing/2014/main" id="{842DE949-AD67-42CC-B770-F656077F4BEB}"/>
            </a:ext>
          </a:extLst>
        </xdr:cNvPr>
        <xdr:cNvCxnSpPr/>
      </xdr:nvCxnSpPr>
      <xdr:spPr>
        <a:xfrm>
          <a:off x="12854940" y="1319974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99695</xdr:rowOff>
    </xdr:from>
    <xdr:to>
      <xdr:col>72</xdr:col>
      <xdr:colOff>38100</xdr:colOff>
      <xdr:row>79</xdr:row>
      <xdr:rowOff>29845</xdr:rowOff>
    </xdr:to>
    <xdr:sp macro="" textlink="">
      <xdr:nvSpPr>
        <xdr:cNvPr id="772" name="楕円 771">
          <a:extLst>
            <a:ext uri="{FF2B5EF4-FFF2-40B4-BE49-F238E27FC236}">
              <a16:creationId xmlns:a16="http://schemas.microsoft.com/office/drawing/2014/main" id="{FD25A679-53E1-415F-993A-1B47A7731F2D}"/>
            </a:ext>
          </a:extLst>
        </xdr:cNvPr>
        <xdr:cNvSpPr/>
      </xdr:nvSpPr>
      <xdr:spPr>
        <a:xfrm>
          <a:off x="12029440" y="131756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123825</xdr:rowOff>
    </xdr:from>
    <xdr:to>
      <xdr:col>76</xdr:col>
      <xdr:colOff>114300</xdr:colOff>
      <xdr:row>78</xdr:row>
      <xdr:rowOff>150495</xdr:rowOff>
    </xdr:to>
    <xdr:cxnSp macro="">
      <xdr:nvCxnSpPr>
        <xdr:cNvPr id="773" name="直線コネクタ 772">
          <a:extLst>
            <a:ext uri="{FF2B5EF4-FFF2-40B4-BE49-F238E27FC236}">
              <a16:creationId xmlns:a16="http://schemas.microsoft.com/office/drawing/2014/main" id="{44BEFA5A-D9AD-4FF0-AA10-718E76C32386}"/>
            </a:ext>
          </a:extLst>
        </xdr:cNvPr>
        <xdr:cNvCxnSpPr/>
      </xdr:nvCxnSpPr>
      <xdr:spPr>
        <a:xfrm flipV="1">
          <a:off x="12072620" y="13199745"/>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156845</xdr:rowOff>
    </xdr:from>
    <xdr:to>
      <xdr:col>67</xdr:col>
      <xdr:colOff>101600</xdr:colOff>
      <xdr:row>79</xdr:row>
      <xdr:rowOff>86995</xdr:rowOff>
    </xdr:to>
    <xdr:sp macro="" textlink="">
      <xdr:nvSpPr>
        <xdr:cNvPr id="774" name="楕円 773">
          <a:extLst>
            <a:ext uri="{FF2B5EF4-FFF2-40B4-BE49-F238E27FC236}">
              <a16:creationId xmlns:a16="http://schemas.microsoft.com/office/drawing/2014/main" id="{760CE042-6293-4472-8446-68DBA3E87B77}"/>
            </a:ext>
          </a:extLst>
        </xdr:cNvPr>
        <xdr:cNvSpPr/>
      </xdr:nvSpPr>
      <xdr:spPr>
        <a:xfrm>
          <a:off x="11231880" y="132327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150495</xdr:rowOff>
    </xdr:from>
    <xdr:to>
      <xdr:col>71</xdr:col>
      <xdr:colOff>177800</xdr:colOff>
      <xdr:row>79</xdr:row>
      <xdr:rowOff>36195</xdr:rowOff>
    </xdr:to>
    <xdr:cxnSp macro="">
      <xdr:nvCxnSpPr>
        <xdr:cNvPr id="775" name="直線コネクタ 774">
          <a:extLst>
            <a:ext uri="{FF2B5EF4-FFF2-40B4-BE49-F238E27FC236}">
              <a16:creationId xmlns:a16="http://schemas.microsoft.com/office/drawing/2014/main" id="{A05AE675-91B5-4321-A3DD-027BF4F6903E}"/>
            </a:ext>
          </a:extLst>
        </xdr:cNvPr>
        <xdr:cNvCxnSpPr/>
      </xdr:nvCxnSpPr>
      <xdr:spPr>
        <a:xfrm flipV="1">
          <a:off x="11282680" y="13226415"/>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776" name="n_1aveValue【消防施設】&#10;有形固定資産減価償却率">
          <a:extLst>
            <a:ext uri="{FF2B5EF4-FFF2-40B4-BE49-F238E27FC236}">
              <a16:creationId xmlns:a16="http://schemas.microsoft.com/office/drawing/2014/main" id="{6A691A1A-DCD6-4884-B8A4-30A905072547}"/>
            </a:ext>
          </a:extLst>
        </xdr:cNvPr>
        <xdr:cNvSpPr txBox="1"/>
      </xdr:nvSpPr>
      <xdr:spPr>
        <a:xfrm>
          <a:off x="13437244" y="1389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112413</xdr:rowOff>
    </xdr:from>
    <xdr:ext cx="405111" cy="259045"/>
    <xdr:sp macro="" textlink="">
      <xdr:nvSpPr>
        <xdr:cNvPr id="777" name="n_2aveValue【消防施設】&#10;有形固定資産減価償却率">
          <a:extLst>
            <a:ext uri="{FF2B5EF4-FFF2-40B4-BE49-F238E27FC236}">
              <a16:creationId xmlns:a16="http://schemas.microsoft.com/office/drawing/2014/main" id="{9F539B67-E03E-4668-9C50-B50D3322D8F2}"/>
            </a:ext>
          </a:extLst>
        </xdr:cNvPr>
        <xdr:cNvSpPr txBox="1"/>
      </xdr:nvSpPr>
      <xdr:spPr>
        <a:xfrm>
          <a:off x="12675244" y="1385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97172</xdr:rowOff>
    </xdr:from>
    <xdr:ext cx="405111" cy="259045"/>
    <xdr:sp macro="" textlink="">
      <xdr:nvSpPr>
        <xdr:cNvPr id="778" name="n_3aveValue【消防施設】&#10;有形固定資産減価償却率">
          <a:extLst>
            <a:ext uri="{FF2B5EF4-FFF2-40B4-BE49-F238E27FC236}">
              <a16:creationId xmlns:a16="http://schemas.microsoft.com/office/drawing/2014/main" id="{5F75C0F1-00C7-4C38-BCFE-D338B0A2802E}"/>
            </a:ext>
          </a:extLst>
        </xdr:cNvPr>
        <xdr:cNvSpPr txBox="1"/>
      </xdr:nvSpPr>
      <xdr:spPr>
        <a:xfrm>
          <a:off x="11900544" y="1384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22877</xdr:rowOff>
    </xdr:from>
    <xdr:ext cx="405111" cy="259045"/>
    <xdr:sp macro="" textlink="">
      <xdr:nvSpPr>
        <xdr:cNvPr id="779" name="n_4aveValue【消防施設】&#10;有形固定資産減価償却率">
          <a:extLst>
            <a:ext uri="{FF2B5EF4-FFF2-40B4-BE49-F238E27FC236}">
              <a16:creationId xmlns:a16="http://schemas.microsoft.com/office/drawing/2014/main" id="{1E40592C-A951-4F8F-A0D0-9402097EA0BA}"/>
            </a:ext>
          </a:extLst>
        </xdr:cNvPr>
        <xdr:cNvSpPr txBox="1"/>
      </xdr:nvSpPr>
      <xdr:spPr>
        <a:xfrm>
          <a:off x="11102984" y="1376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40657</xdr:rowOff>
    </xdr:from>
    <xdr:ext cx="405111" cy="259045"/>
    <xdr:sp macro="" textlink="">
      <xdr:nvSpPr>
        <xdr:cNvPr id="780" name="n_1mainValue【消防施設】&#10;有形固定資産減価償却率">
          <a:extLst>
            <a:ext uri="{FF2B5EF4-FFF2-40B4-BE49-F238E27FC236}">
              <a16:creationId xmlns:a16="http://schemas.microsoft.com/office/drawing/2014/main" id="{4E92806D-6E2B-4A25-8628-88B1BC611EF8}"/>
            </a:ext>
          </a:extLst>
        </xdr:cNvPr>
        <xdr:cNvSpPr txBox="1"/>
      </xdr:nvSpPr>
      <xdr:spPr>
        <a:xfrm>
          <a:off x="13437244" y="1294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19702</xdr:rowOff>
    </xdr:from>
    <xdr:ext cx="405111" cy="259045"/>
    <xdr:sp macro="" textlink="">
      <xdr:nvSpPr>
        <xdr:cNvPr id="781" name="n_2mainValue【消防施設】&#10;有形固定資産減価償却率">
          <a:extLst>
            <a:ext uri="{FF2B5EF4-FFF2-40B4-BE49-F238E27FC236}">
              <a16:creationId xmlns:a16="http://schemas.microsoft.com/office/drawing/2014/main" id="{4E8F498E-DDA7-404A-8881-3A806DE05BF6}"/>
            </a:ext>
          </a:extLst>
        </xdr:cNvPr>
        <xdr:cNvSpPr txBox="1"/>
      </xdr:nvSpPr>
      <xdr:spPr>
        <a:xfrm>
          <a:off x="12675244" y="1292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46372</xdr:rowOff>
    </xdr:from>
    <xdr:ext cx="405111" cy="259045"/>
    <xdr:sp macro="" textlink="">
      <xdr:nvSpPr>
        <xdr:cNvPr id="782" name="n_3mainValue【消防施設】&#10;有形固定資産減価償却率">
          <a:extLst>
            <a:ext uri="{FF2B5EF4-FFF2-40B4-BE49-F238E27FC236}">
              <a16:creationId xmlns:a16="http://schemas.microsoft.com/office/drawing/2014/main" id="{571A7AA9-A0E3-4E90-A4C7-4C4D84D65014}"/>
            </a:ext>
          </a:extLst>
        </xdr:cNvPr>
        <xdr:cNvSpPr txBox="1"/>
      </xdr:nvSpPr>
      <xdr:spPr>
        <a:xfrm>
          <a:off x="11900544" y="1295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103522</xdr:rowOff>
    </xdr:from>
    <xdr:ext cx="405111" cy="259045"/>
    <xdr:sp macro="" textlink="">
      <xdr:nvSpPr>
        <xdr:cNvPr id="783" name="n_4mainValue【消防施設】&#10;有形固定資産減価償却率">
          <a:extLst>
            <a:ext uri="{FF2B5EF4-FFF2-40B4-BE49-F238E27FC236}">
              <a16:creationId xmlns:a16="http://schemas.microsoft.com/office/drawing/2014/main" id="{2DED8089-F1A4-46EB-A125-F5FC90CDEAEB}"/>
            </a:ext>
          </a:extLst>
        </xdr:cNvPr>
        <xdr:cNvSpPr txBox="1"/>
      </xdr:nvSpPr>
      <xdr:spPr>
        <a:xfrm>
          <a:off x="11102984" y="1301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2D182B1D-8B6F-4CCA-ACAB-D6263503E3B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89B51524-6770-438F-BBB0-C9E06F0ABAE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1015A177-054A-4A6C-9298-A60504B2526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41A5032A-A11E-4452-A56E-131A8FE7F57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D71F8EA7-4AFA-4999-96C3-1A31D3C05C7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61C087C1-A062-4817-8A46-B2EE1443963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68FD1755-3987-4155-AE87-5EAA830148B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6B8A991D-1E93-4983-A01A-EBF42D315C47}"/>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5B9D50DF-C871-4477-BE19-E4C4AB6D295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E9F6EA3D-9694-4AB7-9F6B-576B44781FA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4" name="直線コネクタ 793">
          <a:extLst>
            <a:ext uri="{FF2B5EF4-FFF2-40B4-BE49-F238E27FC236}">
              <a16:creationId xmlns:a16="http://schemas.microsoft.com/office/drawing/2014/main" id="{DEABEEAB-4055-409F-830F-2C3AEA6BBA98}"/>
            </a:ext>
          </a:extLst>
        </xdr:cNvPr>
        <xdr:cNvCxnSpPr/>
      </xdr:nvCxnSpPr>
      <xdr:spPr>
        <a:xfrm>
          <a:off x="1609344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5" name="テキスト ボックス 794">
          <a:extLst>
            <a:ext uri="{FF2B5EF4-FFF2-40B4-BE49-F238E27FC236}">
              <a16:creationId xmlns:a16="http://schemas.microsoft.com/office/drawing/2014/main" id="{5283EAC4-2ABB-4656-A5D2-202EE7D81832}"/>
            </a:ext>
          </a:extLst>
        </xdr:cNvPr>
        <xdr:cNvSpPr txBox="1"/>
      </xdr:nvSpPr>
      <xdr:spPr>
        <a:xfrm>
          <a:off x="1569484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6" name="直線コネクタ 795">
          <a:extLst>
            <a:ext uri="{FF2B5EF4-FFF2-40B4-BE49-F238E27FC236}">
              <a16:creationId xmlns:a16="http://schemas.microsoft.com/office/drawing/2014/main" id="{4BA0F53C-B710-4381-ADDF-32FE3B6C8B81}"/>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7" name="テキスト ボックス 796">
          <a:extLst>
            <a:ext uri="{FF2B5EF4-FFF2-40B4-BE49-F238E27FC236}">
              <a16:creationId xmlns:a16="http://schemas.microsoft.com/office/drawing/2014/main" id="{B5B186EB-D2DF-4C90-B67B-6C72774A06FA}"/>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98" name="直線コネクタ 797">
          <a:extLst>
            <a:ext uri="{FF2B5EF4-FFF2-40B4-BE49-F238E27FC236}">
              <a16:creationId xmlns:a16="http://schemas.microsoft.com/office/drawing/2014/main" id="{DB86AAC2-3153-40EF-8597-686DB6BE9846}"/>
            </a:ext>
          </a:extLst>
        </xdr:cNvPr>
        <xdr:cNvCxnSpPr/>
      </xdr:nvCxnSpPr>
      <xdr:spPr>
        <a:xfrm>
          <a:off x="1609344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99" name="テキスト ボックス 798">
          <a:extLst>
            <a:ext uri="{FF2B5EF4-FFF2-40B4-BE49-F238E27FC236}">
              <a16:creationId xmlns:a16="http://schemas.microsoft.com/office/drawing/2014/main" id="{C3EE8D68-AAD0-4EAF-A55D-E833254ACB43}"/>
            </a:ext>
          </a:extLst>
        </xdr:cNvPr>
        <xdr:cNvSpPr txBox="1"/>
      </xdr:nvSpPr>
      <xdr:spPr>
        <a:xfrm>
          <a:off x="1569484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79044747-BFCA-4EBC-9A29-025BB95175DB}"/>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F922F168-8C1E-4914-8256-668F54D6F8ED}"/>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a:extLst>
            <a:ext uri="{FF2B5EF4-FFF2-40B4-BE49-F238E27FC236}">
              <a16:creationId xmlns:a16="http://schemas.microsoft.com/office/drawing/2014/main" id="{B24CF568-8C38-467D-BBB7-D95700F0F705}"/>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803" name="直線コネクタ 802">
          <a:extLst>
            <a:ext uri="{FF2B5EF4-FFF2-40B4-BE49-F238E27FC236}">
              <a16:creationId xmlns:a16="http://schemas.microsoft.com/office/drawing/2014/main" id="{33B83879-EB28-4CD0-A3B7-9808A373BD6B}"/>
            </a:ext>
          </a:extLst>
        </xdr:cNvPr>
        <xdr:cNvCxnSpPr/>
      </xdr:nvCxnSpPr>
      <xdr:spPr>
        <a:xfrm flipV="1">
          <a:off x="19509104" y="13085445"/>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4" name="【消防施設】&#10;一人当たり面積最小値テキスト">
          <a:extLst>
            <a:ext uri="{FF2B5EF4-FFF2-40B4-BE49-F238E27FC236}">
              <a16:creationId xmlns:a16="http://schemas.microsoft.com/office/drawing/2014/main" id="{8847AF83-AB4E-4F1A-8F2E-9976B8ECEC69}"/>
            </a:ext>
          </a:extLst>
        </xdr:cNvPr>
        <xdr:cNvSpPr txBox="1"/>
      </xdr:nvSpPr>
      <xdr:spPr>
        <a:xfrm>
          <a:off x="19547840" y="143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5" name="直線コネクタ 804">
          <a:extLst>
            <a:ext uri="{FF2B5EF4-FFF2-40B4-BE49-F238E27FC236}">
              <a16:creationId xmlns:a16="http://schemas.microsoft.com/office/drawing/2014/main" id="{32A6E9FC-9AFB-47CE-A495-01008FC2617C}"/>
            </a:ext>
          </a:extLst>
        </xdr:cNvPr>
        <xdr:cNvCxnSpPr/>
      </xdr:nvCxnSpPr>
      <xdr:spPr>
        <a:xfrm>
          <a:off x="19443700" y="143046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806" name="【消防施設】&#10;一人当たり面積最大値テキスト">
          <a:extLst>
            <a:ext uri="{FF2B5EF4-FFF2-40B4-BE49-F238E27FC236}">
              <a16:creationId xmlns:a16="http://schemas.microsoft.com/office/drawing/2014/main" id="{0A73FC64-64E2-4028-96F6-D2274268F7D1}"/>
            </a:ext>
          </a:extLst>
        </xdr:cNvPr>
        <xdr:cNvSpPr txBox="1"/>
      </xdr:nvSpPr>
      <xdr:spPr>
        <a:xfrm>
          <a:off x="19547840" y="1286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807" name="直線コネクタ 806">
          <a:extLst>
            <a:ext uri="{FF2B5EF4-FFF2-40B4-BE49-F238E27FC236}">
              <a16:creationId xmlns:a16="http://schemas.microsoft.com/office/drawing/2014/main" id="{02D9C8F6-835A-4A70-90FA-05A962B48CE1}"/>
            </a:ext>
          </a:extLst>
        </xdr:cNvPr>
        <xdr:cNvCxnSpPr/>
      </xdr:nvCxnSpPr>
      <xdr:spPr>
        <a:xfrm>
          <a:off x="19443700" y="13085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95902</xdr:rowOff>
    </xdr:from>
    <xdr:ext cx="469744" cy="259045"/>
    <xdr:sp macro="" textlink="">
      <xdr:nvSpPr>
        <xdr:cNvPr id="808" name="【消防施設】&#10;一人当たり面積平均値テキスト">
          <a:extLst>
            <a:ext uri="{FF2B5EF4-FFF2-40B4-BE49-F238E27FC236}">
              <a16:creationId xmlns:a16="http://schemas.microsoft.com/office/drawing/2014/main" id="{FE24DD99-9C83-46A2-93B7-57847D15949D}"/>
            </a:ext>
          </a:extLst>
        </xdr:cNvPr>
        <xdr:cNvSpPr txBox="1"/>
      </xdr:nvSpPr>
      <xdr:spPr>
        <a:xfrm>
          <a:off x="19547840" y="1367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809" name="フローチャート: 判断 808">
          <a:extLst>
            <a:ext uri="{FF2B5EF4-FFF2-40B4-BE49-F238E27FC236}">
              <a16:creationId xmlns:a16="http://schemas.microsoft.com/office/drawing/2014/main" id="{BD83446F-BD45-4055-8C18-99E9F52209E6}"/>
            </a:ext>
          </a:extLst>
        </xdr:cNvPr>
        <xdr:cNvSpPr/>
      </xdr:nvSpPr>
      <xdr:spPr>
        <a:xfrm>
          <a:off x="1945894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10" name="フローチャート: 判断 809">
          <a:extLst>
            <a:ext uri="{FF2B5EF4-FFF2-40B4-BE49-F238E27FC236}">
              <a16:creationId xmlns:a16="http://schemas.microsoft.com/office/drawing/2014/main" id="{011564B5-F7BF-4EF9-8E05-BBD3B714A7F3}"/>
            </a:ext>
          </a:extLst>
        </xdr:cNvPr>
        <xdr:cNvSpPr/>
      </xdr:nvSpPr>
      <xdr:spPr>
        <a:xfrm>
          <a:off x="18735040" y="138023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811" name="フローチャート: 判断 810">
          <a:extLst>
            <a:ext uri="{FF2B5EF4-FFF2-40B4-BE49-F238E27FC236}">
              <a16:creationId xmlns:a16="http://schemas.microsoft.com/office/drawing/2014/main" id="{9CE7B106-A1AE-4D17-A0B4-F9B21C7FA104}"/>
            </a:ext>
          </a:extLst>
        </xdr:cNvPr>
        <xdr:cNvSpPr/>
      </xdr:nvSpPr>
      <xdr:spPr>
        <a:xfrm>
          <a:off x="17937480" y="1378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812" name="フローチャート: 判断 811">
          <a:extLst>
            <a:ext uri="{FF2B5EF4-FFF2-40B4-BE49-F238E27FC236}">
              <a16:creationId xmlns:a16="http://schemas.microsoft.com/office/drawing/2014/main" id="{10829211-9CD7-452A-BC83-9AF81B117C77}"/>
            </a:ext>
          </a:extLst>
        </xdr:cNvPr>
        <xdr:cNvSpPr/>
      </xdr:nvSpPr>
      <xdr:spPr>
        <a:xfrm>
          <a:off x="17162780" y="1383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73025</xdr:rowOff>
    </xdr:from>
    <xdr:to>
      <xdr:col>98</xdr:col>
      <xdr:colOff>38100</xdr:colOff>
      <xdr:row>82</xdr:row>
      <xdr:rowOff>3175</xdr:rowOff>
    </xdr:to>
    <xdr:sp macro="" textlink="">
      <xdr:nvSpPr>
        <xdr:cNvPr id="813" name="フローチャート: 判断 812">
          <a:extLst>
            <a:ext uri="{FF2B5EF4-FFF2-40B4-BE49-F238E27FC236}">
              <a16:creationId xmlns:a16="http://schemas.microsoft.com/office/drawing/2014/main" id="{F0D2A9AF-9FE5-41D7-A60D-8E9ECC35A61C}"/>
            </a:ext>
          </a:extLst>
        </xdr:cNvPr>
        <xdr:cNvSpPr/>
      </xdr:nvSpPr>
      <xdr:spPr>
        <a:xfrm>
          <a:off x="16388080" y="13651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4FB3936E-F4A7-4DD3-92F7-1DE5C1BC733F}"/>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9A0496C8-860C-47C1-83D4-9B885C8F97AF}"/>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5B59184-ECC5-42E8-B9DC-D4B965FBDD7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96B094B5-A1BC-4A25-9E0A-932637955CC2}"/>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7AE05163-7071-4E89-9E72-BA62C168AC7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170180</xdr:rowOff>
    </xdr:from>
    <xdr:to>
      <xdr:col>116</xdr:col>
      <xdr:colOff>114300</xdr:colOff>
      <xdr:row>83</xdr:row>
      <xdr:rowOff>100330</xdr:rowOff>
    </xdr:to>
    <xdr:sp macro="" textlink="">
      <xdr:nvSpPr>
        <xdr:cNvPr id="819" name="楕円 818">
          <a:extLst>
            <a:ext uri="{FF2B5EF4-FFF2-40B4-BE49-F238E27FC236}">
              <a16:creationId xmlns:a16="http://schemas.microsoft.com/office/drawing/2014/main" id="{0AB57F3E-FDB7-465A-9C84-98B730D43D11}"/>
            </a:ext>
          </a:extLst>
        </xdr:cNvPr>
        <xdr:cNvSpPr/>
      </xdr:nvSpPr>
      <xdr:spPr>
        <a:xfrm>
          <a:off x="1945894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148607</xdr:rowOff>
    </xdr:from>
    <xdr:ext cx="469744" cy="259045"/>
    <xdr:sp macro="" textlink="">
      <xdr:nvSpPr>
        <xdr:cNvPr id="820" name="【消防施設】&#10;一人当たり面積該当値テキスト">
          <a:extLst>
            <a:ext uri="{FF2B5EF4-FFF2-40B4-BE49-F238E27FC236}">
              <a16:creationId xmlns:a16="http://schemas.microsoft.com/office/drawing/2014/main" id="{6E8DE186-7B32-4949-A01F-E9417F84DB82}"/>
            </a:ext>
          </a:extLst>
        </xdr:cNvPr>
        <xdr:cNvSpPr txBox="1"/>
      </xdr:nvSpPr>
      <xdr:spPr>
        <a:xfrm>
          <a:off x="19547840" y="13895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170180</xdr:rowOff>
    </xdr:from>
    <xdr:to>
      <xdr:col>112</xdr:col>
      <xdr:colOff>38100</xdr:colOff>
      <xdr:row>83</xdr:row>
      <xdr:rowOff>100330</xdr:rowOff>
    </xdr:to>
    <xdr:sp macro="" textlink="">
      <xdr:nvSpPr>
        <xdr:cNvPr id="821" name="楕円 820">
          <a:extLst>
            <a:ext uri="{FF2B5EF4-FFF2-40B4-BE49-F238E27FC236}">
              <a16:creationId xmlns:a16="http://schemas.microsoft.com/office/drawing/2014/main" id="{AC5A56F5-972C-40C1-BE8A-5BDDDF2AAD78}"/>
            </a:ext>
          </a:extLst>
        </xdr:cNvPr>
        <xdr:cNvSpPr/>
      </xdr:nvSpPr>
      <xdr:spPr>
        <a:xfrm>
          <a:off x="18735040" y="139166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49530</xdr:rowOff>
    </xdr:from>
    <xdr:to>
      <xdr:col>116</xdr:col>
      <xdr:colOff>63500</xdr:colOff>
      <xdr:row>83</xdr:row>
      <xdr:rowOff>49530</xdr:rowOff>
    </xdr:to>
    <xdr:cxnSp macro="">
      <xdr:nvCxnSpPr>
        <xdr:cNvPr id="822" name="直線コネクタ 821">
          <a:extLst>
            <a:ext uri="{FF2B5EF4-FFF2-40B4-BE49-F238E27FC236}">
              <a16:creationId xmlns:a16="http://schemas.microsoft.com/office/drawing/2014/main" id="{C7C05FA6-E0B0-421E-B39E-CA752AE301FA}"/>
            </a:ext>
          </a:extLst>
        </xdr:cNvPr>
        <xdr:cNvCxnSpPr/>
      </xdr:nvCxnSpPr>
      <xdr:spPr>
        <a:xfrm>
          <a:off x="18778220" y="139636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170180</xdr:rowOff>
    </xdr:from>
    <xdr:to>
      <xdr:col>107</xdr:col>
      <xdr:colOff>101600</xdr:colOff>
      <xdr:row>83</xdr:row>
      <xdr:rowOff>100330</xdr:rowOff>
    </xdr:to>
    <xdr:sp macro="" textlink="">
      <xdr:nvSpPr>
        <xdr:cNvPr id="823" name="楕円 822">
          <a:extLst>
            <a:ext uri="{FF2B5EF4-FFF2-40B4-BE49-F238E27FC236}">
              <a16:creationId xmlns:a16="http://schemas.microsoft.com/office/drawing/2014/main" id="{51055F01-4CA3-4CCC-B8C0-EB352F9DF244}"/>
            </a:ext>
          </a:extLst>
        </xdr:cNvPr>
        <xdr:cNvSpPr/>
      </xdr:nvSpPr>
      <xdr:spPr>
        <a:xfrm>
          <a:off x="1793748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49530</xdr:rowOff>
    </xdr:from>
    <xdr:to>
      <xdr:col>111</xdr:col>
      <xdr:colOff>177800</xdr:colOff>
      <xdr:row>83</xdr:row>
      <xdr:rowOff>49530</xdr:rowOff>
    </xdr:to>
    <xdr:cxnSp macro="">
      <xdr:nvCxnSpPr>
        <xdr:cNvPr id="824" name="直線コネクタ 823">
          <a:extLst>
            <a:ext uri="{FF2B5EF4-FFF2-40B4-BE49-F238E27FC236}">
              <a16:creationId xmlns:a16="http://schemas.microsoft.com/office/drawing/2014/main" id="{04AA2E5C-DD65-4C9A-BEDF-25AC7FECC943}"/>
            </a:ext>
          </a:extLst>
        </xdr:cNvPr>
        <xdr:cNvCxnSpPr/>
      </xdr:nvCxnSpPr>
      <xdr:spPr>
        <a:xfrm>
          <a:off x="17988280" y="139636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xdr:rowOff>
    </xdr:from>
    <xdr:to>
      <xdr:col>102</xdr:col>
      <xdr:colOff>165100</xdr:colOff>
      <xdr:row>83</xdr:row>
      <xdr:rowOff>106045</xdr:rowOff>
    </xdr:to>
    <xdr:sp macro="" textlink="">
      <xdr:nvSpPr>
        <xdr:cNvPr id="825" name="楕円 824">
          <a:extLst>
            <a:ext uri="{FF2B5EF4-FFF2-40B4-BE49-F238E27FC236}">
              <a16:creationId xmlns:a16="http://schemas.microsoft.com/office/drawing/2014/main" id="{BDCF9745-2371-4B69-A9CC-5FBF477B3E64}"/>
            </a:ext>
          </a:extLst>
        </xdr:cNvPr>
        <xdr:cNvSpPr/>
      </xdr:nvSpPr>
      <xdr:spPr>
        <a:xfrm>
          <a:off x="17162780" y="139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49530</xdr:rowOff>
    </xdr:from>
    <xdr:to>
      <xdr:col>107</xdr:col>
      <xdr:colOff>50800</xdr:colOff>
      <xdr:row>83</xdr:row>
      <xdr:rowOff>55245</xdr:rowOff>
    </xdr:to>
    <xdr:cxnSp macro="">
      <xdr:nvCxnSpPr>
        <xdr:cNvPr id="826" name="直線コネクタ 825">
          <a:extLst>
            <a:ext uri="{FF2B5EF4-FFF2-40B4-BE49-F238E27FC236}">
              <a16:creationId xmlns:a16="http://schemas.microsoft.com/office/drawing/2014/main" id="{BE31A38A-A29A-48E2-9C92-F00D83758369}"/>
            </a:ext>
          </a:extLst>
        </xdr:cNvPr>
        <xdr:cNvCxnSpPr/>
      </xdr:nvCxnSpPr>
      <xdr:spPr>
        <a:xfrm flipV="1">
          <a:off x="17213580" y="13963650"/>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xdr:rowOff>
    </xdr:from>
    <xdr:to>
      <xdr:col>98</xdr:col>
      <xdr:colOff>38100</xdr:colOff>
      <xdr:row>83</xdr:row>
      <xdr:rowOff>106045</xdr:rowOff>
    </xdr:to>
    <xdr:sp macro="" textlink="">
      <xdr:nvSpPr>
        <xdr:cNvPr id="827" name="楕円 826">
          <a:extLst>
            <a:ext uri="{FF2B5EF4-FFF2-40B4-BE49-F238E27FC236}">
              <a16:creationId xmlns:a16="http://schemas.microsoft.com/office/drawing/2014/main" id="{C27FA486-D2E8-438D-A84F-79D65BB36B08}"/>
            </a:ext>
          </a:extLst>
        </xdr:cNvPr>
        <xdr:cNvSpPr/>
      </xdr:nvSpPr>
      <xdr:spPr>
        <a:xfrm>
          <a:off x="16388080" y="139185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55245</xdr:rowOff>
    </xdr:from>
    <xdr:to>
      <xdr:col>102</xdr:col>
      <xdr:colOff>114300</xdr:colOff>
      <xdr:row>83</xdr:row>
      <xdr:rowOff>55245</xdr:rowOff>
    </xdr:to>
    <xdr:cxnSp macro="">
      <xdr:nvCxnSpPr>
        <xdr:cNvPr id="828" name="直線コネクタ 827">
          <a:extLst>
            <a:ext uri="{FF2B5EF4-FFF2-40B4-BE49-F238E27FC236}">
              <a16:creationId xmlns:a16="http://schemas.microsoft.com/office/drawing/2014/main" id="{D1BBC33E-C410-4617-A2B7-72FC8F5C117E}"/>
            </a:ext>
          </a:extLst>
        </xdr:cNvPr>
        <xdr:cNvCxnSpPr/>
      </xdr:nvCxnSpPr>
      <xdr:spPr>
        <a:xfrm>
          <a:off x="16431260" y="1396936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829" name="n_1aveValue【消防施設】&#10;一人当たり面積">
          <a:extLst>
            <a:ext uri="{FF2B5EF4-FFF2-40B4-BE49-F238E27FC236}">
              <a16:creationId xmlns:a16="http://schemas.microsoft.com/office/drawing/2014/main" id="{C96D358E-C58F-4410-82CA-D7C62ED63300}"/>
            </a:ext>
          </a:extLst>
        </xdr:cNvPr>
        <xdr:cNvSpPr txBox="1"/>
      </xdr:nvSpPr>
      <xdr:spPr>
        <a:xfrm>
          <a:off x="1856112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156863</xdr:rowOff>
    </xdr:from>
    <xdr:ext cx="469744" cy="259045"/>
    <xdr:sp macro="" textlink="">
      <xdr:nvSpPr>
        <xdr:cNvPr id="830" name="n_2aveValue【消防施設】&#10;一人当たり面積">
          <a:extLst>
            <a:ext uri="{FF2B5EF4-FFF2-40B4-BE49-F238E27FC236}">
              <a16:creationId xmlns:a16="http://schemas.microsoft.com/office/drawing/2014/main" id="{CEE78672-B03D-4CF0-A0AF-4BECE6B89932}"/>
            </a:ext>
          </a:extLst>
        </xdr:cNvPr>
        <xdr:cNvSpPr txBox="1"/>
      </xdr:nvSpPr>
      <xdr:spPr>
        <a:xfrm>
          <a:off x="17776267" y="1356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36847</xdr:rowOff>
    </xdr:from>
    <xdr:ext cx="469744" cy="259045"/>
    <xdr:sp macro="" textlink="">
      <xdr:nvSpPr>
        <xdr:cNvPr id="831" name="n_3aveValue【消防施設】&#10;一人当たり面積">
          <a:extLst>
            <a:ext uri="{FF2B5EF4-FFF2-40B4-BE49-F238E27FC236}">
              <a16:creationId xmlns:a16="http://schemas.microsoft.com/office/drawing/2014/main" id="{675FCDFE-F4E9-4FC0-A758-EF3850D1347D}"/>
            </a:ext>
          </a:extLst>
        </xdr:cNvPr>
        <xdr:cNvSpPr txBox="1"/>
      </xdr:nvSpPr>
      <xdr:spPr>
        <a:xfrm>
          <a:off x="17001567" y="1361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19702</xdr:rowOff>
    </xdr:from>
    <xdr:ext cx="469744" cy="259045"/>
    <xdr:sp macro="" textlink="">
      <xdr:nvSpPr>
        <xdr:cNvPr id="832" name="n_4aveValue【消防施設】&#10;一人当たり面積">
          <a:extLst>
            <a:ext uri="{FF2B5EF4-FFF2-40B4-BE49-F238E27FC236}">
              <a16:creationId xmlns:a16="http://schemas.microsoft.com/office/drawing/2014/main" id="{403F74B2-92BF-47C5-8C02-72785E2C70C3}"/>
            </a:ext>
          </a:extLst>
        </xdr:cNvPr>
        <xdr:cNvSpPr txBox="1"/>
      </xdr:nvSpPr>
      <xdr:spPr>
        <a:xfrm>
          <a:off x="16226867" y="1343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91457</xdr:rowOff>
    </xdr:from>
    <xdr:ext cx="469744" cy="259045"/>
    <xdr:sp macro="" textlink="">
      <xdr:nvSpPr>
        <xdr:cNvPr id="833" name="n_1mainValue【消防施設】&#10;一人当たり面積">
          <a:extLst>
            <a:ext uri="{FF2B5EF4-FFF2-40B4-BE49-F238E27FC236}">
              <a16:creationId xmlns:a16="http://schemas.microsoft.com/office/drawing/2014/main" id="{ED48490A-9A7A-412E-8212-F12410F7463E}"/>
            </a:ext>
          </a:extLst>
        </xdr:cNvPr>
        <xdr:cNvSpPr txBox="1"/>
      </xdr:nvSpPr>
      <xdr:spPr>
        <a:xfrm>
          <a:off x="18561127" y="1400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91457</xdr:rowOff>
    </xdr:from>
    <xdr:ext cx="469744" cy="259045"/>
    <xdr:sp macro="" textlink="">
      <xdr:nvSpPr>
        <xdr:cNvPr id="834" name="n_2mainValue【消防施設】&#10;一人当たり面積">
          <a:extLst>
            <a:ext uri="{FF2B5EF4-FFF2-40B4-BE49-F238E27FC236}">
              <a16:creationId xmlns:a16="http://schemas.microsoft.com/office/drawing/2014/main" id="{412B5EB1-26DA-4499-B71F-2A1C612A2A78}"/>
            </a:ext>
          </a:extLst>
        </xdr:cNvPr>
        <xdr:cNvSpPr txBox="1"/>
      </xdr:nvSpPr>
      <xdr:spPr>
        <a:xfrm>
          <a:off x="17776267" y="1400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97172</xdr:rowOff>
    </xdr:from>
    <xdr:ext cx="469744" cy="259045"/>
    <xdr:sp macro="" textlink="">
      <xdr:nvSpPr>
        <xdr:cNvPr id="835" name="n_3mainValue【消防施設】&#10;一人当たり面積">
          <a:extLst>
            <a:ext uri="{FF2B5EF4-FFF2-40B4-BE49-F238E27FC236}">
              <a16:creationId xmlns:a16="http://schemas.microsoft.com/office/drawing/2014/main" id="{789EE5FF-D46B-4C71-8D4C-CB75C52875A7}"/>
            </a:ext>
          </a:extLst>
        </xdr:cNvPr>
        <xdr:cNvSpPr txBox="1"/>
      </xdr:nvSpPr>
      <xdr:spPr>
        <a:xfrm>
          <a:off x="17001567" y="1401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97172</xdr:rowOff>
    </xdr:from>
    <xdr:ext cx="469744" cy="259045"/>
    <xdr:sp macro="" textlink="">
      <xdr:nvSpPr>
        <xdr:cNvPr id="836" name="n_4mainValue【消防施設】&#10;一人当たり面積">
          <a:extLst>
            <a:ext uri="{FF2B5EF4-FFF2-40B4-BE49-F238E27FC236}">
              <a16:creationId xmlns:a16="http://schemas.microsoft.com/office/drawing/2014/main" id="{CDCC10B6-CAE7-41AE-8E5B-48CDBACCC2C6}"/>
            </a:ext>
          </a:extLst>
        </xdr:cNvPr>
        <xdr:cNvSpPr txBox="1"/>
      </xdr:nvSpPr>
      <xdr:spPr>
        <a:xfrm>
          <a:off x="16226867" y="1401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7D2FC9A5-20BE-4110-A037-7C7B5C1C6D9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56BDBDC6-E6FB-4FB5-AC2E-816096F9871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CD54BA11-2FCD-47E6-A373-646DF820253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E50C29DF-BC21-4D4C-B235-C875E8C5064F}"/>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497B8188-F1D2-4A5A-82D7-34404671D50B}"/>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DAB81DC8-2F1C-441B-B36D-F46FB77C138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7832CC9A-C7FC-456E-B4C3-D7537734E28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1BF35BA0-EA7D-479B-996B-769F017F915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248C63CE-0D3F-478B-864F-83518A5396A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B5639934-AD6A-4B71-A7B0-33EF99FFA98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836CEABE-A708-47EE-9C44-223A38F73D73}"/>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a:extLst>
            <a:ext uri="{FF2B5EF4-FFF2-40B4-BE49-F238E27FC236}">
              <a16:creationId xmlns:a16="http://schemas.microsoft.com/office/drawing/2014/main" id="{F2CD65F0-3F80-4307-B992-A6F4253568C5}"/>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a:extLst>
            <a:ext uri="{FF2B5EF4-FFF2-40B4-BE49-F238E27FC236}">
              <a16:creationId xmlns:a16="http://schemas.microsoft.com/office/drawing/2014/main" id="{98588B01-0468-4205-B422-2760E08AC94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a:extLst>
            <a:ext uri="{FF2B5EF4-FFF2-40B4-BE49-F238E27FC236}">
              <a16:creationId xmlns:a16="http://schemas.microsoft.com/office/drawing/2014/main" id="{73C40D17-661B-40BE-A397-F241BBE0C1D9}"/>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a:extLst>
            <a:ext uri="{FF2B5EF4-FFF2-40B4-BE49-F238E27FC236}">
              <a16:creationId xmlns:a16="http://schemas.microsoft.com/office/drawing/2014/main" id="{629DB099-C94F-4481-8C69-9AE7A79669EE}"/>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a:extLst>
            <a:ext uri="{FF2B5EF4-FFF2-40B4-BE49-F238E27FC236}">
              <a16:creationId xmlns:a16="http://schemas.microsoft.com/office/drawing/2014/main" id="{575E9443-DFDB-49C1-BF9B-B9A10E9F9071}"/>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a:extLst>
            <a:ext uri="{FF2B5EF4-FFF2-40B4-BE49-F238E27FC236}">
              <a16:creationId xmlns:a16="http://schemas.microsoft.com/office/drawing/2014/main" id="{1B3FA6E6-FF36-4665-A367-2B1C264F540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a:extLst>
            <a:ext uri="{FF2B5EF4-FFF2-40B4-BE49-F238E27FC236}">
              <a16:creationId xmlns:a16="http://schemas.microsoft.com/office/drawing/2014/main" id="{84AA7D23-372C-41E8-ACA3-052A9DD408AD}"/>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a:extLst>
            <a:ext uri="{FF2B5EF4-FFF2-40B4-BE49-F238E27FC236}">
              <a16:creationId xmlns:a16="http://schemas.microsoft.com/office/drawing/2014/main" id="{B838899A-1160-4EFB-974B-5061FCB94DEA}"/>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a:extLst>
            <a:ext uri="{FF2B5EF4-FFF2-40B4-BE49-F238E27FC236}">
              <a16:creationId xmlns:a16="http://schemas.microsoft.com/office/drawing/2014/main" id="{502629F1-2BEB-467B-8423-0B53AFCF7437}"/>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a:extLst>
            <a:ext uri="{FF2B5EF4-FFF2-40B4-BE49-F238E27FC236}">
              <a16:creationId xmlns:a16="http://schemas.microsoft.com/office/drawing/2014/main" id="{EAF60F9C-DF02-4D05-BF1B-D768CCA730B6}"/>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a:extLst>
            <a:ext uri="{FF2B5EF4-FFF2-40B4-BE49-F238E27FC236}">
              <a16:creationId xmlns:a16="http://schemas.microsoft.com/office/drawing/2014/main" id="{81B46904-610D-43AE-818F-CB1CF0784EA1}"/>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a:extLst>
            <a:ext uri="{FF2B5EF4-FFF2-40B4-BE49-F238E27FC236}">
              <a16:creationId xmlns:a16="http://schemas.microsoft.com/office/drawing/2014/main" id="{EE9365F2-742F-4148-993F-6584DD8AC652}"/>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F57888A5-193B-47FE-8101-B05DEA09439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a:extLst>
            <a:ext uri="{FF2B5EF4-FFF2-40B4-BE49-F238E27FC236}">
              <a16:creationId xmlns:a16="http://schemas.microsoft.com/office/drawing/2014/main" id="{518460B5-D5E6-4B64-81BC-360780384186}"/>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862" name="直線コネクタ 861">
          <a:extLst>
            <a:ext uri="{FF2B5EF4-FFF2-40B4-BE49-F238E27FC236}">
              <a16:creationId xmlns:a16="http://schemas.microsoft.com/office/drawing/2014/main" id="{85D957CC-A7E4-4E13-B599-3510AA027D41}"/>
            </a:ext>
          </a:extLst>
        </xdr:cNvPr>
        <xdr:cNvCxnSpPr/>
      </xdr:nvCxnSpPr>
      <xdr:spPr>
        <a:xfrm flipV="1">
          <a:off x="14375764" y="16900616"/>
          <a:ext cx="0" cy="1405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3" name="【庁舎】&#10;有形固定資産減価償却率最小値テキスト">
          <a:extLst>
            <a:ext uri="{FF2B5EF4-FFF2-40B4-BE49-F238E27FC236}">
              <a16:creationId xmlns:a16="http://schemas.microsoft.com/office/drawing/2014/main" id="{DFF66C25-EB00-4BA5-991A-7D962EFBC9F0}"/>
            </a:ext>
          </a:extLst>
        </xdr:cNvPr>
        <xdr:cNvSpPr txBox="1"/>
      </xdr:nvSpPr>
      <xdr:spPr>
        <a:xfrm>
          <a:off x="14414500" y="1831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4" name="直線コネクタ 863">
          <a:extLst>
            <a:ext uri="{FF2B5EF4-FFF2-40B4-BE49-F238E27FC236}">
              <a16:creationId xmlns:a16="http://schemas.microsoft.com/office/drawing/2014/main" id="{2BC44D9C-75AD-4D25-8092-D045E6E7BF2E}"/>
            </a:ext>
          </a:extLst>
        </xdr:cNvPr>
        <xdr:cNvCxnSpPr/>
      </xdr:nvCxnSpPr>
      <xdr:spPr>
        <a:xfrm>
          <a:off x="14287500" y="18306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5" name="【庁舎】&#10;有形固定資産減価償却率最大値テキスト">
          <a:extLst>
            <a:ext uri="{FF2B5EF4-FFF2-40B4-BE49-F238E27FC236}">
              <a16:creationId xmlns:a16="http://schemas.microsoft.com/office/drawing/2014/main" id="{EB73B305-5395-4ACB-94C8-7F5ED12BDE77}"/>
            </a:ext>
          </a:extLst>
        </xdr:cNvPr>
        <xdr:cNvSpPr txBox="1"/>
      </xdr:nvSpPr>
      <xdr:spPr>
        <a:xfrm>
          <a:off x="14414500" y="16679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6" name="直線コネクタ 865">
          <a:extLst>
            <a:ext uri="{FF2B5EF4-FFF2-40B4-BE49-F238E27FC236}">
              <a16:creationId xmlns:a16="http://schemas.microsoft.com/office/drawing/2014/main" id="{7E5BF7CF-80FC-41EF-9417-D4A359AE5D5E}"/>
            </a:ext>
          </a:extLst>
        </xdr:cNvPr>
        <xdr:cNvCxnSpPr/>
      </xdr:nvCxnSpPr>
      <xdr:spPr>
        <a:xfrm>
          <a:off x="14287500" y="169006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67" name="【庁舎】&#10;有形固定資産減価償却率平均値テキスト">
          <a:extLst>
            <a:ext uri="{FF2B5EF4-FFF2-40B4-BE49-F238E27FC236}">
              <a16:creationId xmlns:a16="http://schemas.microsoft.com/office/drawing/2014/main" id="{B618C9C9-8351-4F91-BD00-A4150BD15799}"/>
            </a:ext>
          </a:extLst>
        </xdr:cNvPr>
        <xdr:cNvSpPr txBox="1"/>
      </xdr:nvSpPr>
      <xdr:spPr>
        <a:xfrm>
          <a:off x="14414500" y="17303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8" name="フローチャート: 判断 867">
          <a:extLst>
            <a:ext uri="{FF2B5EF4-FFF2-40B4-BE49-F238E27FC236}">
              <a16:creationId xmlns:a16="http://schemas.microsoft.com/office/drawing/2014/main" id="{9252BCE7-DEB0-464E-9266-59D54DDD8884}"/>
            </a:ext>
          </a:extLst>
        </xdr:cNvPr>
        <xdr:cNvSpPr/>
      </xdr:nvSpPr>
      <xdr:spPr>
        <a:xfrm>
          <a:off x="14325600" y="174485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69" name="フローチャート: 判断 868">
          <a:extLst>
            <a:ext uri="{FF2B5EF4-FFF2-40B4-BE49-F238E27FC236}">
              <a16:creationId xmlns:a16="http://schemas.microsoft.com/office/drawing/2014/main" id="{102822EE-28B3-4B01-A203-5AC8380CCEDF}"/>
            </a:ext>
          </a:extLst>
        </xdr:cNvPr>
        <xdr:cNvSpPr/>
      </xdr:nvSpPr>
      <xdr:spPr>
        <a:xfrm>
          <a:off x="13578840" y="1745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0" name="フローチャート: 判断 869">
          <a:extLst>
            <a:ext uri="{FF2B5EF4-FFF2-40B4-BE49-F238E27FC236}">
              <a16:creationId xmlns:a16="http://schemas.microsoft.com/office/drawing/2014/main" id="{14294577-2E77-4D37-8BB3-DE486F3D6859}"/>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71" name="フローチャート: 判断 870">
          <a:extLst>
            <a:ext uri="{FF2B5EF4-FFF2-40B4-BE49-F238E27FC236}">
              <a16:creationId xmlns:a16="http://schemas.microsoft.com/office/drawing/2014/main" id="{9BB7AFEA-2A2F-43EB-B1E3-F8D45C309F55}"/>
            </a:ext>
          </a:extLst>
        </xdr:cNvPr>
        <xdr:cNvSpPr/>
      </xdr:nvSpPr>
      <xdr:spPr>
        <a:xfrm>
          <a:off x="12029440" y="174730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46627</xdr:rowOff>
    </xdr:from>
    <xdr:to>
      <xdr:col>67</xdr:col>
      <xdr:colOff>101600</xdr:colOff>
      <xdr:row>104</xdr:row>
      <xdr:rowOff>148227</xdr:rowOff>
    </xdr:to>
    <xdr:sp macro="" textlink="">
      <xdr:nvSpPr>
        <xdr:cNvPr id="872" name="フローチャート: 判断 871">
          <a:extLst>
            <a:ext uri="{FF2B5EF4-FFF2-40B4-BE49-F238E27FC236}">
              <a16:creationId xmlns:a16="http://schemas.microsoft.com/office/drawing/2014/main" id="{FC98C66B-7B93-4796-BA30-6AD97C86C6B7}"/>
            </a:ext>
          </a:extLst>
        </xdr:cNvPr>
        <xdr:cNvSpPr/>
      </xdr:nvSpPr>
      <xdr:spPr>
        <a:xfrm>
          <a:off x="11231880" y="17481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3B10599E-7030-4F59-B5E2-33396AD9448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B1E5151-E175-451F-A94E-13791BA69166}"/>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161CE260-36BD-4864-91FB-0A74AAED1C81}"/>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86F8DDB9-D99F-436C-AD7A-25086C0EE4D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839863C-A82B-4C63-931A-1F4D0287C76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878" name="楕円 877">
          <a:extLst>
            <a:ext uri="{FF2B5EF4-FFF2-40B4-BE49-F238E27FC236}">
              <a16:creationId xmlns:a16="http://schemas.microsoft.com/office/drawing/2014/main" id="{948F6B85-13EF-47D5-B71F-65B4BD8F5555}"/>
            </a:ext>
          </a:extLst>
        </xdr:cNvPr>
        <xdr:cNvSpPr/>
      </xdr:nvSpPr>
      <xdr:spPr>
        <a:xfrm>
          <a:off x="14325600" y="1781810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26688</xdr:rowOff>
    </xdr:from>
    <xdr:ext cx="405111" cy="259045"/>
    <xdr:sp macro="" textlink="">
      <xdr:nvSpPr>
        <xdr:cNvPr id="879" name="【庁舎】&#10;有形固定資産減価償却率該当値テキスト">
          <a:extLst>
            <a:ext uri="{FF2B5EF4-FFF2-40B4-BE49-F238E27FC236}">
              <a16:creationId xmlns:a16="http://schemas.microsoft.com/office/drawing/2014/main" id="{1159D031-0816-4432-B5C0-5BC556D2BA3A}"/>
            </a:ext>
          </a:extLst>
        </xdr:cNvPr>
        <xdr:cNvSpPr txBox="1"/>
      </xdr:nvSpPr>
      <xdr:spPr>
        <a:xfrm>
          <a:off x="14414500" y="177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162561</xdr:rowOff>
    </xdr:from>
    <xdr:to>
      <xdr:col>81</xdr:col>
      <xdr:colOff>101600</xdr:colOff>
      <xdr:row>106</xdr:row>
      <xdr:rowOff>92711</xdr:rowOff>
    </xdr:to>
    <xdr:sp macro="" textlink="">
      <xdr:nvSpPr>
        <xdr:cNvPr id="880" name="楕円 879">
          <a:extLst>
            <a:ext uri="{FF2B5EF4-FFF2-40B4-BE49-F238E27FC236}">
              <a16:creationId xmlns:a16="http://schemas.microsoft.com/office/drawing/2014/main" id="{B32104ED-B587-4C2F-9D17-A7054822CC91}"/>
            </a:ext>
          </a:extLst>
        </xdr:cNvPr>
        <xdr:cNvSpPr/>
      </xdr:nvSpPr>
      <xdr:spPr>
        <a:xfrm>
          <a:off x="13578840" y="177647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41911</xdr:rowOff>
    </xdr:from>
    <xdr:to>
      <xdr:col>85</xdr:col>
      <xdr:colOff>127000</xdr:colOff>
      <xdr:row>106</xdr:row>
      <xdr:rowOff>99061</xdr:rowOff>
    </xdr:to>
    <xdr:cxnSp macro="">
      <xdr:nvCxnSpPr>
        <xdr:cNvPr id="881" name="直線コネクタ 880">
          <a:extLst>
            <a:ext uri="{FF2B5EF4-FFF2-40B4-BE49-F238E27FC236}">
              <a16:creationId xmlns:a16="http://schemas.microsoft.com/office/drawing/2014/main" id="{1A10099A-59D8-49EE-BCAB-E9C07E5C3234}"/>
            </a:ext>
          </a:extLst>
        </xdr:cNvPr>
        <xdr:cNvCxnSpPr/>
      </xdr:nvCxnSpPr>
      <xdr:spPr>
        <a:xfrm>
          <a:off x="13629640" y="17811751"/>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107043</xdr:rowOff>
    </xdr:from>
    <xdr:to>
      <xdr:col>76</xdr:col>
      <xdr:colOff>165100</xdr:colOff>
      <xdr:row>106</xdr:row>
      <xdr:rowOff>37193</xdr:rowOff>
    </xdr:to>
    <xdr:sp macro="" textlink="">
      <xdr:nvSpPr>
        <xdr:cNvPr id="882" name="楕円 881">
          <a:extLst>
            <a:ext uri="{FF2B5EF4-FFF2-40B4-BE49-F238E27FC236}">
              <a16:creationId xmlns:a16="http://schemas.microsoft.com/office/drawing/2014/main" id="{4DC47BA5-DF76-47AB-9929-E62289B095BE}"/>
            </a:ext>
          </a:extLst>
        </xdr:cNvPr>
        <xdr:cNvSpPr/>
      </xdr:nvSpPr>
      <xdr:spPr>
        <a:xfrm>
          <a:off x="12804140" y="177092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157843</xdr:rowOff>
    </xdr:from>
    <xdr:to>
      <xdr:col>81</xdr:col>
      <xdr:colOff>50800</xdr:colOff>
      <xdr:row>106</xdr:row>
      <xdr:rowOff>41911</xdr:rowOff>
    </xdr:to>
    <xdr:cxnSp macro="">
      <xdr:nvCxnSpPr>
        <xdr:cNvPr id="883" name="直線コネクタ 882">
          <a:extLst>
            <a:ext uri="{FF2B5EF4-FFF2-40B4-BE49-F238E27FC236}">
              <a16:creationId xmlns:a16="http://schemas.microsoft.com/office/drawing/2014/main" id="{CBFCDD0C-976D-484B-9BDD-167575EE03E4}"/>
            </a:ext>
          </a:extLst>
        </xdr:cNvPr>
        <xdr:cNvCxnSpPr/>
      </xdr:nvCxnSpPr>
      <xdr:spPr>
        <a:xfrm>
          <a:off x="12854940" y="17760043"/>
          <a:ext cx="7747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49893</xdr:rowOff>
    </xdr:from>
    <xdr:to>
      <xdr:col>72</xdr:col>
      <xdr:colOff>38100</xdr:colOff>
      <xdr:row>105</xdr:row>
      <xdr:rowOff>151493</xdr:rowOff>
    </xdr:to>
    <xdr:sp macro="" textlink="">
      <xdr:nvSpPr>
        <xdr:cNvPr id="884" name="楕円 883">
          <a:extLst>
            <a:ext uri="{FF2B5EF4-FFF2-40B4-BE49-F238E27FC236}">
              <a16:creationId xmlns:a16="http://schemas.microsoft.com/office/drawing/2014/main" id="{08B0A853-FDF6-45CE-B607-F301645E1B28}"/>
            </a:ext>
          </a:extLst>
        </xdr:cNvPr>
        <xdr:cNvSpPr/>
      </xdr:nvSpPr>
      <xdr:spPr>
        <a:xfrm>
          <a:off x="12029440" y="176520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100693</xdr:rowOff>
    </xdr:from>
    <xdr:to>
      <xdr:col>76</xdr:col>
      <xdr:colOff>114300</xdr:colOff>
      <xdr:row>105</xdr:row>
      <xdr:rowOff>157843</xdr:rowOff>
    </xdr:to>
    <xdr:cxnSp macro="">
      <xdr:nvCxnSpPr>
        <xdr:cNvPr id="885" name="直線コネクタ 884">
          <a:extLst>
            <a:ext uri="{FF2B5EF4-FFF2-40B4-BE49-F238E27FC236}">
              <a16:creationId xmlns:a16="http://schemas.microsoft.com/office/drawing/2014/main" id="{254F603B-1DCA-47E2-A6AF-234741B81BB6}"/>
            </a:ext>
          </a:extLst>
        </xdr:cNvPr>
        <xdr:cNvCxnSpPr/>
      </xdr:nvCxnSpPr>
      <xdr:spPr>
        <a:xfrm>
          <a:off x="12072620" y="17702893"/>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23768</xdr:rowOff>
    </xdr:from>
    <xdr:to>
      <xdr:col>67</xdr:col>
      <xdr:colOff>101600</xdr:colOff>
      <xdr:row>106</xdr:row>
      <xdr:rowOff>125368</xdr:rowOff>
    </xdr:to>
    <xdr:sp macro="" textlink="">
      <xdr:nvSpPr>
        <xdr:cNvPr id="886" name="楕円 885">
          <a:extLst>
            <a:ext uri="{FF2B5EF4-FFF2-40B4-BE49-F238E27FC236}">
              <a16:creationId xmlns:a16="http://schemas.microsoft.com/office/drawing/2014/main" id="{CFD16384-0DB3-4293-9212-52F60EC52C0D}"/>
            </a:ext>
          </a:extLst>
        </xdr:cNvPr>
        <xdr:cNvSpPr/>
      </xdr:nvSpPr>
      <xdr:spPr>
        <a:xfrm>
          <a:off x="11231880" y="1779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100693</xdr:rowOff>
    </xdr:from>
    <xdr:to>
      <xdr:col>71</xdr:col>
      <xdr:colOff>177800</xdr:colOff>
      <xdr:row>106</xdr:row>
      <xdr:rowOff>74568</xdr:rowOff>
    </xdr:to>
    <xdr:cxnSp macro="">
      <xdr:nvCxnSpPr>
        <xdr:cNvPr id="887" name="直線コネクタ 886">
          <a:extLst>
            <a:ext uri="{FF2B5EF4-FFF2-40B4-BE49-F238E27FC236}">
              <a16:creationId xmlns:a16="http://schemas.microsoft.com/office/drawing/2014/main" id="{D2C5FAE7-186B-4677-950F-788F9FF27EF3}"/>
            </a:ext>
          </a:extLst>
        </xdr:cNvPr>
        <xdr:cNvCxnSpPr/>
      </xdr:nvCxnSpPr>
      <xdr:spPr>
        <a:xfrm flipV="1">
          <a:off x="11282680" y="17702893"/>
          <a:ext cx="78994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888" name="n_1aveValue【庁舎】&#10;有形固定資産減価償却率">
          <a:extLst>
            <a:ext uri="{FF2B5EF4-FFF2-40B4-BE49-F238E27FC236}">
              <a16:creationId xmlns:a16="http://schemas.microsoft.com/office/drawing/2014/main" id="{635FBC35-DBAB-40FB-9FBE-C879CD32575C}"/>
            </a:ext>
          </a:extLst>
        </xdr:cNvPr>
        <xdr:cNvSpPr txBox="1"/>
      </xdr:nvSpPr>
      <xdr:spPr>
        <a:xfrm>
          <a:off x="13437244" y="1723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89" name="n_2aveValue【庁舎】&#10;有形固定資産減価償却率">
          <a:extLst>
            <a:ext uri="{FF2B5EF4-FFF2-40B4-BE49-F238E27FC236}">
              <a16:creationId xmlns:a16="http://schemas.microsoft.com/office/drawing/2014/main" id="{95AF1E07-E2C5-44CD-9029-2A962406FD6C}"/>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90" name="n_3aveValue【庁舎】&#10;有形固定資産減価償却率">
          <a:extLst>
            <a:ext uri="{FF2B5EF4-FFF2-40B4-BE49-F238E27FC236}">
              <a16:creationId xmlns:a16="http://schemas.microsoft.com/office/drawing/2014/main" id="{51523CE7-1001-4005-B711-FE0AF4630747}"/>
            </a:ext>
          </a:extLst>
        </xdr:cNvPr>
        <xdr:cNvSpPr txBox="1"/>
      </xdr:nvSpPr>
      <xdr:spPr>
        <a:xfrm>
          <a:off x="11900544" y="1725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164754</xdr:rowOff>
    </xdr:from>
    <xdr:ext cx="405111" cy="259045"/>
    <xdr:sp macro="" textlink="">
      <xdr:nvSpPr>
        <xdr:cNvPr id="891" name="n_4aveValue【庁舎】&#10;有形固定資産減価償却率">
          <a:extLst>
            <a:ext uri="{FF2B5EF4-FFF2-40B4-BE49-F238E27FC236}">
              <a16:creationId xmlns:a16="http://schemas.microsoft.com/office/drawing/2014/main" id="{BCD91F1C-9694-46AF-9CB6-A24661FEE2A6}"/>
            </a:ext>
          </a:extLst>
        </xdr:cNvPr>
        <xdr:cNvSpPr txBox="1"/>
      </xdr:nvSpPr>
      <xdr:spPr>
        <a:xfrm>
          <a:off x="11102984" y="1726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83838</xdr:rowOff>
    </xdr:from>
    <xdr:ext cx="405111" cy="259045"/>
    <xdr:sp macro="" textlink="">
      <xdr:nvSpPr>
        <xdr:cNvPr id="892" name="n_1mainValue【庁舎】&#10;有形固定資産減価償却率">
          <a:extLst>
            <a:ext uri="{FF2B5EF4-FFF2-40B4-BE49-F238E27FC236}">
              <a16:creationId xmlns:a16="http://schemas.microsoft.com/office/drawing/2014/main" id="{B30BDB47-C611-4082-B96E-5D490DD37B77}"/>
            </a:ext>
          </a:extLst>
        </xdr:cNvPr>
        <xdr:cNvSpPr txBox="1"/>
      </xdr:nvSpPr>
      <xdr:spPr>
        <a:xfrm>
          <a:off x="13437244" y="178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28320</xdr:rowOff>
    </xdr:from>
    <xdr:ext cx="405111" cy="259045"/>
    <xdr:sp macro="" textlink="">
      <xdr:nvSpPr>
        <xdr:cNvPr id="893" name="n_2mainValue【庁舎】&#10;有形固定資産減価償却率">
          <a:extLst>
            <a:ext uri="{FF2B5EF4-FFF2-40B4-BE49-F238E27FC236}">
              <a16:creationId xmlns:a16="http://schemas.microsoft.com/office/drawing/2014/main" id="{6FDDBC86-DD54-4D25-8A91-C19BD9B0E572}"/>
            </a:ext>
          </a:extLst>
        </xdr:cNvPr>
        <xdr:cNvSpPr txBox="1"/>
      </xdr:nvSpPr>
      <xdr:spPr>
        <a:xfrm>
          <a:off x="12675244" y="1779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142620</xdr:rowOff>
    </xdr:from>
    <xdr:ext cx="405111" cy="259045"/>
    <xdr:sp macro="" textlink="">
      <xdr:nvSpPr>
        <xdr:cNvPr id="894" name="n_3mainValue【庁舎】&#10;有形固定資産減価償却率">
          <a:extLst>
            <a:ext uri="{FF2B5EF4-FFF2-40B4-BE49-F238E27FC236}">
              <a16:creationId xmlns:a16="http://schemas.microsoft.com/office/drawing/2014/main" id="{8D4D112C-8229-4BBA-B5BB-5705B0BE7220}"/>
            </a:ext>
          </a:extLst>
        </xdr:cNvPr>
        <xdr:cNvSpPr txBox="1"/>
      </xdr:nvSpPr>
      <xdr:spPr>
        <a:xfrm>
          <a:off x="11900544" y="17744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116495</xdr:rowOff>
    </xdr:from>
    <xdr:ext cx="405111" cy="259045"/>
    <xdr:sp macro="" textlink="">
      <xdr:nvSpPr>
        <xdr:cNvPr id="895" name="n_4mainValue【庁舎】&#10;有形固定資産減価償却率">
          <a:extLst>
            <a:ext uri="{FF2B5EF4-FFF2-40B4-BE49-F238E27FC236}">
              <a16:creationId xmlns:a16="http://schemas.microsoft.com/office/drawing/2014/main" id="{C3878E68-BF65-4CD7-B8AC-577C8C41C905}"/>
            </a:ext>
          </a:extLst>
        </xdr:cNvPr>
        <xdr:cNvSpPr txBox="1"/>
      </xdr:nvSpPr>
      <xdr:spPr>
        <a:xfrm>
          <a:off x="11102984" y="1788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2E91C988-2E1B-4257-B399-7F4925A5412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5A2AEE00-5192-488F-A082-086240928F8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11CD3269-3D2C-4ED8-87E2-5EFBEC331F22}"/>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80467CA7-59CB-4FCE-B6E4-81275F1E06D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EDD01FF3-FF1F-4C25-878F-955018B9D60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1EC6A03F-1576-4FA9-BC4E-74215E9C992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330072D4-EB2D-4C91-A825-4838FEF4CEF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F23749AB-8C0E-42D9-876C-DB65BD07392C}"/>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AAA513C9-960A-41BB-BDEB-6706B9055EE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CD2C54C1-CC26-4839-8E03-3E1CB632B305}"/>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6" name="テキスト ボックス 905">
          <a:extLst>
            <a:ext uri="{FF2B5EF4-FFF2-40B4-BE49-F238E27FC236}">
              <a16:creationId xmlns:a16="http://schemas.microsoft.com/office/drawing/2014/main" id="{A32FE8FF-30B6-4843-A345-079A9C0B97F6}"/>
            </a:ext>
          </a:extLst>
        </xdr:cNvPr>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7" name="直線コネクタ 906">
          <a:extLst>
            <a:ext uri="{FF2B5EF4-FFF2-40B4-BE49-F238E27FC236}">
              <a16:creationId xmlns:a16="http://schemas.microsoft.com/office/drawing/2014/main" id="{491EB586-C2D5-4AF9-9EA6-892A845CFECD}"/>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8" name="テキスト ボックス 907">
          <a:extLst>
            <a:ext uri="{FF2B5EF4-FFF2-40B4-BE49-F238E27FC236}">
              <a16:creationId xmlns:a16="http://schemas.microsoft.com/office/drawing/2014/main" id="{76D9ADC4-2B64-4FDD-A2DB-DC4E8EF42C6F}"/>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9" name="直線コネクタ 908">
          <a:extLst>
            <a:ext uri="{FF2B5EF4-FFF2-40B4-BE49-F238E27FC236}">
              <a16:creationId xmlns:a16="http://schemas.microsoft.com/office/drawing/2014/main" id="{A263395B-5B66-4C6C-9A1E-5382A30EAAD9}"/>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0" name="テキスト ボックス 909">
          <a:extLst>
            <a:ext uri="{FF2B5EF4-FFF2-40B4-BE49-F238E27FC236}">
              <a16:creationId xmlns:a16="http://schemas.microsoft.com/office/drawing/2014/main" id="{6C67A59F-BCFC-42CE-B027-EFECBA2B81B7}"/>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1" name="直線コネクタ 910">
          <a:extLst>
            <a:ext uri="{FF2B5EF4-FFF2-40B4-BE49-F238E27FC236}">
              <a16:creationId xmlns:a16="http://schemas.microsoft.com/office/drawing/2014/main" id="{B3AAA308-5ED3-4D4A-8D8F-794E7229EA9C}"/>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2" name="テキスト ボックス 911">
          <a:extLst>
            <a:ext uri="{FF2B5EF4-FFF2-40B4-BE49-F238E27FC236}">
              <a16:creationId xmlns:a16="http://schemas.microsoft.com/office/drawing/2014/main" id="{E5113733-7F34-404A-B36F-B18C76FDC24C}"/>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3" name="直線コネクタ 912">
          <a:extLst>
            <a:ext uri="{FF2B5EF4-FFF2-40B4-BE49-F238E27FC236}">
              <a16:creationId xmlns:a16="http://schemas.microsoft.com/office/drawing/2014/main" id="{637EEE03-C086-4950-8FAD-156DD5FFB0B6}"/>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4" name="テキスト ボックス 913">
          <a:extLst>
            <a:ext uri="{FF2B5EF4-FFF2-40B4-BE49-F238E27FC236}">
              <a16:creationId xmlns:a16="http://schemas.microsoft.com/office/drawing/2014/main" id="{B54E612D-BA02-4BF6-A72A-B403F74D3331}"/>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5" name="直線コネクタ 914">
          <a:extLst>
            <a:ext uri="{FF2B5EF4-FFF2-40B4-BE49-F238E27FC236}">
              <a16:creationId xmlns:a16="http://schemas.microsoft.com/office/drawing/2014/main" id="{8AAE160B-2798-4D49-B3A0-5B831EE3A2E3}"/>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6" name="テキスト ボックス 915">
          <a:extLst>
            <a:ext uri="{FF2B5EF4-FFF2-40B4-BE49-F238E27FC236}">
              <a16:creationId xmlns:a16="http://schemas.microsoft.com/office/drawing/2014/main" id="{5C25A707-8C3D-41D1-9D4D-D9AAAEAED64C}"/>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7" name="直線コネクタ 916">
          <a:extLst>
            <a:ext uri="{FF2B5EF4-FFF2-40B4-BE49-F238E27FC236}">
              <a16:creationId xmlns:a16="http://schemas.microsoft.com/office/drawing/2014/main" id="{0A11CA17-4FCE-4491-A7A6-C1D5AB432499}"/>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8" name="テキスト ボックス 917">
          <a:extLst>
            <a:ext uri="{FF2B5EF4-FFF2-40B4-BE49-F238E27FC236}">
              <a16:creationId xmlns:a16="http://schemas.microsoft.com/office/drawing/2014/main" id="{DDCC9C75-C123-42A0-BFF5-B83931CCB728}"/>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a:extLst>
            <a:ext uri="{FF2B5EF4-FFF2-40B4-BE49-F238E27FC236}">
              <a16:creationId xmlns:a16="http://schemas.microsoft.com/office/drawing/2014/main" id="{0BC8C87A-E80B-455D-A12F-065B5980A36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a:extLst>
            <a:ext uri="{FF2B5EF4-FFF2-40B4-BE49-F238E27FC236}">
              <a16:creationId xmlns:a16="http://schemas.microsoft.com/office/drawing/2014/main" id="{2AE9C292-A1CA-4155-B8AF-00E92DCD8E2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a:extLst>
            <a:ext uri="{FF2B5EF4-FFF2-40B4-BE49-F238E27FC236}">
              <a16:creationId xmlns:a16="http://schemas.microsoft.com/office/drawing/2014/main" id="{F3DED8C2-E4A3-4DE9-9E82-C3BF4E07484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922" name="直線コネクタ 921">
          <a:extLst>
            <a:ext uri="{FF2B5EF4-FFF2-40B4-BE49-F238E27FC236}">
              <a16:creationId xmlns:a16="http://schemas.microsoft.com/office/drawing/2014/main" id="{057C74A5-1BA4-483D-9DC4-5DD24C391067}"/>
            </a:ext>
          </a:extLst>
        </xdr:cNvPr>
        <xdr:cNvCxnSpPr/>
      </xdr:nvCxnSpPr>
      <xdr:spPr>
        <a:xfrm flipV="1">
          <a:off x="19509104" y="16787949"/>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3" name="【庁舎】&#10;一人当たり面積最小値テキスト">
          <a:extLst>
            <a:ext uri="{FF2B5EF4-FFF2-40B4-BE49-F238E27FC236}">
              <a16:creationId xmlns:a16="http://schemas.microsoft.com/office/drawing/2014/main" id="{F02022FC-739B-472E-86B8-59C0037B0418}"/>
            </a:ext>
          </a:extLst>
        </xdr:cNvPr>
        <xdr:cNvSpPr txBox="1"/>
      </xdr:nvSpPr>
      <xdr:spPr>
        <a:xfrm>
          <a:off x="19547840" y="1830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4" name="直線コネクタ 923">
          <a:extLst>
            <a:ext uri="{FF2B5EF4-FFF2-40B4-BE49-F238E27FC236}">
              <a16:creationId xmlns:a16="http://schemas.microsoft.com/office/drawing/2014/main" id="{F1916C5E-4A38-4DBF-A421-37A485CA5C45}"/>
            </a:ext>
          </a:extLst>
        </xdr:cNvPr>
        <xdr:cNvCxnSpPr/>
      </xdr:nvCxnSpPr>
      <xdr:spPr>
        <a:xfrm>
          <a:off x="19443700" y="18304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925" name="【庁舎】&#10;一人当たり面積最大値テキスト">
          <a:extLst>
            <a:ext uri="{FF2B5EF4-FFF2-40B4-BE49-F238E27FC236}">
              <a16:creationId xmlns:a16="http://schemas.microsoft.com/office/drawing/2014/main" id="{D88E46C5-6EC5-479B-BA21-F000B573E791}"/>
            </a:ext>
          </a:extLst>
        </xdr:cNvPr>
        <xdr:cNvSpPr txBox="1"/>
      </xdr:nvSpPr>
      <xdr:spPr>
        <a:xfrm>
          <a:off x="19547840" y="1657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926" name="直線コネクタ 925">
          <a:extLst>
            <a:ext uri="{FF2B5EF4-FFF2-40B4-BE49-F238E27FC236}">
              <a16:creationId xmlns:a16="http://schemas.microsoft.com/office/drawing/2014/main" id="{4B617AF9-71C1-4F2F-8E9F-AE354206C747}"/>
            </a:ext>
          </a:extLst>
        </xdr:cNvPr>
        <xdr:cNvCxnSpPr/>
      </xdr:nvCxnSpPr>
      <xdr:spPr>
        <a:xfrm>
          <a:off x="19443700" y="167879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64606</xdr:rowOff>
    </xdr:from>
    <xdr:ext cx="469744" cy="259045"/>
    <xdr:sp macro="" textlink="">
      <xdr:nvSpPr>
        <xdr:cNvPr id="927" name="【庁舎】&#10;一人当たり面積平均値テキスト">
          <a:extLst>
            <a:ext uri="{FF2B5EF4-FFF2-40B4-BE49-F238E27FC236}">
              <a16:creationId xmlns:a16="http://schemas.microsoft.com/office/drawing/2014/main" id="{85E62069-7C78-4C5F-8736-AD5D78401CBD}"/>
            </a:ext>
          </a:extLst>
        </xdr:cNvPr>
        <xdr:cNvSpPr txBox="1"/>
      </xdr:nvSpPr>
      <xdr:spPr>
        <a:xfrm>
          <a:off x="19547840" y="176668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928" name="フローチャート: 判断 927">
          <a:extLst>
            <a:ext uri="{FF2B5EF4-FFF2-40B4-BE49-F238E27FC236}">
              <a16:creationId xmlns:a16="http://schemas.microsoft.com/office/drawing/2014/main" id="{0D36D1CF-D8F9-4F60-B11C-3E1038A9C1D8}"/>
            </a:ext>
          </a:extLst>
        </xdr:cNvPr>
        <xdr:cNvSpPr/>
      </xdr:nvSpPr>
      <xdr:spPr>
        <a:xfrm>
          <a:off x="19458940" y="178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929" name="フローチャート: 判断 928">
          <a:extLst>
            <a:ext uri="{FF2B5EF4-FFF2-40B4-BE49-F238E27FC236}">
              <a16:creationId xmlns:a16="http://schemas.microsoft.com/office/drawing/2014/main" id="{9F4A89B3-E182-4CC9-9847-EC35B0C94E19}"/>
            </a:ext>
          </a:extLst>
        </xdr:cNvPr>
        <xdr:cNvSpPr/>
      </xdr:nvSpPr>
      <xdr:spPr>
        <a:xfrm>
          <a:off x="18735040" y="178442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930" name="フローチャート: 判断 929">
          <a:extLst>
            <a:ext uri="{FF2B5EF4-FFF2-40B4-BE49-F238E27FC236}">
              <a16:creationId xmlns:a16="http://schemas.microsoft.com/office/drawing/2014/main" id="{6FD3A30D-AEEB-4C5A-AC54-5ED4ACDBE4E0}"/>
            </a:ext>
          </a:extLst>
        </xdr:cNvPr>
        <xdr:cNvSpPr/>
      </xdr:nvSpPr>
      <xdr:spPr>
        <a:xfrm>
          <a:off x="17937480" y="17847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931" name="フローチャート: 判断 930">
          <a:extLst>
            <a:ext uri="{FF2B5EF4-FFF2-40B4-BE49-F238E27FC236}">
              <a16:creationId xmlns:a16="http://schemas.microsoft.com/office/drawing/2014/main" id="{B929A279-1B64-4AF3-896A-75E4DE7B61B9}"/>
            </a:ext>
          </a:extLst>
        </xdr:cNvPr>
        <xdr:cNvSpPr/>
      </xdr:nvSpPr>
      <xdr:spPr>
        <a:xfrm>
          <a:off x="17162780" y="17889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32" name="フローチャート: 判断 931">
          <a:extLst>
            <a:ext uri="{FF2B5EF4-FFF2-40B4-BE49-F238E27FC236}">
              <a16:creationId xmlns:a16="http://schemas.microsoft.com/office/drawing/2014/main" id="{C8D870D5-D0B2-4E3F-B16A-3C96DC3F0EAA}"/>
            </a:ext>
          </a:extLst>
        </xdr:cNvPr>
        <xdr:cNvSpPr/>
      </xdr:nvSpPr>
      <xdr:spPr>
        <a:xfrm>
          <a:off x="16388080" y="17730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3F9AA672-CB87-4FC1-A5BF-FB3E85AAF6A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B09B6F50-0D27-4ABB-920B-F5503F58ACE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A6BC5AC7-4DA6-405C-A44D-948E9D118A5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729E3C93-E68D-421D-9843-D923E1C7E2A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58255073-B0C5-42BE-B92C-C1AC6668DBEE}"/>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938" name="楕円 937">
          <a:extLst>
            <a:ext uri="{FF2B5EF4-FFF2-40B4-BE49-F238E27FC236}">
              <a16:creationId xmlns:a16="http://schemas.microsoft.com/office/drawing/2014/main" id="{81271217-ECE9-41B6-8B7D-3FB7479A4154}"/>
            </a:ext>
          </a:extLst>
        </xdr:cNvPr>
        <xdr:cNvSpPr/>
      </xdr:nvSpPr>
      <xdr:spPr>
        <a:xfrm>
          <a:off x="1945894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939" name="【庁舎】&#10;一人当たり面積該当値テキスト">
          <a:extLst>
            <a:ext uri="{FF2B5EF4-FFF2-40B4-BE49-F238E27FC236}">
              <a16:creationId xmlns:a16="http://schemas.microsoft.com/office/drawing/2014/main" id="{47437B10-4109-455B-9B0E-E7982635623F}"/>
            </a:ext>
          </a:extLst>
        </xdr:cNvPr>
        <xdr:cNvSpPr txBox="1"/>
      </xdr:nvSpPr>
      <xdr:spPr>
        <a:xfrm>
          <a:off x="19547840"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940" name="楕円 939">
          <a:extLst>
            <a:ext uri="{FF2B5EF4-FFF2-40B4-BE49-F238E27FC236}">
              <a16:creationId xmlns:a16="http://schemas.microsoft.com/office/drawing/2014/main" id="{0E0FF5A6-1EEF-43F7-803F-694110995DA2}"/>
            </a:ext>
          </a:extLst>
        </xdr:cNvPr>
        <xdr:cNvSpPr/>
      </xdr:nvSpPr>
      <xdr:spPr>
        <a:xfrm>
          <a:off x="18735040" y="17909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19050</xdr:rowOff>
    </xdr:to>
    <xdr:cxnSp macro="">
      <xdr:nvCxnSpPr>
        <xdr:cNvPr id="941" name="直線コネクタ 940">
          <a:extLst>
            <a:ext uri="{FF2B5EF4-FFF2-40B4-BE49-F238E27FC236}">
              <a16:creationId xmlns:a16="http://schemas.microsoft.com/office/drawing/2014/main" id="{717439AF-BD8F-4607-B0EC-0E1573374DDC}"/>
            </a:ext>
          </a:extLst>
        </xdr:cNvPr>
        <xdr:cNvCxnSpPr/>
      </xdr:nvCxnSpPr>
      <xdr:spPr>
        <a:xfrm>
          <a:off x="18778220" y="179565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136434</xdr:rowOff>
    </xdr:from>
    <xdr:to>
      <xdr:col>107</xdr:col>
      <xdr:colOff>101600</xdr:colOff>
      <xdr:row>107</xdr:row>
      <xdr:rowOff>66584</xdr:rowOff>
    </xdr:to>
    <xdr:sp macro="" textlink="">
      <xdr:nvSpPr>
        <xdr:cNvPr id="942" name="楕円 941">
          <a:extLst>
            <a:ext uri="{FF2B5EF4-FFF2-40B4-BE49-F238E27FC236}">
              <a16:creationId xmlns:a16="http://schemas.microsoft.com/office/drawing/2014/main" id="{4B1AD056-C88E-40A2-93A4-9DEABD714387}"/>
            </a:ext>
          </a:extLst>
        </xdr:cNvPr>
        <xdr:cNvSpPr/>
      </xdr:nvSpPr>
      <xdr:spPr>
        <a:xfrm>
          <a:off x="17937480" y="179062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15784</xdr:rowOff>
    </xdr:from>
    <xdr:to>
      <xdr:col>111</xdr:col>
      <xdr:colOff>177800</xdr:colOff>
      <xdr:row>107</xdr:row>
      <xdr:rowOff>19050</xdr:rowOff>
    </xdr:to>
    <xdr:cxnSp macro="">
      <xdr:nvCxnSpPr>
        <xdr:cNvPr id="943" name="直線コネクタ 942">
          <a:extLst>
            <a:ext uri="{FF2B5EF4-FFF2-40B4-BE49-F238E27FC236}">
              <a16:creationId xmlns:a16="http://schemas.microsoft.com/office/drawing/2014/main" id="{E72C25C0-F9FD-470C-B249-BB55B76F2361}"/>
            </a:ext>
          </a:extLst>
        </xdr:cNvPr>
        <xdr:cNvCxnSpPr/>
      </xdr:nvCxnSpPr>
      <xdr:spPr>
        <a:xfrm>
          <a:off x="17988280" y="17953264"/>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44" name="楕円 943">
          <a:extLst>
            <a:ext uri="{FF2B5EF4-FFF2-40B4-BE49-F238E27FC236}">
              <a16:creationId xmlns:a16="http://schemas.microsoft.com/office/drawing/2014/main" id="{C717F4D7-C95D-401F-8F59-3A0C98F5D1EC}"/>
            </a:ext>
          </a:extLst>
        </xdr:cNvPr>
        <xdr:cNvSpPr/>
      </xdr:nvSpPr>
      <xdr:spPr>
        <a:xfrm>
          <a:off x="17162780" y="1791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15784</xdr:rowOff>
    </xdr:from>
    <xdr:to>
      <xdr:col>107</xdr:col>
      <xdr:colOff>50800</xdr:colOff>
      <xdr:row>107</xdr:row>
      <xdr:rowOff>22316</xdr:rowOff>
    </xdr:to>
    <xdr:cxnSp macro="">
      <xdr:nvCxnSpPr>
        <xdr:cNvPr id="945" name="直線コネクタ 944">
          <a:extLst>
            <a:ext uri="{FF2B5EF4-FFF2-40B4-BE49-F238E27FC236}">
              <a16:creationId xmlns:a16="http://schemas.microsoft.com/office/drawing/2014/main" id="{49BCBCAB-69BD-47D9-8B81-FEA7C6EF8470}"/>
            </a:ext>
          </a:extLst>
        </xdr:cNvPr>
        <xdr:cNvCxnSpPr/>
      </xdr:nvCxnSpPr>
      <xdr:spPr>
        <a:xfrm flipV="1">
          <a:off x="17213580" y="17953264"/>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146231</xdr:rowOff>
    </xdr:from>
    <xdr:to>
      <xdr:col>98</xdr:col>
      <xdr:colOff>38100</xdr:colOff>
      <xdr:row>107</xdr:row>
      <xdr:rowOff>76381</xdr:rowOff>
    </xdr:to>
    <xdr:sp macro="" textlink="">
      <xdr:nvSpPr>
        <xdr:cNvPr id="946" name="楕円 945">
          <a:extLst>
            <a:ext uri="{FF2B5EF4-FFF2-40B4-BE49-F238E27FC236}">
              <a16:creationId xmlns:a16="http://schemas.microsoft.com/office/drawing/2014/main" id="{CFDCDB34-0C15-4C50-A4D5-6EDA783AB9D8}"/>
            </a:ext>
          </a:extLst>
        </xdr:cNvPr>
        <xdr:cNvSpPr/>
      </xdr:nvSpPr>
      <xdr:spPr>
        <a:xfrm>
          <a:off x="16388080" y="179160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22316</xdr:rowOff>
    </xdr:from>
    <xdr:to>
      <xdr:col>102</xdr:col>
      <xdr:colOff>114300</xdr:colOff>
      <xdr:row>107</xdr:row>
      <xdr:rowOff>25581</xdr:rowOff>
    </xdr:to>
    <xdr:cxnSp macro="">
      <xdr:nvCxnSpPr>
        <xdr:cNvPr id="947" name="直線コネクタ 946">
          <a:extLst>
            <a:ext uri="{FF2B5EF4-FFF2-40B4-BE49-F238E27FC236}">
              <a16:creationId xmlns:a16="http://schemas.microsoft.com/office/drawing/2014/main" id="{3EBA3DA9-CEA9-4B4D-BB46-4CD89B8303ED}"/>
            </a:ext>
          </a:extLst>
        </xdr:cNvPr>
        <xdr:cNvCxnSpPr/>
      </xdr:nvCxnSpPr>
      <xdr:spPr>
        <a:xfrm flipV="1">
          <a:off x="16431260" y="17959796"/>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21063</xdr:rowOff>
    </xdr:from>
    <xdr:ext cx="469744" cy="259045"/>
    <xdr:sp macro="" textlink="">
      <xdr:nvSpPr>
        <xdr:cNvPr id="948" name="n_1aveValue【庁舎】&#10;一人当たり面積">
          <a:extLst>
            <a:ext uri="{FF2B5EF4-FFF2-40B4-BE49-F238E27FC236}">
              <a16:creationId xmlns:a16="http://schemas.microsoft.com/office/drawing/2014/main" id="{C83DD35F-6823-4ABA-A283-D58742F47375}"/>
            </a:ext>
          </a:extLst>
        </xdr:cNvPr>
        <xdr:cNvSpPr txBox="1"/>
      </xdr:nvSpPr>
      <xdr:spPr>
        <a:xfrm>
          <a:off x="18561127" y="1762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24328</xdr:rowOff>
    </xdr:from>
    <xdr:ext cx="469744" cy="259045"/>
    <xdr:sp macro="" textlink="">
      <xdr:nvSpPr>
        <xdr:cNvPr id="949" name="n_2aveValue【庁舎】&#10;一人当たり面積">
          <a:extLst>
            <a:ext uri="{FF2B5EF4-FFF2-40B4-BE49-F238E27FC236}">
              <a16:creationId xmlns:a16="http://schemas.microsoft.com/office/drawing/2014/main" id="{FC14795A-2AFA-4B3A-A07F-5F7579F0ACF5}"/>
            </a:ext>
          </a:extLst>
        </xdr:cNvPr>
        <xdr:cNvSpPr txBox="1"/>
      </xdr:nvSpPr>
      <xdr:spPr>
        <a:xfrm>
          <a:off x="17776267" y="1762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950" name="n_3aveValue【庁舎】&#10;一人当たり面積">
          <a:extLst>
            <a:ext uri="{FF2B5EF4-FFF2-40B4-BE49-F238E27FC236}">
              <a16:creationId xmlns:a16="http://schemas.microsoft.com/office/drawing/2014/main" id="{597EBBE6-3BF4-4D50-9009-8D9EDB44E255}"/>
            </a:ext>
          </a:extLst>
        </xdr:cNvPr>
        <xdr:cNvSpPr txBox="1"/>
      </xdr:nvSpPr>
      <xdr:spPr>
        <a:xfrm>
          <a:off x="1700156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74947</xdr:rowOff>
    </xdr:from>
    <xdr:ext cx="469744" cy="259045"/>
    <xdr:sp macro="" textlink="">
      <xdr:nvSpPr>
        <xdr:cNvPr id="951" name="n_4aveValue【庁舎】&#10;一人当たり面積">
          <a:extLst>
            <a:ext uri="{FF2B5EF4-FFF2-40B4-BE49-F238E27FC236}">
              <a16:creationId xmlns:a16="http://schemas.microsoft.com/office/drawing/2014/main" id="{C4706A79-CA78-4C57-8CCE-28FA171CF369}"/>
            </a:ext>
          </a:extLst>
        </xdr:cNvPr>
        <xdr:cNvSpPr txBox="1"/>
      </xdr:nvSpPr>
      <xdr:spPr>
        <a:xfrm>
          <a:off x="1622686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952" name="n_1mainValue【庁舎】&#10;一人当たり面積">
          <a:extLst>
            <a:ext uri="{FF2B5EF4-FFF2-40B4-BE49-F238E27FC236}">
              <a16:creationId xmlns:a16="http://schemas.microsoft.com/office/drawing/2014/main" id="{520CBE4D-ADB2-49B4-BBE4-6A7CC66E3F19}"/>
            </a:ext>
          </a:extLst>
        </xdr:cNvPr>
        <xdr:cNvSpPr txBox="1"/>
      </xdr:nvSpPr>
      <xdr:spPr>
        <a:xfrm>
          <a:off x="1856112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57711</xdr:rowOff>
    </xdr:from>
    <xdr:ext cx="469744" cy="259045"/>
    <xdr:sp macro="" textlink="">
      <xdr:nvSpPr>
        <xdr:cNvPr id="953" name="n_2mainValue【庁舎】&#10;一人当たり面積">
          <a:extLst>
            <a:ext uri="{FF2B5EF4-FFF2-40B4-BE49-F238E27FC236}">
              <a16:creationId xmlns:a16="http://schemas.microsoft.com/office/drawing/2014/main" id="{6EEAE429-AB95-47D5-8734-520504370BFD}"/>
            </a:ext>
          </a:extLst>
        </xdr:cNvPr>
        <xdr:cNvSpPr txBox="1"/>
      </xdr:nvSpPr>
      <xdr:spPr>
        <a:xfrm>
          <a:off x="17776267" y="1799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54" name="n_3mainValue【庁舎】&#10;一人当たり面積">
          <a:extLst>
            <a:ext uri="{FF2B5EF4-FFF2-40B4-BE49-F238E27FC236}">
              <a16:creationId xmlns:a16="http://schemas.microsoft.com/office/drawing/2014/main" id="{B2984E0C-4D1B-4C0D-9698-C1E5132B76A3}"/>
            </a:ext>
          </a:extLst>
        </xdr:cNvPr>
        <xdr:cNvSpPr txBox="1"/>
      </xdr:nvSpPr>
      <xdr:spPr>
        <a:xfrm>
          <a:off x="17001567" y="1800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67508</xdr:rowOff>
    </xdr:from>
    <xdr:ext cx="469744" cy="259045"/>
    <xdr:sp macro="" textlink="">
      <xdr:nvSpPr>
        <xdr:cNvPr id="955" name="n_4mainValue【庁舎】&#10;一人当たり面積">
          <a:extLst>
            <a:ext uri="{FF2B5EF4-FFF2-40B4-BE49-F238E27FC236}">
              <a16:creationId xmlns:a16="http://schemas.microsoft.com/office/drawing/2014/main" id="{A7A0345A-8BE5-4DF3-8205-8C346A3E9FF2}"/>
            </a:ext>
          </a:extLst>
        </xdr:cNvPr>
        <xdr:cNvSpPr txBox="1"/>
      </xdr:nvSpPr>
      <xdr:spPr>
        <a:xfrm>
          <a:off x="16226867" y="180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a:extLst>
            <a:ext uri="{FF2B5EF4-FFF2-40B4-BE49-F238E27FC236}">
              <a16:creationId xmlns:a16="http://schemas.microsoft.com/office/drawing/2014/main" id="{E4FAB98D-8E8A-4A0F-9636-F26B95CFE18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a:extLst>
            <a:ext uri="{FF2B5EF4-FFF2-40B4-BE49-F238E27FC236}">
              <a16:creationId xmlns:a16="http://schemas.microsoft.com/office/drawing/2014/main" id="{56AF2F5D-2C08-4E7D-AF1C-D1C78C327F8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a:extLst>
            <a:ext uri="{FF2B5EF4-FFF2-40B4-BE49-F238E27FC236}">
              <a16:creationId xmlns:a16="http://schemas.microsoft.com/office/drawing/2014/main" id="{F8D51E59-3B15-4521-9E43-E3A695210C4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有形固定資産減価償却率が高い施設は、市民会館、保健センター・保健所、庁舎であり、低い施設は、図書館、体育館・プール、福祉施設、一般廃棄物処理施設、消防施設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市民会館は、いずれも合併前に建築されており、これまで計画的な修繕、改修が進められていないことから、再編を含め中長期的な施設整備について検討を行ってい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。庁舎については、類似団体平均を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ポイント上回る結果となった。これまで耐震改修等は行ってきたが、今後大規模修繕や建替えの必要がある。また、保健センターは、築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年以上経過しており、老朽化対策が必要である。一般廃棄物処理施設は、平成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新野洲クリーンセンターを供用開始したことにより、有形固定資産減価償却率が類似団体平均と比較して低い値となっている。プールについては、令和２年度に余熱利用施設として新たに供用開始したことにより、有形固定資産減価償却率が下降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一人当たりの面積等の数値は類似団体平均を上回っている施設が多い状況である。また、類似団体平均と比較して有形固定資産減価償却率が低い施設が多いが、今後も野洲市公共施設等総合管理計画に基づき、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ポイント増となっており、類似団体平均と比較して依然高い水準を維持している。</a:t>
          </a:r>
        </a:p>
        <a:p>
          <a:r>
            <a:rPr kumimoji="1" lang="ja-JP" altLang="en-US" sz="1300">
              <a:latin typeface="ＭＳ Ｐゴシック" panose="020B0600070205080204" pitchFamily="50" charset="-128"/>
              <a:ea typeface="ＭＳ Ｐゴシック" panose="020B0600070205080204" pitchFamily="50" charset="-128"/>
            </a:rPr>
            <a:t>　主な財源である法人市民税は、円安・株高傾向にあることから、一定の財源の確保を見込んでいるものの、昨今の世界情勢を鑑みると景気後退も考えられる。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今後も引き続き行財政改革の推進等により、行政運営の効率化、安定した財政運営を行い、財政の健全化を図る。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95155"/>
          <a:ext cx="0" cy="1353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103011</xdr:rowOff>
    </xdr:from>
    <xdr:to>
      <xdr:col>23</xdr:col>
      <xdr:colOff>133350</xdr:colOff>
      <xdr:row>41</xdr:row>
      <xdr:rowOff>116417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1324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89605</xdr:rowOff>
    </xdr:from>
    <xdr:to>
      <xdr:col>19</xdr:col>
      <xdr:colOff>133350</xdr:colOff>
      <xdr:row>41</xdr:row>
      <xdr:rowOff>116417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190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89605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62795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52211</xdr:rowOff>
    </xdr:from>
    <xdr:to>
      <xdr:col>23</xdr:col>
      <xdr:colOff>184150</xdr:colOff>
      <xdr:row>41</xdr:row>
      <xdr:rowOff>153811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68738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65617</xdr:rowOff>
    </xdr:from>
    <xdr:to>
      <xdr:col>19</xdr:col>
      <xdr:colOff>184150</xdr:colOff>
      <xdr:row>41</xdr:row>
      <xdr:rowOff>167217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38805</xdr:rowOff>
    </xdr:from>
    <xdr:to>
      <xdr:col>15</xdr:col>
      <xdr:colOff>133350</xdr:colOff>
      <xdr:row>41</xdr:row>
      <xdr:rowOff>140405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150582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11995</xdr:rowOff>
    </xdr:from>
    <xdr:to>
      <xdr:col>11</xdr:col>
      <xdr:colOff>82550</xdr:colOff>
      <xdr:row>41</xdr:row>
      <xdr:rowOff>113595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増となり、依然として類似団体平均を上回っている。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増となった主な要因としては、昨年度と比較して主要法人の業績悪化に伴う法人税の減収が挙げれる。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年度以降、硬直化した財政状況が如実にあらわれており、依然厳しい状況にある。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163322</xdr:rowOff>
    </xdr:from>
    <xdr:to>
      <xdr:col>23</xdr:col>
      <xdr:colOff>133350</xdr:colOff>
      <xdr:row>67</xdr:row>
      <xdr:rowOff>31750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35972"/>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78249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163322</xdr:rowOff>
    </xdr:from>
    <xdr:to>
      <xdr:col>24</xdr:col>
      <xdr:colOff>12700</xdr:colOff>
      <xdr:row>57</xdr:row>
      <xdr:rowOff>163322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97536</xdr:rowOff>
    </xdr:from>
    <xdr:to>
      <xdr:col>23</xdr:col>
      <xdr:colOff>133350</xdr:colOff>
      <xdr:row>64</xdr:row>
      <xdr:rowOff>53848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27436"/>
          <a:ext cx="8382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58928</xdr:rowOff>
    </xdr:from>
    <xdr:to>
      <xdr:col>19</xdr:col>
      <xdr:colOff>133350</xdr:colOff>
      <xdr:row>62</xdr:row>
      <xdr:rowOff>97536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8882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58928</xdr:rowOff>
    </xdr:from>
    <xdr:to>
      <xdr:col>15</xdr:col>
      <xdr:colOff>82550</xdr:colOff>
      <xdr:row>63</xdr:row>
      <xdr:rowOff>90170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88828"/>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126746</xdr:rowOff>
    </xdr:from>
    <xdr:to>
      <xdr:col>15</xdr:col>
      <xdr:colOff>133350</xdr:colOff>
      <xdr:row>60</xdr:row>
      <xdr:rowOff>56896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67073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70866</xdr:rowOff>
    </xdr:from>
    <xdr:to>
      <xdr:col>11</xdr:col>
      <xdr:colOff>31750</xdr:colOff>
      <xdr:row>63</xdr:row>
      <xdr:rowOff>90170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8722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104648</xdr:rowOff>
    </xdr:from>
    <xdr:to>
      <xdr:col>7</xdr:col>
      <xdr:colOff>31750</xdr:colOff>
      <xdr:row>63</xdr:row>
      <xdr:rowOff>34798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73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44975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5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3048</xdr:rowOff>
    </xdr:from>
    <xdr:to>
      <xdr:col>23</xdr:col>
      <xdr:colOff>184150</xdr:colOff>
      <xdr:row>64</xdr:row>
      <xdr:rowOff>104648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146575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4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46736</xdr:rowOff>
    </xdr:from>
    <xdr:to>
      <xdr:col>19</xdr:col>
      <xdr:colOff>184150</xdr:colOff>
      <xdr:row>62</xdr:row>
      <xdr:rowOff>148336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8128</xdr:rowOff>
    </xdr:from>
    <xdr:to>
      <xdr:col>15</xdr:col>
      <xdr:colOff>133350</xdr:colOff>
      <xdr:row>62</xdr:row>
      <xdr:rowOff>109728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94505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20066</xdr:rowOff>
    </xdr:from>
    <xdr:to>
      <xdr:col>7</xdr:col>
      <xdr:colOff>31750</xdr:colOff>
      <xdr:row>63</xdr:row>
      <xdr:rowOff>121666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106443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％増となり、前年度に引き続き類似団体平均を上回っている。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物件費においては、ふるさと納税推進事業やエネルギー価格高騰による光熱水費の影響で依然として高い水準で推移している。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人件費においては、民間給与の水準と合わせた給与改定に伴い増加している。今後、事務事業の見直しや適正な職員配置を検討し、適正な定員管理に努める。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07914"/>
          <a:ext cx="0" cy="15733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5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81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5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102681</xdr:rowOff>
    </xdr:from>
    <xdr:to>
      <xdr:col>23</xdr:col>
      <xdr:colOff>133350</xdr:colOff>
      <xdr:row>83</xdr:row>
      <xdr:rowOff>121783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33031"/>
          <a:ext cx="838200" cy="1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109041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96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66518</xdr:rowOff>
    </xdr:from>
    <xdr:to>
      <xdr:col>19</xdr:col>
      <xdr:colOff>133350</xdr:colOff>
      <xdr:row>83</xdr:row>
      <xdr:rowOff>102681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296868"/>
          <a:ext cx="889000" cy="3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35624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23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7367</xdr:rowOff>
    </xdr:from>
    <xdr:to>
      <xdr:col>15</xdr:col>
      <xdr:colOff>82550</xdr:colOff>
      <xdr:row>83</xdr:row>
      <xdr:rowOff>66518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37717"/>
          <a:ext cx="889000" cy="5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165144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103081</xdr:rowOff>
    </xdr:from>
    <xdr:to>
      <xdr:col>11</xdr:col>
      <xdr:colOff>31750</xdr:colOff>
      <xdr:row>83</xdr:row>
      <xdr:rowOff>7367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61981"/>
          <a:ext cx="889000" cy="7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110569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49119</xdr:rowOff>
    </xdr:from>
    <xdr:to>
      <xdr:col>7</xdr:col>
      <xdr:colOff>31750</xdr:colOff>
      <xdr:row>82</xdr:row>
      <xdr:rowOff>150719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160896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70983</xdr:rowOff>
    </xdr:from>
    <xdr:to>
      <xdr:col>23</xdr:col>
      <xdr:colOff>184150</xdr:colOff>
      <xdr:row>84</xdr:row>
      <xdr:rowOff>1133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0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43060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273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51881</xdr:rowOff>
    </xdr:from>
    <xdr:to>
      <xdr:col>19</xdr:col>
      <xdr:colOff>184150</xdr:colOff>
      <xdr:row>83</xdr:row>
      <xdr:rowOff>153481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138258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368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15718</xdr:rowOff>
    </xdr:from>
    <xdr:to>
      <xdr:col>15</xdr:col>
      <xdr:colOff>133350</xdr:colOff>
      <xdr:row>83</xdr:row>
      <xdr:rowOff>117318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4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102095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32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128017</xdr:rowOff>
    </xdr:from>
    <xdr:to>
      <xdr:col>11</xdr:col>
      <xdr:colOff>82550</xdr:colOff>
      <xdr:row>83</xdr:row>
      <xdr:rowOff>58167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42944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7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52281</xdr:rowOff>
    </xdr:from>
    <xdr:to>
      <xdr:col>7</xdr:col>
      <xdr:colOff>31750</xdr:colOff>
      <xdr:row>82</xdr:row>
      <xdr:rowOff>153881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138658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9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昨年度と比較して同水準となったが、依然として全国市平均及び類似団体平均を上回っている。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これは経験年数階層の変動及び給料額の調整（２％加算）によるものと考えている。今後、退職に伴う職員構成の変動や必要な見直しを行い、適正な給与管理に努める。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15571"/>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18143</xdr:rowOff>
    </xdr:from>
    <xdr:to>
      <xdr:col>81</xdr:col>
      <xdr:colOff>44450</xdr:colOff>
      <xdr:row>89</xdr:row>
      <xdr:rowOff>87086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277193"/>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18143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25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18143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25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89</xdr:row>
      <xdr:rowOff>18143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2427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36286</xdr:rowOff>
    </xdr:from>
    <xdr:to>
      <xdr:col>81</xdr:col>
      <xdr:colOff>95250</xdr:colOff>
      <xdr:row>89</xdr:row>
      <xdr:rowOff>137886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2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103613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19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31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138793</xdr:rowOff>
    </xdr:from>
    <xdr:to>
      <xdr:col>68</xdr:col>
      <xdr:colOff>203200</xdr:colOff>
      <xdr:row>89</xdr:row>
      <xdr:rowOff>68943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53720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104321</xdr:rowOff>
    </xdr:from>
    <xdr:to>
      <xdr:col>64</xdr:col>
      <xdr:colOff>152400</xdr:colOff>
      <xdr:row>89</xdr:row>
      <xdr:rowOff>34471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19248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0.22</a:t>
          </a:r>
          <a:r>
            <a:rPr kumimoji="1" lang="ja-JP" altLang="en-US" sz="1300">
              <a:latin typeface="ＭＳ Ｐゴシック" panose="020B0600070205080204" pitchFamily="50" charset="-128"/>
              <a:ea typeface="ＭＳ Ｐゴシック" panose="020B0600070205080204" pitchFamily="50" charset="-128"/>
            </a:rPr>
            <a:t>ポイント増となり、類似団体平均を上回った。</a:t>
          </a:r>
        </a:p>
        <a:p>
          <a:r>
            <a:rPr kumimoji="1" lang="ja-JP" altLang="en-US" sz="1300">
              <a:latin typeface="ＭＳ Ｐゴシック" panose="020B0600070205080204" pitchFamily="50" charset="-128"/>
              <a:ea typeface="ＭＳ Ｐゴシック" panose="020B0600070205080204" pitchFamily="50" charset="-128"/>
            </a:rPr>
            <a:t>　要因は職員数が増加したことによるものである。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今後も、限られた資源でより良い市民サービスを持続的に提供すること、さらに安心、安全な市民サービスの向上を目指し、事務事業の見直しや適正な職員配置を検討し、適正な定員管理に努める。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39469"/>
          <a:ext cx="0" cy="155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6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9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25823</xdr:rowOff>
    </xdr:from>
    <xdr:to>
      <xdr:col>81</xdr:col>
      <xdr:colOff>44450</xdr:colOff>
      <xdr:row>63</xdr:row>
      <xdr:rowOff>70062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827173"/>
          <a:ext cx="8382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48383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06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6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25823</xdr:rowOff>
    </xdr:from>
    <xdr:to>
      <xdr:col>77</xdr:col>
      <xdr:colOff>44450</xdr:colOff>
      <xdr:row>63</xdr:row>
      <xdr:rowOff>64029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827173"/>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141622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428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53975</xdr:rowOff>
    </xdr:from>
    <xdr:to>
      <xdr:col>72</xdr:col>
      <xdr:colOff>203200</xdr:colOff>
      <xdr:row>63</xdr:row>
      <xdr:rowOff>64029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85532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125535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41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17780</xdr:rowOff>
    </xdr:from>
    <xdr:to>
      <xdr:col>68</xdr:col>
      <xdr:colOff>152400</xdr:colOff>
      <xdr:row>63</xdr:row>
      <xdr:rowOff>53975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819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87330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37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3175</xdr:rowOff>
    </xdr:from>
    <xdr:to>
      <xdr:col>64</xdr:col>
      <xdr:colOff>152400</xdr:colOff>
      <xdr:row>63</xdr:row>
      <xdr:rowOff>104775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89552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19262</xdr:rowOff>
    </xdr:from>
    <xdr:to>
      <xdr:col>81</xdr:col>
      <xdr:colOff>95250</xdr:colOff>
      <xdr:row>63</xdr:row>
      <xdr:rowOff>120862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162789</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79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146473</xdr:rowOff>
    </xdr:from>
    <xdr:to>
      <xdr:col>77</xdr:col>
      <xdr:colOff>95250</xdr:colOff>
      <xdr:row>63</xdr:row>
      <xdr:rowOff>76623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13229</xdr:rowOff>
    </xdr:from>
    <xdr:to>
      <xdr:col>73</xdr:col>
      <xdr:colOff>44450</xdr:colOff>
      <xdr:row>63</xdr:row>
      <xdr:rowOff>114829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81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99606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900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3175</xdr:rowOff>
    </xdr:from>
    <xdr:to>
      <xdr:col>68</xdr:col>
      <xdr:colOff>203200</xdr:colOff>
      <xdr:row>63</xdr:row>
      <xdr:rowOff>104775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89552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138430</xdr:rowOff>
    </xdr:from>
    <xdr:to>
      <xdr:col>64</xdr:col>
      <xdr:colOff>152400</xdr:colOff>
      <xdr:row>63</xdr:row>
      <xdr:rowOff>68580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78757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ポイント減となったものの、類似団体平均を上回った。</a:t>
          </a:r>
        </a:p>
        <a:p>
          <a:r>
            <a:rPr kumimoji="1" lang="ja-JP" altLang="en-US" sz="1300">
              <a:latin typeface="ＭＳ Ｐゴシック" panose="020B0600070205080204" pitchFamily="50" charset="-128"/>
              <a:ea typeface="ＭＳ Ｐゴシック" panose="020B0600070205080204" pitchFamily="50" charset="-128"/>
            </a:rPr>
            <a:t>　改善した主な要因は、平成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年度以降は毎年にかけて元利償還金が減少しており、令和４年度から都市計画税を課税したことによる地方債の償還額等に充当可能な特定の歳入見込額が増加したためである。</a:t>
          </a:r>
        </a:p>
        <a:p>
          <a:r>
            <a:rPr kumimoji="1" lang="ja-JP" altLang="en-US" sz="1300">
              <a:latin typeface="ＭＳ Ｐゴシック" panose="020B0600070205080204" pitchFamily="50" charset="-128"/>
              <a:ea typeface="ＭＳ Ｐゴシック" panose="020B0600070205080204" pitchFamily="50" charset="-128"/>
            </a:rPr>
            <a:t>　今後も大型建設事業が予定されており、公債費への影響が見込まれるため、適正な予算規模による財政運営を行う必要がある。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83884"/>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136652</xdr:rowOff>
    </xdr:from>
    <xdr:to>
      <xdr:col>81</xdr:col>
      <xdr:colOff>44450</xdr:colOff>
      <xdr:row>40</xdr:row>
      <xdr:rowOff>146304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99465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15511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702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146304</xdr:rowOff>
    </xdr:from>
    <xdr:to>
      <xdr:col>77</xdr:col>
      <xdr:colOff>44450</xdr:colOff>
      <xdr:row>41</xdr:row>
      <xdr:rowOff>32766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00430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32766</xdr:rowOff>
    </xdr:from>
    <xdr:to>
      <xdr:col>72</xdr:col>
      <xdr:colOff>203200</xdr:colOff>
      <xdr:row>41</xdr:row>
      <xdr:rowOff>52070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0622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100330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08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68834</xdr:rowOff>
    </xdr:from>
    <xdr:to>
      <xdr:col>64</xdr:col>
      <xdr:colOff>152400</xdr:colOff>
      <xdr:row>41</xdr:row>
      <xdr:rowOff>170434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155211</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85852</xdr:rowOff>
    </xdr:from>
    <xdr:to>
      <xdr:col>81</xdr:col>
      <xdr:colOff>95250</xdr:colOff>
      <xdr:row>41</xdr:row>
      <xdr:rowOff>16002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57929</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91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95504</xdr:rowOff>
    </xdr:from>
    <xdr:to>
      <xdr:col>77</xdr:col>
      <xdr:colOff>95250</xdr:colOff>
      <xdr:row>41</xdr:row>
      <xdr:rowOff>25654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10431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039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153416</xdr:rowOff>
    </xdr:from>
    <xdr:to>
      <xdr:col>73</xdr:col>
      <xdr:colOff>44450</xdr:colOff>
      <xdr:row>41</xdr:row>
      <xdr:rowOff>83566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68343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10.6</a:t>
          </a:r>
          <a:r>
            <a:rPr kumimoji="1" lang="ja-JP" altLang="en-US" sz="1300">
              <a:latin typeface="ＭＳ Ｐゴシック" panose="020B0600070205080204" pitchFamily="50" charset="-128"/>
              <a:ea typeface="ＭＳ Ｐゴシック" panose="020B0600070205080204" pitchFamily="50" charset="-128"/>
            </a:rPr>
            <a:t>ポイント増となっており、依然として類似団体平均</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を上回っている。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法人税の減収や野洲駅前の土地の所管替え等に伴う財政調整基金の取り崩しにより充当可能基金が大幅に減少したためである。今後、大型建設事業に係る起債発行額の増が見込まれるため、精査を行いつつ、適正な予算措置を講じ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78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8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xdr:rowOff>
    </xdr:from>
    <xdr:to>
      <xdr:col>81</xdr:col>
      <xdr:colOff>44450</xdr:colOff>
      <xdr:row>15</xdr:row>
      <xdr:rowOff>129842</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179800" y="2579793"/>
          <a:ext cx="8382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164996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223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7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8043</xdr:rowOff>
    </xdr:from>
    <xdr:to>
      <xdr:col>77</xdr:col>
      <xdr:colOff>44450</xdr:colOff>
      <xdr:row>16</xdr:row>
      <xdr:rowOff>150283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579793"/>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8043</xdr:rowOff>
    </xdr:from>
    <xdr:to>
      <xdr:col>77</xdr:col>
      <xdr:colOff>95250</xdr:colOff>
      <xdr:row>14</xdr:row>
      <xdr:rowOff>109643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177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150283</xdr:rowOff>
    </xdr:from>
    <xdr:to>
      <xdr:col>72</xdr:col>
      <xdr:colOff>203200</xdr:colOff>
      <xdr:row>17</xdr:row>
      <xdr:rowOff>160383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893483"/>
          <a:ext cx="889000" cy="18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68943</xdr:rowOff>
    </xdr:from>
    <xdr:to>
      <xdr:col>73</xdr:col>
      <xdr:colOff>44450</xdr:colOff>
      <xdr:row>14</xdr:row>
      <xdr:rowOff>170543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9270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23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17901</xdr:rowOff>
    </xdr:from>
    <xdr:to>
      <xdr:col>68</xdr:col>
      <xdr:colOff>152400</xdr:colOff>
      <xdr:row>17</xdr:row>
      <xdr:rowOff>160383</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512800" y="2932551"/>
          <a:ext cx="889000" cy="14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150525</xdr:rowOff>
    </xdr:from>
    <xdr:to>
      <xdr:col>68</xdr:col>
      <xdr:colOff>203200</xdr:colOff>
      <xdr:row>15</xdr:row>
      <xdr:rowOff>80675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90852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90291</xdr:rowOff>
    </xdr:from>
    <xdr:to>
      <xdr:col>64</xdr:col>
      <xdr:colOff>152400</xdr:colOff>
      <xdr:row>17</xdr:row>
      <xdr:rowOff>20441</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8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30618</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60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79042</xdr:rowOff>
    </xdr:from>
    <xdr:to>
      <xdr:col>81</xdr:col>
      <xdr:colOff>95250</xdr:colOff>
      <xdr:row>16</xdr:row>
      <xdr:rowOff>9192</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26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51119</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2622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128693</xdr:rowOff>
    </xdr:from>
    <xdr:to>
      <xdr:col>77</xdr:col>
      <xdr:colOff>95250</xdr:colOff>
      <xdr:row>15</xdr:row>
      <xdr:rowOff>58843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43620</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615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99483</xdr:rowOff>
    </xdr:from>
    <xdr:to>
      <xdr:col>73</xdr:col>
      <xdr:colOff>44450</xdr:colOff>
      <xdr:row>17</xdr:row>
      <xdr:rowOff>29633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84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14410</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92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109583</xdr:rowOff>
    </xdr:from>
    <xdr:to>
      <xdr:col>68</xdr:col>
      <xdr:colOff>203200</xdr:colOff>
      <xdr:row>18</xdr:row>
      <xdr:rowOff>39733</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02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24510</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1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138551</xdr:rowOff>
    </xdr:from>
    <xdr:to>
      <xdr:col>64</xdr:col>
      <xdr:colOff>152400</xdr:colOff>
      <xdr:row>17</xdr:row>
      <xdr:rowOff>68701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88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53478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968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ポイント増となり、全国平均を依然として上回っている。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増となった主な要因は、民間給与の水準と合わせた職員の給与改定に伴い増加している。　今後も事務事業の見直しや適正な職員配置を検討し、適正な定員管理に努める。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156392</xdr:rowOff>
    </xdr:from>
    <xdr:to>
      <xdr:col>24</xdr:col>
      <xdr:colOff>25400</xdr:colOff>
      <xdr:row>37</xdr:row>
      <xdr:rowOff>128633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28592"/>
          <a:ext cx="8382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156408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85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156392</xdr:rowOff>
    </xdr:from>
    <xdr:to>
      <xdr:col>19</xdr:col>
      <xdr:colOff>187325</xdr:colOff>
      <xdr:row>37</xdr:row>
      <xdr:rowOff>109039</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328592"/>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86740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109039</xdr:rowOff>
    </xdr:from>
    <xdr:to>
      <xdr:col>15</xdr:col>
      <xdr:colOff>98425</xdr:colOff>
      <xdr:row>38</xdr:row>
      <xdr:rowOff>61685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52689"/>
          <a:ext cx="8890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63319</xdr:rowOff>
    </xdr:from>
    <xdr:to>
      <xdr:col>11</xdr:col>
      <xdr:colOff>9525</xdr:colOff>
      <xdr:row>38</xdr:row>
      <xdr:rowOff>61685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406969"/>
          <a:ext cx="889000" cy="16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152054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8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22316</xdr:rowOff>
    </xdr:from>
    <xdr:to>
      <xdr:col>6</xdr:col>
      <xdr:colOff>171450</xdr:colOff>
      <xdr:row>35</xdr:row>
      <xdr:rowOff>123916</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2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134093</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79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77833</xdr:rowOff>
    </xdr:from>
    <xdr:to>
      <xdr:col>24</xdr:col>
      <xdr:colOff>76200</xdr:colOff>
      <xdr:row>38</xdr:row>
      <xdr:rowOff>7982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21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49910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93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105592</xdr:rowOff>
    </xdr:from>
    <xdr:to>
      <xdr:col>20</xdr:col>
      <xdr:colOff>38100</xdr:colOff>
      <xdr:row>37</xdr:row>
      <xdr:rowOff>35742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20519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6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58239</xdr:rowOff>
    </xdr:from>
    <xdr:to>
      <xdr:col>15</xdr:col>
      <xdr:colOff>149225</xdr:colOff>
      <xdr:row>37</xdr:row>
      <xdr:rowOff>159838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018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144615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8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10885</xdr:rowOff>
    </xdr:from>
    <xdr:to>
      <xdr:col>11</xdr:col>
      <xdr:colOff>60325</xdr:colOff>
      <xdr:row>38</xdr:row>
      <xdr:rowOff>112485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97262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12519</xdr:rowOff>
    </xdr:from>
    <xdr:to>
      <xdr:col>6</xdr:col>
      <xdr:colOff>171450</xdr:colOff>
      <xdr:row>37</xdr:row>
      <xdr:rowOff>114119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5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98896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42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主な要因は、公共施設の維持管理費の増嵩はあるものの、行財政改革の推進等により内部管理経費の削減を行ったためである。　今後も行財政改革の推進等により、公共施設の統廃合をはじめ、内部管理経費の更なる見直しを行う。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4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81280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101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96537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96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107950</xdr:rowOff>
    </xdr:from>
    <xdr:to>
      <xdr:col>78</xdr:col>
      <xdr:colOff>69850</xdr:colOff>
      <xdr:row>16</xdr:row>
      <xdr:rowOff>81280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79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15</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67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146050</xdr:rowOff>
    </xdr:from>
    <xdr:to>
      <xdr:col>69</xdr:col>
      <xdr:colOff>92075</xdr:colOff>
      <xdr:row>16</xdr:row>
      <xdr:rowOff>50800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17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115587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59707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30480</xdr:rowOff>
    </xdr:from>
    <xdr:to>
      <xdr:col>78</xdr:col>
      <xdr:colOff>120650</xdr:colOff>
      <xdr:row>16</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116857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6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57150</xdr:rowOff>
    </xdr:from>
    <xdr:to>
      <xdr:col>74</xdr:col>
      <xdr:colOff>31750</xdr:colOff>
      <xdr:row>15</xdr:row>
      <xdr:rowOff>158750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143527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ポイント減となり、全国平均を下回っている。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減となった主な要因は、児童手当における支払い延べ児童数の減少や生活保護費における医療扶助費の減少等である。今後も給付基準等の見直しを図るなど、一定抑制するよう努める。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110672</xdr:rowOff>
    </xdr:from>
    <xdr:to>
      <xdr:col>24</xdr:col>
      <xdr:colOff>25400</xdr:colOff>
      <xdr:row>55</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368972"/>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110672</xdr:rowOff>
    </xdr:from>
    <xdr:to>
      <xdr:col>19</xdr:col>
      <xdr:colOff>187325</xdr:colOff>
      <xdr:row>55</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689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110672</xdr:rowOff>
    </xdr:from>
    <xdr:to>
      <xdr:col>15</xdr:col>
      <xdr:colOff>98425</xdr:colOff>
      <xdr:row>54</xdr:row>
      <xdr:rowOff>143328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68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80934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54</xdr:row>
      <xdr:rowOff>159657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170742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59872</xdr:rowOff>
    </xdr:from>
    <xdr:to>
      <xdr:col>24</xdr:col>
      <xdr:colOff>76200</xdr:colOff>
      <xdr:row>54</xdr:row>
      <xdr:rowOff>161472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76399</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6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141515</xdr:rowOff>
    </xdr:from>
    <xdr:to>
      <xdr:col>20</xdr:col>
      <xdr:colOff>38100</xdr:colOff>
      <xdr:row>55</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59872</xdr:rowOff>
    </xdr:from>
    <xdr:to>
      <xdr:col>15</xdr:col>
      <xdr:colOff>149225</xdr:colOff>
      <xdr:row>54</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92528</xdr:rowOff>
    </xdr:from>
    <xdr:to>
      <xdr:col>11</xdr:col>
      <xdr:colOff>60325</xdr:colOff>
      <xdr:row>55</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32855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66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57150</xdr:rowOff>
    </xdr:from>
    <xdr:to>
      <xdr:col>82</xdr:col>
      <xdr:colOff>107950</xdr:colOff>
      <xdr:row>56</xdr:row>
      <xdr:rowOff>50800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4869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57150</xdr:rowOff>
    </xdr:from>
    <xdr:to>
      <xdr:col>78</xdr:col>
      <xdr:colOff>69850</xdr:colOff>
      <xdr:row>56</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486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114300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90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6350</xdr:rowOff>
    </xdr:from>
    <xdr:to>
      <xdr:col>65</xdr:col>
      <xdr:colOff>53975</xdr:colOff>
      <xdr:row>59</xdr:row>
      <xdr:rowOff>107950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92727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6350</xdr:rowOff>
    </xdr:from>
    <xdr:to>
      <xdr:col>78</xdr:col>
      <xdr:colOff>120650</xdr:colOff>
      <xdr:row>55</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118127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0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38100</xdr:rowOff>
    </xdr:from>
    <xdr:to>
      <xdr:col>69</xdr:col>
      <xdr:colOff>142875</xdr:colOff>
      <xdr:row>56</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63500</xdr:rowOff>
    </xdr:from>
    <xdr:to>
      <xdr:col>65</xdr:col>
      <xdr:colOff>53975</xdr:colOff>
      <xdr:row>56</xdr:row>
      <xdr:rowOff>165100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3827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ポイント減となったものの、全国平均を上回っている。</a:t>
          </a:r>
        </a:p>
        <a:p>
          <a:r>
            <a:rPr kumimoji="1" lang="ja-JP" altLang="en-US" sz="1300">
              <a:latin typeface="ＭＳ Ｐゴシック" panose="020B0600070205080204" pitchFamily="50" charset="-128"/>
              <a:ea typeface="ＭＳ Ｐゴシック" panose="020B0600070205080204" pitchFamily="50" charset="-128"/>
            </a:rPr>
            <a:t>　改善した主な要因はふるさと納税の返礼品に係る報償費の減によるものである。</a:t>
          </a:r>
        </a:p>
        <a:p>
          <a:r>
            <a:rPr kumimoji="1" lang="ja-JP" altLang="en-US" sz="1300">
              <a:latin typeface="ＭＳ Ｐゴシック" panose="020B0600070205080204" pitchFamily="50" charset="-128"/>
              <a:ea typeface="ＭＳ Ｐゴシック" panose="020B0600070205080204" pitchFamily="50" charset="-128"/>
            </a:rPr>
            <a:t>　今後、事業・団体補助等の交付基準やゼロベースによる見直しを引き続き実施する。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515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19558</xdr:rowOff>
    </xdr:from>
    <xdr:to>
      <xdr:col>82</xdr:col>
      <xdr:colOff>107950</xdr:colOff>
      <xdr:row>37</xdr:row>
      <xdr:rowOff>33274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632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90424</xdr:rowOff>
    </xdr:from>
    <xdr:to>
      <xdr:col>78</xdr:col>
      <xdr:colOff>69850</xdr:colOff>
      <xdr:row>37</xdr:row>
      <xdr:rowOff>33274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26262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152146</xdr:rowOff>
    </xdr:from>
    <xdr:to>
      <xdr:col>73</xdr:col>
      <xdr:colOff>180975</xdr:colOff>
      <xdr:row>36</xdr:row>
      <xdr:rowOff>90424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528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152146</xdr:rowOff>
    </xdr:from>
    <xdr:to>
      <xdr:col>69</xdr:col>
      <xdr:colOff>92075</xdr:colOff>
      <xdr:row>35</xdr:row>
      <xdr:rowOff>165862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528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112285</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153924</xdr:rowOff>
    </xdr:from>
    <xdr:to>
      <xdr:col>78</xdr:col>
      <xdr:colOff>120650</xdr:colOff>
      <xdr:row>37</xdr:row>
      <xdr:rowOff>84074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101346</xdr:rowOff>
    </xdr:from>
    <xdr:to>
      <xdr:col>69</xdr:col>
      <xdr:colOff>142875</xdr:colOff>
      <xdr:row>36</xdr:row>
      <xdr:rowOff>31496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41673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ポイント増となっており、依然として全国平均を上回っている。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主な要因としては、市営住宅の新棟新築工事や小学校の大規模改修といった大型事業について市債を活用のうえ実施したことによるものである。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今後、事業費の抑制や事業年度の平準化、繰上償還の検討など、後年度に過重な負担とならないように努める。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8686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78</xdr:row>
      <xdr:rowOff>17272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33035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101854</xdr:rowOff>
    </xdr:from>
    <xdr:to>
      <xdr:col>19</xdr:col>
      <xdr:colOff>187325</xdr:colOff>
      <xdr:row>78</xdr:row>
      <xdr:rowOff>3556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3035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3556</xdr:rowOff>
    </xdr:from>
    <xdr:to>
      <xdr:col>15</xdr:col>
      <xdr:colOff>98425</xdr:colOff>
      <xdr:row>78</xdr:row>
      <xdr:rowOff>62992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3766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62992</xdr:rowOff>
    </xdr:from>
    <xdr:to>
      <xdr:col>11</xdr:col>
      <xdr:colOff>9525</xdr:colOff>
      <xdr:row>78</xdr:row>
      <xdr:rowOff>99568</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4360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59962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137922</xdr:rowOff>
    </xdr:from>
    <xdr:to>
      <xdr:col>24</xdr:col>
      <xdr:colOff>76200</xdr:colOff>
      <xdr:row>78</xdr:row>
      <xdr:rowOff>68072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109999</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51054</xdr:rowOff>
    </xdr:from>
    <xdr:to>
      <xdr:col>20</xdr:col>
      <xdr:colOff>38100</xdr:colOff>
      <xdr:row>77</xdr:row>
      <xdr:rowOff>152654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124206</xdr:rowOff>
    </xdr:from>
    <xdr:to>
      <xdr:col>15</xdr:col>
      <xdr:colOff>149225</xdr:colOff>
      <xdr:row>78</xdr:row>
      <xdr:rowOff>54356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39133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12192</xdr:rowOff>
    </xdr:from>
    <xdr:to>
      <xdr:col>11</xdr:col>
      <xdr:colOff>60325</xdr:colOff>
      <xdr:row>78</xdr:row>
      <xdr:rowOff>113792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98569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48768</xdr:rowOff>
    </xdr:from>
    <xdr:to>
      <xdr:col>6</xdr:col>
      <xdr:colOff>171450</xdr:colOff>
      <xdr:row>78</xdr:row>
      <xdr:rowOff>150368</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135145</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今後も、行財政改革の推進等に努めることにより、行政の効率化、財政の健全化を図る。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58420</xdr:rowOff>
    </xdr:from>
    <xdr:to>
      <xdr:col>82</xdr:col>
      <xdr:colOff>107950</xdr:colOff>
      <xdr:row>81</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742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144797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58420</xdr:rowOff>
    </xdr:from>
    <xdr:to>
      <xdr:col>82</xdr:col>
      <xdr:colOff>196850</xdr:colOff>
      <xdr:row>73</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18414</xdr:rowOff>
    </xdr:from>
    <xdr:to>
      <xdr:col>82</xdr:col>
      <xdr:colOff>107950</xdr:colOff>
      <xdr:row>76</xdr:row>
      <xdr:rowOff>86995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4861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18432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877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75565</xdr:rowOff>
    </xdr:from>
    <xdr:to>
      <xdr:col>78</xdr:col>
      <xdr:colOff>69850</xdr:colOff>
      <xdr:row>76</xdr:row>
      <xdr:rowOff>18414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934315"/>
          <a:ext cx="889000" cy="114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99060</xdr:rowOff>
    </xdr:from>
    <xdr:to>
      <xdr:col>78</xdr:col>
      <xdr:colOff>120650</xdr:colOff>
      <xdr:row>76</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39387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72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75565</xdr:rowOff>
    </xdr:from>
    <xdr:to>
      <xdr:col>73</xdr:col>
      <xdr:colOff>180975</xdr:colOff>
      <xdr:row>75</xdr:row>
      <xdr:rowOff>121285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93431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64135</xdr:rowOff>
    </xdr:from>
    <xdr:to>
      <xdr:col>69</xdr:col>
      <xdr:colOff>92075</xdr:colOff>
      <xdr:row>75</xdr:row>
      <xdr:rowOff>121285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292288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2557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36195</xdr:rowOff>
    </xdr:from>
    <xdr:to>
      <xdr:col>82</xdr:col>
      <xdr:colOff>158750</xdr:colOff>
      <xdr:row>76</xdr:row>
      <xdr:rowOff>137795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6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8272</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3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139065</xdr:rowOff>
    </xdr:from>
    <xdr:to>
      <xdr:col>78</xdr:col>
      <xdr:colOff>120650</xdr:colOff>
      <xdr:row>76</xdr:row>
      <xdr:rowOff>69214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978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53991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084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24765</xdr:rowOff>
    </xdr:from>
    <xdr:to>
      <xdr:col>74</xdr:col>
      <xdr:colOff>31750</xdr:colOff>
      <xdr:row>75</xdr:row>
      <xdr:rowOff>126365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111141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969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70485</xdr:rowOff>
    </xdr:from>
    <xdr:to>
      <xdr:col>69</xdr:col>
      <xdr:colOff>142875</xdr:colOff>
      <xdr:row>76</xdr:row>
      <xdr:rowOff>636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10812</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698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xdr:rowOff>
    </xdr:from>
    <xdr:to>
      <xdr:col>65</xdr:col>
      <xdr:colOff>53975</xdr:colOff>
      <xdr:row>75</xdr:row>
      <xdr:rowOff>114935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125112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6280"/>
          <a:ext cx="0" cy="1329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5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6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2946</xdr:rowOff>
    </xdr:from>
    <xdr:to>
      <xdr:col>29</xdr:col>
      <xdr:colOff>127000</xdr:colOff>
      <xdr:row>14</xdr:row>
      <xdr:rowOff>64268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50871"/>
          <a:ext cx="647700" cy="613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65270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8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2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49543</xdr:rowOff>
    </xdr:from>
    <xdr:to>
      <xdr:col>26</xdr:col>
      <xdr:colOff>50800</xdr:colOff>
      <xdr:row>14</xdr:row>
      <xdr:rowOff>64268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497468"/>
          <a:ext cx="698500" cy="14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43057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3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49543</xdr:rowOff>
    </xdr:from>
    <xdr:to>
      <xdr:col>22</xdr:col>
      <xdr:colOff>114300</xdr:colOff>
      <xdr:row>14</xdr:row>
      <xdr:rowOff>90214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497468"/>
          <a:ext cx="698500" cy="40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48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90214</xdr:rowOff>
    </xdr:from>
    <xdr:to>
      <xdr:col>18</xdr:col>
      <xdr:colOff>177800</xdr:colOff>
      <xdr:row>14</xdr:row>
      <xdr:rowOff>113036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38139"/>
          <a:ext cx="698500" cy="2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85882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7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161335</xdr:rowOff>
    </xdr:from>
    <xdr:to>
      <xdr:col>15</xdr:col>
      <xdr:colOff>101600</xdr:colOff>
      <xdr:row>15</xdr:row>
      <xdr:rowOff>91485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609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76262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9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123596</xdr:rowOff>
    </xdr:from>
    <xdr:to>
      <xdr:col>29</xdr:col>
      <xdr:colOff>177800</xdr:colOff>
      <xdr:row>14</xdr:row>
      <xdr:rowOff>53746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00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140123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4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13468</xdr:rowOff>
    </xdr:from>
    <xdr:to>
      <xdr:col>26</xdr:col>
      <xdr:colOff>101600</xdr:colOff>
      <xdr:row>14</xdr:row>
      <xdr:rowOff>115068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61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125245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3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170193</xdr:rowOff>
    </xdr:from>
    <xdr:to>
      <xdr:col>22</xdr:col>
      <xdr:colOff>165100</xdr:colOff>
      <xdr:row>14</xdr:row>
      <xdr:rowOff>100343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46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110520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1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39414</xdr:rowOff>
    </xdr:from>
    <xdr:to>
      <xdr:col>19</xdr:col>
      <xdr:colOff>38100</xdr:colOff>
      <xdr:row>14</xdr:row>
      <xdr:rowOff>141014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87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151191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5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62236</xdr:rowOff>
    </xdr:from>
    <xdr:to>
      <xdr:col>15</xdr:col>
      <xdr:colOff>101600</xdr:colOff>
      <xdr:row>14</xdr:row>
      <xdr:rowOff>163836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10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2563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40091"/>
          <a:ext cx="0" cy="14446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5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847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40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67466</xdr:rowOff>
    </xdr:from>
    <xdr:to>
      <xdr:col>29</xdr:col>
      <xdr:colOff>127000</xdr:colOff>
      <xdr:row>35</xdr:row>
      <xdr:rowOff>218963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677816"/>
          <a:ext cx="647700" cy="151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89033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99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27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335646</xdr:rowOff>
    </xdr:from>
    <xdr:to>
      <xdr:col>26</xdr:col>
      <xdr:colOff>50800</xdr:colOff>
      <xdr:row>35</xdr:row>
      <xdr:rowOff>218963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03096"/>
          <a:ext cx="698500" cy="226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236277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335646</xdr:rowOff>
    </xdr:from>
    <xdr:to>
      <xdr:col>22</xdr:col>
      <xdr:colOff>114300</xdr:colOff>
      <xdr:row>35</xdr:row>
      <xdr:rowOff>103911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03096"/>
          <a:ext cx="698500" cy="1111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224365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103911</xdr:rowOff>
    </xdr:from>
    <xdr:to>
      <xdr:col>18</xdr:col>
      <xdr:colOff>177800</xdr:colOff>
      <xdr:row>35</xdr:row>
      <xdr:rowOff>157077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714261"/>
          <a:ext cx="698500" cy="53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282461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271882</xdr:rowOff>
    </xdr:from>
    <xdr:to>
      <xdr:col>15</xdr:col>
      <xdr:colOff>101600</xdr:colOff>
      <xdr:row>35</xdr:row>
      <xdr:rowOff>30582</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539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40758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308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16666</xdr:rowOff>
    </xdr:from>
    <xdr:to>
      <xdr:col>29</xdr:col>
      <xdr:colOff>177800</xdr:colOff>
      <xdr:row>35</xdr:row>
      <xdr:rowOff>118266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27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204643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7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168163</xdr:rowOff>
    </xdr:from>
    <xdr:to>
      <xdr:col>26</xdr:col>
      <xdr:colOff>101600</xdr:colOff>
      <xdr:row>35</xdr:row>
      <xdr:rowOff>269763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7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254540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864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284846</xdr:rowOff>
    </xdr:from>
    <xdr:to>
      <xdr:col>22</xdr:col>
      <xdr:colOff>165100</xdr:colOff>
      <xdr:row>35</xdr:row>
      <xdr:rowOff>43546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552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53724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53111</xdr:rowOff>
    </xdr:from>
    <xdr:to>
      <xdr:col>19</xdr:col>
      <xdr:colOff>38100</xdr:colOff>
      <xdr:row>35</xdr:row>
      <xdr:rowOff>154711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63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164888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3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106277</xdr:rowOff>
    </xdr:from>
    <xdr:to>
      <xdr:col>15</xdr:col>
      <xdr:colOff>101600</xdr:colOff>
      <xdr:row>35</xdr:row>
      <xdr:rowOff>207877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16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192654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803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52644"/>
          <a:ext cx="1270" cy="136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7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5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8007</xdr:rowOff>
    </xdr:from>
    <xdr:to>
      <xdr:col>24</xdr:col>
      <xdr:colOff>63500</xdr:colOff>
      <xdr:row>34</xdr:row>
      <xdr:rowOff>30886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37307"/>
          <a:ext cx="838200" cy="2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13530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14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143358</xdr:rowOff>
    </xdr:from>
    <xdr:to>
      <xdr:col>19</xdr:col>
      <xdr:colOff>177800</xdr:colOff>
      <xdr:row>34</xdr:row>
      <xdr:rowOff>30886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801208"/>
          <a:ext cx="889000" cy="5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134974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3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143358</xdr:rowOff>
    </xdr:from>
    <xdr:to>
      <xdr:col>15</xdr:col>
      <xdr:colOff>50800</xdr:colOff>
      <xdr:row>34</xdr:row>
      <xdr:rowOff>45726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01208"/>
          <a:ext cx="889000" cy="7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156005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5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45726</xdr:rowOff>
    </xdr:from>
    <xdr:to>
      <xdr:col>10</xdr:col>
      <xdr:colOff>114300</xdr:colOff>
      <xdr:row>35</xdr:row>
      <xdr:rowOff>49974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75026"/>
          <a:ext cx="889000" cy="17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17854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95948</xdr:rowOff>
    </xdr:from>
    <xdr:to>
      <xdr:col>6</xdr:col>
      <xdr:colOff>38100</xdr:colOff>
      <xdr:row>36</xdr:row>
      <xdr:rowOff>26098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17225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128657</xdr:rowOff>
    </xdr:from>
    <xdr:to>
      <xdr:col>24</xdr:col>
      <xdr:colOff>114300</xdr:colOff>
      <xdr:row>34</xdr:row>
      <xdr:rowOff>58807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8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151534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3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151536</xdr:rowOff>
    </xdr:from>
    <xdr:to>
      <xdr:col>20</xdr:col>
      <xdr:colOff>38100</xdr:colOff>
      <xdr:row>34</xdr:row>
      <xdr:rowOff>81686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98213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8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92558</xdr:rowOff>
    </xdr:from>
    <xdr:to>
      <xdr:col>15</xdr:col>
      <xdr:colOff>101600</xdr:colOff>
      <xdr:row>34</xdr:row>
      <xdr:rowOff>22708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39235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2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166376</xdr:rowOff>
    </xdr:from>
    <xdr:to>
      <xdr:col>10</xdr:col>
      <xdr:colOff>165100</xdr:colOff>
      <xdr:row>34</xdr:row>
      <xdr:rowOff>96526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113053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5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170624</xdr:rowOff>
    </xdr:from>
    <xdr:to>
      <xdr:col>6</xdr:col>
      <xdr:colOff>38100</xdr:colOff>
      <xdr:row>35</xdr:row>
      <xdr:rowOff>100774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9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117301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7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3437"/>
          <a:ext cx="1270" cy="153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2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32443</xdr:rowOff>
    </xdr:from>
    <xdr:to>
      <xdr:col>24</xdr:col>
      <xdr:colOff>63500</xdr:colOff>
      <xdr:row>56</xdr:row>
      <xdr:rowOff>37843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33643"/>
          <a:ext cx="838200" cy="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74664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75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32443</xdr:rowOff>
    </xdr:from>
    <xdr:to>
      <xdr:col>19</xdr:col>
      <xdr:colOff>177800</xdr:colOff>
      <xdr:row>56</xdr:row>
      <xdr:rowOff>106096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33643"/>
          <a:ext cx="889000" cy="7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3831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106096</xdr:rowOff>
    </xdr:from>
    <xdr:to>
      <xdr:col>15</xdr:col>
      <xdr:colOff>50800</xdr:colOff>
      <xdr:row>56</xdr:row>
      <xdr:rowOff>161852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07296"/>
          <a:ext cx="889000" cy="5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49224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161852</xdr:rowOff>
    </xdr:from>
    <xdr:to>
      <xdr:col>10</xdr:col>
      <xdr:colOff>114300</xdr:colOff>
      <xdr:row>56</xdr:row>
      <xdr:rowOff>171247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63052"/>
          <a:ext cx="889000" cy="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93137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92732</xdr:rowOff>
    </xdr:from>
    <xdr:to>
      <xdr:col>6</xdr:col>
      <xdr:colOff>38100</xdr:colOff>
      <xdr:row>57</xdr:row>
      <xdr:rowOff>22882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39409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6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158493</xdr:rowOff>
    </xdr:from>
    <xdr:to>
      <xdr:col>24</xdr:col>
      <xdr:colOff>114300</xdr:colOff>
      <xdr:row>56</xdr:row>
      <xdr:rowOff>88643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8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9920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3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153093</xdr:rowOff>
    </xdr:from>
    <xdr:to>
      <xdr:col>20</xdr:col>
      <xdr:colOff>38100</xdr:colOff>
      <xdr:row>56</xdr:row>
      <xdr:rowOff>83243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99770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5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55296</xdr:rowOff>
    </xdr:from>
    <xdr:to>
      <xdr:col>15</xdr:col>
      <xdr:colOff>101600</xdr:colOff>
      <xdr:row>56</xdr:row>
      <xdr:rowOff>156896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1973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3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111052</xdr:rowOff>
    </xdr:from>
    <xdr:to>
      <xdr:col>10</xdr:col>
      <xdr:colOff>165100</xdr:colOff>
      <xdr:row>57</xdr:row>
      <xdr:rowOff>41202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57729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8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120447</xdr:rowOff>
    </xdr:from>
    <xdr:to>
      <xdr:col>6</xdr:col>
      <xdr:colOff>38100</xdr:colOff>
      <xdr:row>57</xdr:row>
      <xdr:rowOff>50597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41724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1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02444"/>
          <a:ext cx="1270" cy="107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1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83693</xdr:rowOff>
    </xdr:from>
    <xdr:to>
      <xdr:col>24</xdr:col>
      <xdr:colOff>63500</xdr:colOff>
      <xdr:row>78</xdr:row>
      <xdr:rowOff>102118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56793"/>
          <a:ext cx="8382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83693</xdr:rowOff>
    </xdr:from>
    <xdr:to>
      <xdr:col>19</xdr:col>
      <xdr:colOff>177800</xdr:colOff>
      <xdr:row>78</xdr:row>
      <xdr:rowOff>100929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567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9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7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89134</xdr:rowOff>
    </xdr:from>
    <xdr:to>
      <xdr:col>15</xdr:col>
      <xdr:colOff>50800</xdr:colOff>
      <xdr:row>78</xdr:row>
      <xdr:rowOff>100929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62234"/>
          <a:ext cx="889000" cy="1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76561</xdr:rowOff>
    </xdr:from>
    <xdr:to>
      <xdr:col>10</xdr:col>
      <xdr:colOff>114300</xdr:colOff>
      <xdr:row>78</xdr:row>
      <xdr:rowOff>89134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49661"/>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27453</xdr:rowOff>
    </xdr:from>
    <xdr:to>
      <xdr:col>6</xdr:col>
      <xdr:colOff>38100</xdr:colOff>
      <xdr:row>77</xdr:row>
      <xdr:rowOff>129053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2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145580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0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51318</xdr:rowOff>
    </xdr:from>
    <xdr:to>
      <xdr:col>24</xdr:col>
      <xdr:colOff>114300</xdr:colOff>
      <xdr:row>78</xdr:row>
      <xdr:rowOff>152918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137695</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39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32893</xdr:rowOff>
    </xdr:from>
    <xdr:to>
      <xdr:col>20</xdr:col>
      <xdr:colOff>38100</xdr:colOff>
      <xdr:row>78</xdr:row>
      <xdr:rowOff>134493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0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125620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9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50129</xdr:rowOff>
    </xdr:from>
    <xdr:to>
      <xdr:col>15</xdr:col>
      <xdr:colOff>101600</xdr:colOff>
      <xdr:row>78</xdr:row>
      <xdr:rowOff>151729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2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142856</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515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38334</xdr:rowOff>
    </xdr:from>
    <xdr:to>
      <xdr:col>10</xdr:col>
      <xdr:colOff>165100</xdr:colOff>
      <xdr:row>78</xdr:row>
      <xdr:rowOff>139934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1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131061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0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25761</xdr:rowOff>
    </xdr:from>
    <xdr:to>
      <xdr:col>6</xdr:col>
      <xdr:colOff>38100</xdr:colOff>
      <xdr:row>78</xdr:row>
      <xdr:rowOff>127361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118488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9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121641</xdr:rowOff>
    </xdr:from>
    <xdr:to>
      <xdr:col>24</xdr:col>
      <xdr:colOff>62865</xdr:colOff>
      <xdr:row>98</xdr:row>
      <xdr:rowOff>145444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2141"/>
          <a:ext cx="1270" cy="139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149271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5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145444</xdr:rowOff>
    </xdr:from>
    <xdr:to>
      <xdr:col>24</xdr:col>
      <xdr:colOff>152400</xdr:colOff>
      <xdr:row>98</xdr:row>
      <xdr:rowOff>145444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4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68318</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2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121641</xdr:rowOff>
    </xdr:from>
    <xdr:to>
      <xdr:col>24</xdr:col>
      <xdr:colOff>152400</xdr:colOff>
      <xdr:row>90</xdr:row>
      <xdr:rowOff>121641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114596</xdr:rowOff>
    </xdr:from>
    <xdr:to>
      <xdr:col>24</xdr:col>
      <xdr:colOff>63500</xdr:colOff>
      <xdr:row>97</xdr:row>
      <xdr:rowOff>30886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573796"/>
          <a:ext cx="838200" cy="8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122407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8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99530</xdr:rowOff>
    </xdr:from>
    <xdr:to>
      <xdr:col>24</xdr:col>
      <xdr:colOff>114300</xdr:colOff>
      <xdr:row>96</xdr:row>
      <xdr:rowOff>29680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41188</xdr:rowOff>
    </xdr:from>
    <xdr:to>
      <xdr:col>19</xdr:col>
      <xdr:colOff>177800</xdr:colOff>
      <xdr:row>97</xdr:row>
      <xdr:rowOff>30886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500388"/>
          <a:ext cx="889000" cy="16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43066</xdr:rowOff>
    </xdr:from>
    <xdr:to>
      <xdr:col>20</xdr:col>
      <xdr:colOff>38100</xdr:colOff>
      <xdr:row>96</xdr:row>
      <xdr:rowOff>144666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161193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27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41188</xdr:rowOff>
    </xdr:from>
    <xdr:to>
      <xdr:col>15</xdr:col>
      <xdr:colOff>50800</xdr:colOff>
      <xdr:row>97</xdr:row>
      <xdr:rowOff>163903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00388"/>
          <a:ext cx="889000" cy="29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43780</xdr:rowOff>
    </xdr:from>
    <xdr:to>
      <xdr:col>15</xdr:col>
      <xdr:colOff>101600</xdr:colOff>
      <xdr:row>95</xdr:row>
      <xdr:rowOff>145380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161907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106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163903</xdr:rowOff>
    </xdr:from>
    <xdr:to>
      <xdr:col>10</xdr:col>
      <xdr:colOff>114300</xdr:colOff>
      <xdr:row>98</xdr:row>
      <xdr:rowOff>56104</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794553"/>
          <a:ext cx="889000" cy="6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38351</xdr:rowOff>
    </xdr:from>
    <xdr:to>
      <xdr:col>10</xdr:col>
      <xdr:colOff>165100</xdr:colOff>
      <xdr:row>97</xdr:row>
      <xdr:rowOff>139951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156478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4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115275</xdr:rowOff>
    </xdr:from>
    <xdr:to>
      <xdr:col>6</xdr:col>
      <xdr:colOff>38100</xdr:colOff>
      <xdr:row>98</xdr:row>
      <xdr:rowOff>45425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4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61952</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52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63796</xdr:rowOff>
    </xdr:from>
    <xdr:to>
      <xdr:col>24</xdr:col>
      <xdr:colOff>114300</xdr:colOff>
      <xdr:row>96</xdr:row>
      <xdr:rowOff>165396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2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42223</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50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151536</xdr:rowOff>
    </xdr:from>
    <xdr:to>
      <xdr:col>20</xdr:col>
      <xdr:colOff>38100</xdr:colOff>
      <xdr:row>97</xdr:row>
      <xdr:rowOff>81686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61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72813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70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161838</xdr:rowOff>
    </xdr:from>
    <xdr:to>
      <xdr:col>15</xdr:col>
      <xdr:colOff>101600</xdr:colOff>
      <xdr:row>96</xdr:row>
      <xdr:rowOff>91988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4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83115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54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113103</xdr:rowOff>
    </xdr:from>
    <xdr:to>
      <xdr:col>10</xdr:col>
      <xdr:colOff>165100</xdr:colOff>
      <xdr:row>98</xdr:row>
      <xdr:rowOff>43253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4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34380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3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5304</xdr:rowOff>
    </xdr:from>
    <xdr:to>
      <xdr:col>6</xdr:col>
      <xdr:colOff>38100</xdr:colOff>
      <xdr:row>98</xdr:row>
      <xdr:rowOff>106904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98031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0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24797"/>
          <a:ext cx="1270" cy="96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8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8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0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2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49403</xdr:rowOff>
    </xdr:from>
    <xdr:to>
      <xdr:col>55</xdr:col>
      <xdr:colOff>0</xdr:colOff>
      <xdr:row>37</xdr:row>
      <xdr:rowOff>160775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393053"/>
          <a:ext cx="838200" cy="11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161565</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333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160775</xdr:rowOff>
    </xdr:from>
    <xdr:to>
      <xdr:col>50</xdr:col>
      <xdr:colOff>114300</xdr:colOff>
      <xdr:row>38</xdr:row>
      <xdr:rowOff>87905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504425"/>
          <a:ext cx="889000" cy="9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127071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25008</xdr:rowOff>
    </xdr:from>
    <xdr:to>
      <xdr:col>45</xdr:col>
      <xdr:colOff>177800</xdr:colOff>
      <xdr:row>38</xdr:row>
      <xdr:rowOff>87905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511408"/>
          <a:ext cx="889000" cy="109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161612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25008</xdr:rowOff>
    </xdr:from>
    <xdr:to>
      <xdr:col>41</xdr:col>
      <xdr:colOff>50800</xdr:colOff>
      <xdr:row>37</xdr:row>
      <xdr:rowOff>135574</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511408"/>
          <a:ext cx="889000" cy="96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96352</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147476</xdr:rowOff>
    </xdr:from>
    <xdr:to>
      <xdr:col>36</xdr:col>
      <xdr:colOff>165100</xdr:colOff>
      <xdr:row>37</xdr:row>
      <xdr:rowOff>77626</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94153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170053</xdr:rowOff>
    </xdr:from>
    <xdr:to>
      <xdr:col>55</xdr:col>
      <xdr:colOff>50800</xdr:colOff>
      <xdr:row>37</xdr:row>
      <xdr:rowOff>100203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21480</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19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109975</xdr:rowOff>
    </xdr:from>
    <xdr:to>
      <xdr:col>50</xdr:col>
      <xdr:colOff>165100</xdr:colOff>
      <xdr:row>38</xdr:row>
      <xdr:rowOff>40125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4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31252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54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37105</xdr:rowOff>
    </xdr:from>
    <xdr:to>
      <xdr:col>46</xdr:col>
      <xdr:colOff>38100</xdr:colOff>
      <xdr:row>38</xdr:row>
      <xdr:rowOff>138705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55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129832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4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145658</xdr:rowOff>
    </xdr:from>
    <xdr:to>
      <xdr:col>41</xdr:col>
      <xdr:colOff>101600</xdr:colOff>
      <xdr:row>32</xdr:row>
      <xdr:rowOff>75808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46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66935</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795" y="555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84774</xdr:rowOff>
    </xdr:from>
    <xdr:to>
      <xdr:col>36</xdr:col>
      <xdr:colOff>165100</xdr:colOff>
      <xdr:row>38</xdr:row>
      <xdr:rowOff>14925</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428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6052</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52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72021"/>
          <a:ext cx="1270" cy="135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2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4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7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94775</xdr:rowOff>
    </xdr:from>
    <xdr:to>
      <xdr:col>55</xdr:col>
      <xdr:colOff>0</xdr:colOff>
      <xdr:row>57</xdr:row>
      <xdr:rowOff>51471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181625"/>
          <a:ext cx="838200" cy="64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137692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67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52898</xdr:rowOff>
    </xdr:from>
    <xdr:to>
      <xdr:col>50</xdr:col>
      <xdr:colOff>114300</xdr:colOff>
      <xdr:row>57</xdr:row>
      <xdr:rowOff>51471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654098"/>
          <a:ext cx="889000" cy="17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92553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5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72916</xdr:rowOff>
    </xdr:from>
    <xdr:to>
      <xdr:col>45</xdr:col>
      <xdr:colOff>177800</xdr:colOff>
      <xdr:row>56</xdr:row>
      <xdr:rowOff>52898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331216"/>
          <a:ext cx="889000" cy="3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90278</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72916</xdr:rowOff>
    </xdr:from>
    <xdr:to>
      <xdr:col>41</xdr:col>
      <xdr:colOff>50800</xdr:colOff>
      <xdr:row>57</xdr:row>
      <xdr:rowOff>36068</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331216"/>
          <a:ext cx="889000" cy="477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131966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93461</xdr:rowOff>
    </xdr:from>
    <xdr:to>
      <xdr:col>36</xdr:col>
      <xdr:colOff>165100</xdr:colOff>
      <xdr:row>55</xdr:row>
      <xdr:rowOff>23611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35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40138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12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43975</xdr:rowOff>
    </xdr:from>
    <xdr:to>
      <xdr:col>55</xdr:col>
      <xdr:colOff>50800</xdr:colOff>
      <xdr:row>53</xdr:row>
      <xdr:rowOff>145575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13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66852</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898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671</xdr:rowOff>
    </xdr:from>
    <xdr:to>
      <xdr:col>50</xdr:col>
      <xdr:colOff>165100</xdr:colOff>
      <xdr:row>57</xdr:row>
      <xdr:rowOff>102271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7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93398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86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2098</xdr:rowOff>
    </xdr:from>
    <xdr:to>
      <xdr:col>46</xdr:col>
      <xdr:colOff>38100</xdr:colOff>
      <xdr:row>56</xdr:row>
      <xdr:rowOff>103698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60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94825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69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22116</xdr:rowOff>
    </xdr:from>
    <xdr:to>
      <xdr:col>41</xdr:col>
      <xdr:colOff>101600</xdr:colOff>
      <xdr:row>54</xdr:row>
      <xdr:rowOff>123716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28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140243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05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156718</xdr:rowOff>
    </xdr:from>
    <xdr:to>
      <xdr:col>36</xdr:col>
      <xdr:colOff>165100</xdr:colOff>
      <xdr:row>57</xdr:row>
      <xdr:rowOff>86868</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75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77995</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85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89998</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262948"/>
          <a:ext cx="1270" cy="1326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36675</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0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89998</xdr:rowOff>
    </xdr:from>
    <xdr:to>
      <xdr:col>55</xdr:col>
      <xdr:colOff>88900</xdr:colOff>
      <xdr:row>71</xdr:row>
      <xdr:rowOff>89998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26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171384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2015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148507</xdr:rowOff>
    </xdr:from>
    <xdr:to>
      <xdr:col>55</xdr:col>
      <xdr:colOff>50800</xdr:colOff>
      <xdr:row>78</xdr:row>
      <xdr:rowOff>78657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5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27533</xdr:rowOff>
    </xdr:from>
    <xdr:to>
      <xdr:col>50</xdr:col>
      <xdr:colOff>114300</xdr:colOff>
      <xdr:row>79</xdr:row>
      <xdr:rowOff>44450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572083"/>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122219</xdr:rowOff>
    </xdr:from>
    <xdr:to>
      <xdr:col>50</xdr:col>
      <xdr:colOff>165100</xdr:colOff>
      <xdr:row>78</xdr:row>
      <xdr:rowOff>52369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68896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0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96513</xdr:rowOff>
    </xdr:from>
    <xdr:to>
      <xdr:col>45</xdr:col>
      <xdr:colOff>177800</xdr:colOff>
      <xdr:row>79</xdr:row>
      <xdr:rowOff>27533</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298163"/>
          <a:ext cx="889000" cy="27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89472</xdr:rowOff>
    </xdr:from>
    <xdr:to>
      <xdr:col>46</xdr:col>
      <xdr:colOff>38100</xdr:colOff>
      <xdr:row>78</xdr:row>
      <xdr:rowOff>19622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36149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96513</xdr:rowOff>
    </xdr:from>
    <xdr:to>
      <xdr:col>41</xdr:col>
      <xdr:colOff>50800</xdr:colOff>
      <xdr:row>78</xdr:row>
      <xdr:rowOff>116115</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298163"/>
          <a:ext cx="889000" cy="19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101395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112407</xdr:rowOff>
    </xdr:from>
    <xdr:to>
      <xdr:col>36</xdr:col>
      <xdr:colOff>165100</xdr:colOff>
      <xdr:row>77</xdr:row>
      <xdr:rowOff>42557</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142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59085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9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148183</xdr:rowOff>
    </xdr:from>
    <xdr:to>
      <xdr:col>46</xdr:col>
      <xdr:colOff>38100</xdr:colOff>
      <xdr:row>79</xdr:row>
      <xdr:rowOff>78333</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52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69460</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61017" y="13614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45713</xdr:rowOff>
    </xdr:from>
    <xdr:to>
      <xdr:col>41</xdr:col>
      <xdr:colOff>101600</xdr:colOff>
      <xdr:row>77</xdr:row>
      <xdr:rowOff>147313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24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138440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334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65315</xdr:rowOff>
    </xdr:from>
    <xdr:to>
      <xdr:col>36</xdr:col>
      <xdr:colOff>165100</xdr:colOff>
      <xdr:row>78</xdr:row>
      <xdr:rowOff>166915</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43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158042</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53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56942"/>
          <a:ext cx="1270" cy="1361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8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3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56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3911</xdr:rowOff>
    </xdr:from>
    <xdr:to>
      <xdr:col>55</xdr:col>
      <xdr:colOff>0</xdr:colOff>
      <xdr:row>96</xdr:row>
      <xdr:rowOff>126733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120211"/>
          <a:ext cx="838200" cy="46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53585</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512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3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121895</xdr:rowOff>
    </xdr:from>
    <xdr:to>
      <xdr:col>50</xdr:col>
      <xdr:colOff>114300</xdr:colOff>
      <xdr:row>96</xdr:row>
      <xdr:rowOff>126733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409645"/>
          <a:ext cx="889000" cy="17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53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63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87351</xdr:rowOff>
    </xdr:from>
    <xdr:to>
      <xdr:col>45</xdr:col>
      <xdr:colOff>177800</xdr:colOff>
      <xdr:row>95</xdr:row>
      <xdr:rowOff>121895</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203651"/>
          <a:ext cx="889000" cy="20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18927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6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87351</xdr:rowOff>
    </xdr:from>
    <xdr:to>
      <xdr:col>41</xdr:col>
      <xdr:colOff>50800</xdr:colOff>
      <xdr:row>97</xdr:row>
      <xdr:rowOff>12979</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203651"/>
          <a:ext cx="889000" cy="43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135729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9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131902</xdr:rowOff>
    </xdr:from>
    <xdr:to>
      <xdr:col>36</xdr:col>
      <xdr:colOff>165100</xdr:colOff>
      <xdr:row>96</xdr:row>
      <xdr:rowOff>62052</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78579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1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124561</xdr:rowOff>
    </xdr:from>
    <xdr:to>
      <xdr:col>55</xdr:col>
      <xdr:colOff>50800</xdr:colOff>
      <xdr:row>94</xdr:row>
      <xdr:rowOff>54711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0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147438</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592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75933</xdr:rowOff>
    </xdr:from>
    <xdr:to>
      <xdr:col>50</xdr:col>
      <xdr:colOff>165100</xdr:colOff>
      <xdr:row>97</xdr:row>
      <xdr:rowOff>6083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3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22610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31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71095</xdr:rowOff>
    </xdr:from>
    <xdr:to>
      <xdr:col>46</xdr:col>
      <xdr:colOff>38100</xdr:colOff>
      <xdr:row>96</xdr:row>
      <xdr:rowOff>1245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3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17772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13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36551</xdr:rowOff>
    </xdr:from>
    <xdr:to>
      <xdr:col>41</xdr:col>
      <xdr:colOff>101600</xdr:colOff>
      <xdr:row>94</xdr:row>
      <xdr:rowOff>138151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15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154678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59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133629</xdr:rowOff>
    </xdr:from>
    <xdr:to>
      <xdr:col>36</xdr:col>
      <xdr:colOff>165100</xdr:colOff>
      <xdr:row>97</xdr:row>
      <xdr:rowOff>63779</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59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54906</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68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4498"/>
          <a:ext cx="1269" cy="150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2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139540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640"/>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139312</xdr:rowOff>
    </xdr:from>
    <xdr:to>
      <xdr:col>71</xdr:col>
      <xdr:colOff>177800</xdr:colOff>
      <xdr:row>38</xdr:row>
      <xdr:rowOff>139540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4412"/>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113817</xdr:rowOff>
    </xdr:from>
    <xdr:to>
      <xdr:col>67</xdr:col>
      <xdr:colOff>101600</xdr:colOff>
      <xdr:row>38</xdr:row>
      <xdr:rowOff>43968</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4574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60494</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3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9377</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4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88740</xdr:rowOff>
    </xdr:from>
    <xdr:to>
      <xdr:col>72</xdr:col>
      <xdr:colOff>38100</xdr:colOff>
      <xdr:row>39</xdr:row>
      <xdr:rowOff>18890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10017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88512</xdr:rowOff>
    </xdr:from>
    <xdr:to>
      <xdr:col>67</xdr:col>
      <xdr:colOff>101600</xdr:colOff>
      <xdr:row>39</xdr:row>
      <xdr:rowOff>18662</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9789</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57333" y="66963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14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6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6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1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25220</xdr:rowOff>
    </xdr:from>
    <xdr:to>
      <xdr:col>85</xdr:col>
      <xdr:colOff>127000</xdr:colOff>
      <xdr:row>75</xdr:row>
      <xdr:rowOff>29433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2883970"/>
          <a:ext cx="838200" cy="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155370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42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139096</xdr:rowOff>
    </xdr:from>
    <xdr:to>
      <xdr:col>81</xdr:col>
      <xdr:colOff>50800</xdr:colOff>
      <xdr:row>75</xdr:row>
      <xdr:rowOff>29433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826396"/>
          <a:ext cx="889000" cy="6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121130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139096</xdr:rowOff>
    </xdr:from>
    <xdr:to>
      <xdr:col>76</xdr:col>
      <xdr:colOff>114300</xdr:colOff>
      <xdr:row>74</xdr:row>
      <xdr:rowOff>166560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2826396"/>
          <a:ext cx="889000" cy="2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116606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127584</xdr:rowOff>
    </xdr:from>
    <xdr:to>
      <xdr:col>71</xdr:col>
      <xdr:colOff>177800</xdr:colOff>
      <xdr:row>74</xdr:row>
      <xdr:rowOff>166560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14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6830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64342</xdr:rowOff>
    </xdr:from>
    <xdr:to>
      <xdr:col>67</xdr:col>
      <xdr:colOff>101600</xdr:colOff>
      <xdr:row>74</xdr:row>
      <xdr:rowOff>165942</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7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11019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52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145870</xdr:rowOff>
    </xdr:from>
    <xdr:to>
      <xdr:col>85</xdr:col>
      <xdr:colOff>177800</xdr:colOff>
      <xdr:row>75</xdr:row>
      <xdr:rowOff>76020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83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168747</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8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150083</xdr:rowOff>
    </xdr:from>
    <xdr:to>
      <xdr:col>81</xdr:col>
      <xdr:colOff>101600</xdr:colOff>
      <xdr:row>75</xdr:row>
      <xdr:rowOff>80233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83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96760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6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88296</xdr:rowOff>
    </xdr:from>
    <xdr:to>
      <xdr:col>76</xdr:col>
      <xdr:colOff>165100</xdr:colOff>
      <xdr:row>75</xdr:row>
      <xdr:rowOff>18446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7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34973</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55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115760</xdr:rowOff>
    </xdr:from>
    <xdr:to>
      <xdr:col>72</xdr:col>
      <xdr:colOff>38100</xdr:colOff>
      <xdr:row>75</xdr:row>
      <xdr:rowOff>45910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80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62437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57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76784</xdr:rowOff>
    </xdr:from>
    <xdr:to>
      <xdr:col>67</xdr:col>
      <xdr:colOff>101600</xdr:colOff>
      <xdr:row>75</xdr:row>
      <xdr:rowOff>6934</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7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169511</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85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10197"/>
          <a:ext cx="1269" cy="141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3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29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1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66273</xdr:rowOff>
    </xdr:from>
    <xdr:to>
      <xdr:col>85</xdr:col>
      <xdr:colOff>127000</xdr:colOff>
      <xdr:row>96</xdr:row>
      <xdr:rowOff>75757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354023"/>
          <a:ext cx="838200" cy="18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17932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48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7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66273</xdr:rowOff>
    </xdr:from>
    <xdr:to>
      <xdr:col>81</xdr:col>
      <xdr:colOff>50800</xdr:colOff>
      <xdr:row>97</xdr:row>
      <xdr:rowOff>40825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354023"/>
          <a:ext cx="889000" cy="31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5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119978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5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40825</xdr:rowOff>
    </xdr:from>
    <xdr:to>
      <xdr:col>76</xdr:col>
      <xdr:colOff>114300</xdr:colOff>
      <xdr:row>98</xdr:row>
      <xdr:rowOff>76826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671475"/>
          <a:ext cx="889000" cy="20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111630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4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23910</xdr:rowOff>
    </xdr:from>
    <xdr:to>
      <xdr:col>71</xdr:col>
      <xdr:colOff>177800</xdr:colOff>
      <xdr:row>98</xdr:row>
      <xdr:rowOff>76826</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2814300" y="16826010"/>
          <a:ext cx="889000" cy="5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119971</xdr:rowOff>
    </xdr:from>
    <xdr:to>
      <xdr:col>67</xdr:col>
      <xdr:colOff>101600</xdr:colOff>
      <xdr:row>98</xdr:row>
      <xdr:rowOff>50121</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66648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24957</xdr:rowOff>
    </xdr:from>
    <xdr:to>
      <xdr:col>85</xdr:col>
      <xdr:colOff>177800</xdr:colOff>
      <xdr:row>96</xdr:row>
      <xdr:rowOff>126557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48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47834</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33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15473</xdr:rowOff>
    </xdr:from>
    <xdr:to>
      <xdr:col>81</xdr:col>
      <xdr:colOff>101600</xdr:colOff>
      <xdr:row>95</xdr:row>
      <xdr:rowOff>117073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30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133600</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07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161475</xdr:rowOff>
    </xdr:from>
    <xdr:to>
      <xdr:col>76</xdr:col>
      <xdr:colOff>165100</xdr:colOff>
      <xdr:row>97</xdr:row>
      <xdr:rowOff>91625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2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108152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39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26026</xdr:rowOff>
    </xdr:from>
    <xdr:to>
      <xdr:col>72</xdr:col>
      <xdr:colOff>38100</xdr:colOff>
      <xdr:row>98</xdr:row>
      <xdr:rowOff>127626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2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118753</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2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144560</xdr:rowOff>
    </xdr:from>
    <xdr:to>
      <xdr:col>67</xdr:col>
      <xdr:colOff>101600</xdr:colOff>
      <xdr:row>98</xdr:row>
      <xdr:rowOff>74710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7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65837</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6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57154"/>
          <a:ext cx="1269" cy="109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5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72034</xdr:rowOff>
    </xdr:from>
    <xdr:to>
      <xdr:col>116</xdr:col>
      <xdr:colOff>63500</xdr:colOff>
      <xdr:row>38</xdr:row>
      <xdr:rowOff>47072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415684"/>
          <a:ext cx="838200" cy="14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77294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20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23800</xdr:rowOff>
    </xdr:from>
    <xdr:to>
      <xdr:col>111</xdr:col>
      <xdr:colOff>177800</xdr:colOff>
      <xdr:row>38</xdr:row>
      <xdr:rowOff>47072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538900"/>
          <a:ext cx="8890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47556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130373</xdr:rowOff>
    </xdr:from>
    <xdr:to>
      <xdr:col>107</xdr:col>
      <xdr:colOff>50800</xdr:colOff>
      <xdr:row>38</xdr:row>
      <xdr:rowOff>23800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302573"/>
          <a:ext cx="889000" cy="23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43898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107376</xdr:rowOff>
    </xdr:from>
    <xdr:to>
      <xdr:col>102</xdr:col>
      <xdr:colOff>114300</xdr:colOff>
      <xdr:row>36</xdr:row>
      <xdr:rowOff>130373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5936676"/>
          <a:ext cx="889000" cy="36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13835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60737</xdr:rowOff>
    </xdr:from>
    <xdr:to>
      <xdr:col>98</xdr:col>
      <xdr:colOff>38100</xdr:colOff>
      <xdr:row>37</xdr:row>
      <xdr:rowOff>162337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0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153464</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49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21234</xdr:rowOff>
    </xdr:from>
    <xdr:to>
      <xdr:col>116</xdr:col>
      <xdr:colOff>114300</xdr:colOff>
      <xdr:row>37</xdr:row>
      <xdr:rowOff>122834</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44111</xdr:rowOff>
    </xdr:from>
    <xdr:ext cx="469744"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2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167722</xdr:rowOff>
    </xdr:from>
    <xdr:to>
      <xdr:col>112</xdr:col>
      <xdr:colOff>38100</xdr:colOff>
      <xdr:row>38</xdr:row>
      <xdr:rowOff>97872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5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88999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88428" y="660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144450</xdr:rowOff>
    </xdr:from>
    <xdr:to>
      <xdr:col>107</xdr:col>
      <xdr:colOff>101600</xdr:colOff>
      <xdr:row>38</xdr:row>
      <xdr:rowOff>74600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4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65727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79573</xdr:rowOff>
    </xdr:from>
    <xdr:to>
      <xdr:col>102</xdr:col>
      <xdr:colOff>165100</xdr:colOff>
      <xdr:row>37</xdr:row>
      <xdr:rowOff>9723</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25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26250</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027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56576</xdr:rowOff>
    </xdr:from>
    <xdr:to>
      <xdr:col>98</xdr:col>
      <xdr:colOff>38100</xdr:colOff>
      <xdr:row>34</xdr:row>
      <xdr:rowOff>158176</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58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3253</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389111" y="566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78278"/>
          <a:ext cx="1269" cy="1281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5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7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43155</xdr:rowOff>
    </xdr:from>
    <xdr:to>
      <xdr:col>116</xdr:col>
      <xdr:colOff>63500</xdr:colOff>
      <xdr:row>59</xdr:row>
      <xdr:rowOff>43383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58705"/>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43383</xdr:rowOff>
    </xdr:from>
    <xdr:to>
      <xdr:col>111</xdr:col>
      <xdr:colOff>177800</xdr:colOff>
      <xdr:row>59</xdr:row>
      <xdr:rowOff>43383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589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43383</xdr:rowOff>
    </xdr:from>
    <xdr:to>
      <xdr:col>107</xdr:col>
      <xdr:colOff>50800</xdr:colOff>
      <xdr:row>59</xdr:row>
      <xdr:rowOff>43421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58933"/>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43421</xdr:rowOff>
    </xdr:from>
    <xdr:to>
      <xdr:col>102</xdr:col>
      <xdr:colOff>114300</xdr:colOff>
      <xdr:row>59</xdr:row>
      <xdr:rowOff>43421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8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147841</xdr:rowOff>
    </xdr:from>
    <xdr:to>
      <xdr:col>98</xdr:col>
      <xdr:colOff>38100</xdr:colOff>
      <xdr:row>58</xdr:row>
      <xdr:rowOff>77991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94518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163805</xdr:rowOff>
    </xdr:from>
    <xdr:to>
      <xdr:col>116</xdr:col>
      <xdr:colOff>114300</xdr:colOff>
      <xdr:row>59</xdr:row>
      <xdr:rowOff>93955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78732</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2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164033</xdr:rowOff>
    </xdr:from>
    <xdr:to>
      <xdr:col>112</xdr:col>
      <xdr:colOff>38100</xdr:colOff>
      <xdr:row>59</xdr:row>
      <xdr:rowOff>94183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85310</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008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164033</xdr:rowOff>
    </xdr:from>
    <xdr:to>
      <xdr:col>107</xdr:col>
      <xdr:colOff>101600</xdr:colOff>
      <xdr:row>59</xdr:row>
      <xdr:rowOff>94183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85310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008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164071</xdr:rowOff>
    </xdr:from>
    <xdr:to>
      <xdr:col>102</xdr:col>
      <xdr:colOff>165100</xdr:colOff>
      <xdr:row>59</xdr:row>
      <xdr:rowOff>94221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85348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164071</xdr:rowOff>
    </xdr:from>
    <xdr:to>
      <xdr:col>98</xdr:col>
      <xdr:colOff>38100</xdr:colOff>
      <xdr:row>59</xdr:row>
      <xdr:rowOff>94221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85348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35038"/>
          <a:ext cx="1269" cy="1574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1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0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1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35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152981</xdr:rowOff>
    </xdr:from>
    <xdr:to>
      <xdr:col>116</xdr:col>
      <xdr:colOff>63500</xdr:colOff>
      <xdr:row>77</xdr:row>
      <xdr:rowOff>4643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183181"/>
          <a:ext cx="838200" cy="2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901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44991</xdr:rowOff>
    </xdr:from>
    <xdr:to>
      <xdr:col>111</xdr:col>
      <xdr:colOff>177800</xdr:colOff>
      <xdr:row>77</xdr:row>
      <xdr:rowOff>4643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075191"/>
          <a:ext cx="889000" cy="13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44991</xdr:rowOff>
    </xdr:from>
    <xdr:to>
      <xdr:col>107</xdr:col>
      <xdr:colOff>50800</xdr:colOff>
      <xdr:row>77</xdr:row>
      <xdr:rowOff>49884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075191"/>
          <a:ext cx="889000" cy="17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155224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49884</xdr:rowOff>
    </xdr:from>
    <xdr:to>
      <xdr:col>102</xdr:col>
      <xdr:colOff>114300</xdr:colOff>
      <xdr:row>77</xdr:row>
      <xdr:rowOff>70228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251534"/>
          <a:ext cx="889000" cy="2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120264</xdr:rowOff>
    </xdr:from>
    <xdr:to>
      <xdr:col>98</xdr:col>
      <xdr:colOff>38100</xdr:colOff>
      <xdr:row>75</xdr:row>
      <xdr:rowOff>50414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66941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58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102181</xdr:rowOff>
    </xdr:from>
    <xdr:to>
      <xdr:col>116</xdr:col>
      <xdr:colOff>114300</xdr:colOff>
      <xdr:row>77</xdr:row>
      <xdr:rowOff>32331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13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80608</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11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125293</xdr:rowOff>
    </xdr:from>
    <xdr:to>
      <xdr:col>112</xdr:col>
      <xdr:colOff>38100</xdr:colOff>
      <xdr:row>77</xdr:row>
      <xdr:rowOff>55443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15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46570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24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165641</xdr:rowOff>
    </xdr:from>
    <xdr:to>
      <xdr:col>107</xdr:col>
      <xdr:colOff>101600</xdr:colOff>
      <xdr:row>76</xdr:row>
      <xdr:rowOff>95791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112318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79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170534</xdr:rowOff>
    </xdr:from>
    <xdr:to>
      <xdr:col>102</xdr:col>
      <xdr:colOff>165100</xdr:colOff>
      <xdr:row>77</xdr:row>
      <xdr:rowOff>100684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20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91811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29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19428</xdr:rowOff>
    </xdr:from>
    <xdr:to>
      <xdr:col>98</xdr:col>
      <xdr:colOff>38100</xdr:colOff>
      <xdr:row>77</xdr:row>
      <xdr:rowOff>121028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22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112155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31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559,959</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86,913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％増）となっており、給与の改定によるものである。</a:t>
          </a:r>
        </a:p>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82,857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％減）となっており、ふるさと納税推進事業に要した経費等の減によるものである。</a:t>
          </a:r>
        </a:p>
        <a:p>
          <a:r>
            <a:rPr kumimoji="1" lang="ja-JP" altLang="en-US" sz="1300">
              <a:latin typeface="ＭＳ Ｐゴシック" panose="020B0600070205080204" pitchFamily="50" charset="-128"/>
              <a:ea typeface="ＭＳ Ｐゴシック" panose="020B0600070205080204" pitchFamily="50" charset="-128"/>
            </a:rPr>
            <a:t>　補助費は、住民一人当たり</a:t>
          </a:r>
          <a:r>
            <a:rPr kumimoji="1" lang="en-US" altLang="ja-JP" sz="1300">
              <a:latin typeface="ＭＳ Ｐゴシック" panose="020B0600070205080204" pitchFamily="50" charset="-128"/>
              <a:ea typeface="ＭＳ Ｐゴシック" panose="020B0600070205080204" pitchFamily="50" charset="-128"/>
            </a:rPr>
            <a:t>66,045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18.3</a:t>
          </a:r>
          <a:r>
            <a:rPr kumimoji="1" lang="ja-JP" altLang="en-US" sz="1300">
              <a:latin typeface="ＭＳ Ｐゴシック" panose="020B0600070205080204" pitchFamily="50" charset="-128"/>
              <a:ea typeface="ＭＳ Ｐゴシック" panose="020B0600070205080204" pitchFamily="50" charset="-128"/>
            </a:rPr>
            <a:t>％増）となっており、主要法人の業績悪化に伴う市税還付金の増によるものである。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94,877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264.6</a:t>
          </a:r>
          <a:r>
            <a:rPr kumimoji="1" lang="ja-JP" altLang="en-US" sz="1300">
              <a:latin typeface="ＭＳ Ｐゴシック" panose="020B0600070205080204" pitchFamily="50" charset="-128"/>
              <a:ea typeface="ＭＳ Ｐゴシック" panose="020B0600070205080204" pitchFamily="50" charset="-128"/>
            </a:rPr>
            <a:t>％増）となっており野洲駅前の土地の所管替えに伴う土地代の皆増によるものである。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44,493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30.8</a:t>
          </a:r>
          <a:r>
            <a:rPr kumimoji="1" lang="ja-JP" altLang="en-US" sz="1300">
              <a:latin typeface="ＭＳ Ｐゴシック" panose="020B0600070205080204" pitchFamily="50" charset="-128"/>
              <a:ea typeface="ＭＳ Ｐゴシック" panose="020B0600070205080204" pitchFamily="50" charset="-128"/>
            </a:rPr>
            <a:t>％減）となっており、主要法人の業績悪化に伴う法人税の減によるものである。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49,662
80.15
29,341,687
28,396,097
899,389
13,910,570
26,881,271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33.8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18201"/>
          <a:ext cx="1270" cy="10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14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9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1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120498</xdr:rowOff>
    </xdr:from>
    <xdr:to>
      <xdr:col>24</xdr:col>
      <xdr:colOff>63500</xdr:colOff>
      <xdr:row>34</xdr:row>
      <xdr:rowOff>140157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49798"/>
          <a:ext cx="8382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26179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26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116840</xdr:rowOff>
    </xdr:from>
    <xdr:to>
      <xdr:col>19</xdr:col>
      <xdr:colOff>177800</xdr:colOff>
      <xdr:row>34</xdr:row>
      <xdr:rowOff>140157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46140"/>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151452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134214</xdr:rowOff>
    </xdr:from>
    <xdr:to>
      <xdr:col>15</xdr:col>
      <xdr:colOff>50800</xdr:colOff>
      <xdr:row>34</xdr:row>
      <xdr:rowOff>116840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92064"/>
          <a:ext cx="8890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160596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134214</xdr:rowOff>
    </xdr:from>
    <xdr:to>
      <xdr:col>10</xdr:col>
      <xdr:colOff>114300</xdr:colOff>
      <xdr:row>34</xdr:row>
      <xdr:rowOff>76607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92064"/>
          <a:ext cx="8890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168368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61011</xdr:rowOff>
    </xdr:from>
    <xdr:to>
      <xdr:col>6</xdr:col>
      <xdr:colOff>38100</xdr:colOff>
      <xdr:row>31</xdr:row>
      <xdr:rowOff>162611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37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7688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15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69698</xdr:rowOff>
    </xdr:from>
    <xdr:to>
      <xdr:col>24</xdr:col>
      <xdr:colOff>114300</xdr:colOff>
      <xdr:row>34</xdr:row>
      <xdr:rowOff>171298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9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92575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5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89357</xdr:rowOff>
    </xdr:from>
    <xdr:to>
      <xdr:col>20</xdr:col>
      <xdr:colOff>38100</xdr:colOff>
      <xdr:row>35</xdr:row>
      <xdr:rowOff>19507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1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36034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66040</xdr:rowOff>
    </xdr:from>
    <xdr:to>
      <xdr:col>15</xdr:col>
      <xdr:colOff>101600</xdr:colOff>
      <xdr:row>34</xdr:row>
      <xdr:rowOff>167640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12717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83414</xdr:rowOff>
    </xdr:from>
    <xdr:to>
      <xdr:col>10</xdr:col>
      <xdr:colOff>165100</xdr:colOff>
      <xdr:row>34</xdr:row>
      <xdr:rowOff>13564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4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30091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25807</xdr:rowOff>
    </xdr:from>
    <xdr:to>
      <xdr:col>6</xdr:col>
      <xdr:colOff>38100</xdr:colOff>
      <xdr:row>34</xdr:row>
      <xdr:rowOff>127407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118534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9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68040"/>
          <a:ext cx="1270" cy="96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43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6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63905</xdr:rowOff>
    </xdr:from>
    <xdr:to>
      <xdr:col>24</xdr:col>
      <xdr:colOff>63500</xdr:colOff>
      <xdr:row>55</xdr:row>
      <xdr:rowOff>117023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493655"/>
          <a:ext cx="838200" cy="5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74798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67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69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117023</xdr:rowOff>
    </xdr:from>
    <xdr:to>
      <xdr:col>19</xdr:col>
      <xdr:colOff>177800</xdr:colOff>
      <xdr:row>56</xdr:row>
      <xdr:rowOff>126203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546773"/>
          <a:ext cx="889000" cy="18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69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78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152922</xdr:rowOff>
    </xdr:from>
    <xdr:to>
      <xdr:col>15</xdr:col>
      <xdr:colOff>50800</xdr:colOff>
      <xdr:row>56</xdr:row>
      <xdr:rowOff>126203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411222"/>
          <a:ext cx="889000" cy="31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0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20204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79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152922</xdr:rowOff>
    </xdr:from>
    <xdr:to>
      <xdr:col>10</xdr:col>
      <xdr:colOff>114300</xdr:colOff>
      <xdr:row>57</xdr:row>
      <xdr:rowOff>69643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411222"/>
          <a:ext cx="889000" cy="43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26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128060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19795" y="904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84511</xdr:rowOff>
    </xdr:from>
    <xdr:to>
      <xdr:col>6</xdr:col>
      <xdr:colOff>38100</xdr:colOff>
      <xdr:row>57</xdr:row>
      <xdr:rowOff>14661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68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31188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46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13105</xdr:rowOff>
    </xdr:from>
    <xdr:to>
      <xdr:col>24</xdr:col>
      <xdr:colOff>114300</xdr:colOff>
      <xdr:row>55</xdr:row>
      <xdr:rowOff>114705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4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35982</xdr:rowOff>
    </xdr:from>
    <xdr:ext cx="599010"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294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66223</xdr:rowOff>
    </xdr:from>
    <xdr:to>
      <xdr:col>20</xdr:col>
      <xdr:colOff>38100</xdr:colOff>
      <xdr:row>55</xdr:row>
      <xdr:rowOff>167823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4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12900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27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75403</xdr:rowOff>
    </xdr:from>
    <xdr:to>
      <xdr:col>15</xdr:col>
      <xdr:colOff>101600</xdr:colOff>
      <xdr:row>57</xdr:row>
      <xdr:rowOff>5553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67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22080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45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102122</xdr:rowOff>
    </xdr:from>
    <xdr:to>
      <xdr:col>10</xdr:col>
      <xdr:colOff>165100</xdr:colOff>
      <xdr:row>55</xdr:row>
      <xdr:rowOff>32272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36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23399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45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18843</xdr:rowOff>
    </xdr:from>
    <xdr:to>
      <xdr:col>6</xdr:col>
      <xdr:colOff>38100</xdr:colOff>
      <xdr:row>57</xdr:row>
      <xdr:rowOff>120443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7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111570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8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0185"/>
          <a:ext cx="1270" cy="136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6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5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57872</xdr:rowOff>
    </xdr:from>
    <xdr:to>
      <xdr:col>24</xdr:col>
      <xdr:colOff>63500</xdr:colOff>
      <xdr:row>76</xdr:row>
      <xdr:rowOff>55128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16622"/>
          <a:ext cx="838200" cy="16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82611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41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139406</xdr:rowOff>
    </xdr:from>
    <xdr:to>
      <xdr:col>19</xdr:col>
      <xdr:colOff>177800</xdr:colOff>
      <xdr:row>76</xdr:row>
      <xdr:rowOff>55128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998156"/>
          <a:ext cx="889000" cy="8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136985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139406</xdr:rowOff>
    </xdr:from>
    <xdr:to>
      <xdr:col>15</xdr:col>
      <xdr:colOff>50800</xdr:colOff>
      <xdr:row>77</xdr:row>
      <xdr:rowOff>59375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98156"/>
          <a:ext cx="889000" cy="26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46079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59375</xdr:rowOff>
    </xdr:from>
    <xdr:to>
      <xdr:col>10</xdr:col>
      <xdr:colOff>114300</xdr:colOff>
      <xdr:row>77</xdr:row>
      <xdr:rowOff>95591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61025"/>
          <a:ext cx="889000" cy="3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153247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48177</xdr:rowOff>
    </xdr:from>
    <xdr:to>
      <xdr:col>6</xdr:col>
      <xdr:colOff>38100</xdr:colOff>
      <xdr:row>77</xdr:row>
      <xdr:rowOff>149777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140904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4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7072</xdr:rowOff>
    </xdr:from>
    <xdr:to>
      <xdr:col>24</xdr:col>
      <xdr:colOff>114300</xdr:colOff>
      <xdr:row>75</xdr:row>
      <xdr:rowOff>108672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6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29949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17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4328</xdr:rowOff>
    </xdr:from>
    <xdr:to>
      <xdr:col>20</xdr:col>
      <xdr:colOff>38100</xdr:colOff>
      <xdr:row>76</xdr:row>
      <xdr:rowOff>105928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3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122456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0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88606</xdr:rowOff>
    </xdr:from>
    <xdr:to>
      <xdr:col>15</xdr:col>
      <xdr:colOff>101600</xdr:colOff>
      <xdr:row>76</xdr:row>
      <xdr:rowOff>18755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473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35283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2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8575</xdr:rowOff>
    </xdr:from>
    <xdr:to>
      <xdr:col>10</xdr:col>
      <xdr:colOff>165100</xdr:colOff>
      <xdr:row>77</xdr:row>
      <xdr:rowOff>110175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1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126702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85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44791</xdr:rowOff>
    </xdr:from>
    <xdr:to>
      <xdr:col>6</xdr:col>
      <xdr:colOff>38100</xdr:colOff>
      <xdr:row>77</xdr:row>
      <xdr:rowOff>146391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4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162918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2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140957</xdr:rowOff>
    </xdr:from>
    <xdr:to>
      <xdr:col>24</xdr:col>
      <xdr:colOff>62865</xdr:colOff>
      <xdr:row>98</xdr:row>
      <xdr:rowOff>122135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00007"/>
          <a:ext cx="1270" cy="1524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125962</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2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122135</xdr:rowOff>
    </xdr:from>
    <xdr:to>
      <xdr:col>24</xdr:col>
      <xdr:colOff>152400</xdr:colOff>
      <xdr:row>98</xdr:row>
      <xdr:rowOff>122135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87634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140957</xdr:rowOff>
    </xdr:from>
    <xdr:to>
      <xdr:col>24</xdr:col>
      <xdr:colOff>152400</xdr:colOff>
      <xdr:row>89</xdr:row>
      <xdr:rowOff>140957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0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125737</xdr:rowOff>
    </xdr:from>
    <xdr:to>
      <xdr:col>24</xdr:col>
      <xdr:colOff>63500</xdr:colOff>
      <xdr:row>96</xdr:row>
      <xdr:rowOff>14618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413487"/>
          <a:ext cx="838200" cy="6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23892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83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45465</xdr:rowOff>
    </xdr:from>
    <xdr:to>
      <xdr:col>24</xdr:col>
      <xdr:colOff>114300</xdr:colOff>
      <xdr:row>96</xdr:row>
      <xdr:rowOff>147065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14618</xdr:rowOff>
    </xdr:from>
    <xdr:to>
      <xdr:col>19</xdr:col>
      <xdr:colOff>177800</xdr:colOff>
      <xdr:row>96</xdr:row>
      <xdr:rowOff>38412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473818"/>
          <a:ext cx="889000" cy="2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151975</xdr:rowOff>
    </xdr:from>
    <xdr:to>
      <xdr:col>20</xdr:col>
      <xdr:colOff>38100</xdr:colOff>
      <xdr:row>96</xdr:row>
      <xdr:rowOff>82125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73252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5511</xdr:rowOff>
    </xdr:from>
    <xdr:to>
      <xdr:col>15</xdr:col>
      <xdr:colOff>50800</xdr:colOff>
      <xdr:row>96</xdr:row>
      <xdr:rowOff>38412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121811"/>
          <a:ext cx="889000" cy="37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133725</xdr:rowOff>
    </xdr:from>
    <xdr:to>
      <xdr:col>15</xdr:col>
      <xdr:colOff>101600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5511</xdr:rowOff>
    </xdr:from>
    <xdr:to>
      <xdr:col>10</xdr:col>
      <xdr:colOff>114300</xdr:colOff>
      <xdr:row>95</xdr:row>
      <xdr:rowOff>137204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121811"/>
          <a:ext cx="889000" cy="30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60534</xdr:rowOff>
    </xdr:from>
    <xdr:to>
      <xdr:col>10</xdr:col>
      <xdr:colOff>165100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153261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1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154660</xdr:rowOff>
    </xdr:from>
    <xdr:to>
      <xdr:col>6</xdr:col>
      <xdr:colOff>38100</xdr:colOff>
      <xdr:row>96</xdr:row>
      <xdr:rowOff>84810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44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75937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74937</xdr:rowOff>
    </xdr:from>
    <xdr:to>
      <xdr:col>24</xdr:col>
      <xdr:colOff>114300</xdr:colOff>
      <xdr:row>96</xdr:row>
      <xdr:rowOff>5087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36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97814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21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135268</xdr:rowOff>
    </xdr:from>
    <xdr:to>
      <xdr:col>20</xdr:col>
      <xdr:colOff>38100</xdr:colOff>
      <xdr:row>96</xdr:row>
      <xdr:rowOff>65418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81945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1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159062</xdr:rowOff>
    </xdr:from>
    <xdr:to>
      <xdr:col>15</xdr:col>
      <xdr:colOff>101600</xdr:colOff>
      <xdr:row>96</xdr:row>
      <xdr:rowOff>89212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4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80339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53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126161</xdr:rowOff>
    </xdr:from>
    <xdr:to>
      <xdr:col>10</xdr:col>
      <xdr:colOff>165100</xdr:colOff>
      <xdr:row>94</xdr:row>
      <xdr:rowOff>56311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0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72838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584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86404</xdr:rowOff>
    </xdr:from>
    <xdr:to>
      <xdr:col>6</xdr:col>
      <xdr:colOff>38100</xdr:colOff>
      <xdr:row>96</xdr:row>
      <xdr:rowOff>16554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3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33081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14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6706"/>
          <a:ext cx="1270" cy="1488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77064</xdr:rowOff>
    </xdr:from>
    <xdr:to>
      <xdr:col>55</xdr:col>
      <xdr:colOff>0</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92164"/>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169658</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41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904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78892</xdr:rowOff>
    </xdr:from>
    <xdr:to>
      <xdr:col>50</xdr:col>
      <xdr:colOff>114300</xdr:colOff>
      <xdr:row>38</xdr:row>
      <xdr:rowOff>80081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93992"/>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9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94921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2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80081</xdr:rowOff>
    </xdr:from>
    <xdr:to>
      <xdr:col>45</xdr:col>
      <xdr:colOff>177800</xdr:colOff>
      <xdr:row>38</xdr:row>
      <xdr:rowOff>80173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95181"/>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93641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2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72309</xdr:rowOff>
    </xdr:from>
    <xdr:to>
      <xdr:col>41</xdr:col>
      <xdr:colOff>50800</xdr:colOff>
      <xdr:row>38</xdr:row>
      <xdr:rowOff>80173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87409"/>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909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2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166532</xdr:rowOff>
    </xdr:from>
    <xdr:to>
      <xdr:col>36</xdr:col>
      <xdr:colOff>165100</xdr:colOff>
      <xdr:row>38</xdr:row>
      <xdr:rowOff>96682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510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113209</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8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26264</xdr:rowOff>
    </xdr:from>
    <xdr:to>
      <xdr:col>55</xdr:col>
      <xdr:colOff>50800</xdr:colOff>
      <xdr:row>38</xdr:row>
      <xdr:rowOff>127864</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125209</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68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28092</xdr:rowOff>
    </xdr:from>
    <xdr:to>
      <xdr:col>50</xdr:col>
      <xdr:colOff>165100</xdr:colOff>
      <xdr:row>38</xdr:row>
      <xdr:rowOff>129692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120819</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3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29281</xdr:rowOff>
    </xdr:from>
    <xdr:to>
      <xdr:col>46</xdr:col>
      <xdr:colOff>38100</xdr:colOff>
      <xdr:row>38</xdr:row>
      <xdr:rowOff>130881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4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122008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37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29373</xdr:rowOff>
    </xdr:from>
    <xdr:to>
      <xdr:col>41</xdr:col>
      <xdr:colOff>101600</xdr:colOff>
      <xdr:row>38</xdr:row>
      <xdr:rowOff>130973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4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122100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37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21509</xdr:rowOff>
    </xdr:from>
    <xdr:to>
      <xdr:col>36</xdr:col>
      <xdr:colOff>165100</xdr:colOff>
      <xdr:row>38</xdr:row>
      <xdr:rowOff>123109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3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114236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29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7737"/>
          <a:ext cx="1270" cy="12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4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3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4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133338</xdr:rowOff>
    </xdr:from>
    <xdr:to>
      <xdr:col>55</xdr:col>
      <xdr:colOff>0</xdr:colOff>
      <xdr:row>58</xdr:row>
      <xdr:rowOff>134251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10077438"/>
          <a:ext cx="8382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7752</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8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2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101067</xdr:rowOff>
    </xdr:from>
    <xdr:to>
      <xdr:col>50</xdr:col>
      <xdr:colOff>114300</xdr:colOff>
      <xdr:row>58</xdr:row>
      <xdr:rowOff>134251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45167"/>
          <a:ext cx="889000" cy="3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9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97642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101067</xdr:rowOff>
    </xdr:from>
    <xdr:to>
      <xdr:col>45</xdr:col>
      <xdr:colOff>177800</xdr:colOff>
      <xdr:row>58</xdr:row>
      <xdr:rowOff>145986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10045167"/>
          <a:ext cx="889000" cy="4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103446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7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98908</xdr:rowOff>
    </xdr:from>
    <xdr:to>
      <xdr:col>41</xdr:col>
      <xdr:colOff>50800</xdr:colOff>
      <xdr:row>58</xdr:row>
      <xdr:rowOff>145986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871558"/>
          <a:ext cx="889000" cy="21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121734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7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62078</xdr:rowOff>
    </xdr:from>
    <xdr:to>
      <xdr:col>36</xdr:col>
      <xdr:colOff>165100</xdr:colOff>
      <xdr:row>57</xdr:row>
      <xdr:rowOff>163678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83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154805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927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82538</xdr:rowOff>
    </xdr:from>
    <xdr:to>
      <xdr:col>55</xdr:col>
      <xdr:colOff>50800</xdr:colOff>
      <xdr:row>59</xdr:row>
      <xdr:rowOff>12688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2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168915</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83451</xdr:rowOff>
    </xdr:from>
    <xdr:to>
      <xdr:col>50</xdr:col>
      <xdr:colOff>165100</xdr:colOff>
      <xdr:row>59</xdr:row>
      <xdr:rowOff>13601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2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4728</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10120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50267</xdr:rowOff>
    </xdr:from>
    <xdr:to>
      <xdr:col>46</xdr:col>
      <xdr:colOff>38100</xdr:colOff>
      <xdr:row>58</xdr:row>
      <xdr:rowOff>151867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9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142994</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10087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95186</xdr:rowOff>
    </xdr:from>
    <xdr:to>
      <xdr:col>41</xdr:col>
      <xdr:colOff>101600</xdr:colOff>
      <xdr:row>59</xdr:row>
      <xdr:rowOff>25336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16463</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1013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48108</xdr:rowOff>
    </xdr:from>
    <xdr:to>
      <xdr:col>36</xdr:col>
      <xdr:colOff>165100</xdr:colOff>
      <xdr:row>57</xdr:row>
      <xdr:rowOff>149708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2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166235</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959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199741"/>
          <a:ext cx="1270" cy="134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5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4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19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158978</xdr:rowOff>
    </xdr:from>
    <xdr:to>
      <xdr:col>55</xdr:col>
      <xdr:colOff>0</xdr:colOff>
      <xdr:row>79</xdr:row>
      <xdr:rowOff>3854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532078"/>
          <a:ext cx="838200" cy="1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05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5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41630</xdr:rowOff>
    </xdr:from>
    <xdr:to>
      <xdr:col>50</xdr:col>
      <xdr:colOff>114300</xdr:colOff>
      <xdr:row>78</xdr:row>
      <xdr:rowOff>158978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14730"/>
          <a:ext cx="889000" cy="11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41630</xdr:rowOff>
    </xdr:from>
    <xdr:to>
      <xdr:col>45</xdr:col>
      <xdr:colOff>177800</xdr:colOff>
      <xdr:row>78</xdr:row>
      <xdr:rowOff>125507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14730"/>
          <a:ext cx="889000" cy="8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125507</xdr:rowOff>
    </xdr:from>
    <xdr:to>
      <xdr:col>41</xdr:col>
      <xdr:colOff>50800</xdr:colOff>
      <xdr:row>78</xdr:row>
      <xdr:rowOff>158998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98607"/>
          <a:ext cx="889000" cy="3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52019</xdr:rowOff>
    </xdr:from>
    <xdr:to>
      <xdr:col>36</xdr:col>
      <xdr:colOff>165100</xdr:colOff>
      <xdr:row>77</xdr:row>
      <xdr:rowOff>153619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170146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0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124504</xdr:rowOff>
    </xdr:from>
    <xdr:to>
      <xdr:col>55</xdr:col>
      <xdr:colOff>50800</xdr:colOff>
      <xdr:row>79</xdr:row>
      <xdr:rowOff>54654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9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39431</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41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108178</xdr:rowOff>
    </xdr:from>
    <xdr:to>
      <xdr:col>50</xdr:col>
      <xdr:colOff>165100</xdr:colOff>
      <xdr:row>79</xdr:row>
      <xdr:rowOff>38328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8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29455</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57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162280</xdr:rowOff>
    </xdr:from>
    <xdr:to>
      <xdr:col>46</xdr:col>
      <xdr:colOff>38100</xdr:colOff>
      <xdr:row>78</xdr:row>
      <xdr:rowOff>92430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83557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74707</xdr:rowOff>
    </xdr:from>
    <xdr:to>
      <xdr:col>41</xdr:col>
      <xdr:colOff>101600</xdr:colOff>
      <xdr:row>79</xdr:row>
      <xdr:rowOff>4857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4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167434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4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108198</xdr:rowOff>
    </xdr:from>
    <xdr:to>
      <xdr:col>36</xdr:col>
      <xdr:colOff>165100</xdr:colOff>
      <xdr:row>79</xdr:row>
      <xdr:rowOff>38348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29475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7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98497"/>
          <a:ext cx="1270" cy="1442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4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4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73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9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38055</xdr:rowOff>
    </xdr:from>
    <xdr:to>
      <xdr:col>55</xdr:col>
      <xdr:colOff>0</xdr:colOff>
      <xdr:row>99</xdr:row>
      <xdr:rowOff>118016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840155"/>
          <a:ext cx="838200" cy="25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7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58662</xdr:rowOff>
    </xdr:from>
    <xdr:to>
      <xdr:col>50</xdr:col>
      <xdr:colOff>114300</xdr:colOff>
      <xdr:row>99</xdr:row>
      <xdr:rowOff>118016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7032212"/>
          <a:ext cx="889000" cy="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0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58662</xdr:rowOff>
    </xdr:from>
    <xdr:to>
      <xdr:col>45</xdr:col>
      <xdr:colOff>177800</xdr:colOff>
      <xdr:row>99</xdr:row>
      <xdr:rowOff>105508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7032212"/>
          <a:ext cx="889000" cy="4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1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105508</xdr:rowOff>
    </xdr:from>
    <xdr:to>
      <xdr:col>41</xdr:col>
      <xdr:colOff>50800</xdr:colOff>
      <xdr:row>99</xdr:row>
      <xdr:rowOff>167312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7079058"/>
          <a:ext cx="889000" cy="6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46217</xdr:rowOff>
    </xdr:from>
    <xdr:to>
      <xdr:col>36</xdr:col>
      <xdr:colOff>165100</xdr:colOff>
      <xdr:row>96</xdr:row>
      <xdr:rowOff>147817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50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164344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28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158705</xdr:rowOff>
    </xdr:from>
    <xdr:to>
      <xdr:col>55</xdr:col>
      <xdr:colOff>50800</xdr:colOff>
      <xdr:row>98</xdr:row>
      <xdr:rowOff>88855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8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137132</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67216</xdr:rowOff>
    </xdr:from>
    <xdr:to>
      <xdr:col>50</xdr:col>
      <xdr:colOff>165100</xdr:colOff>
      <xdr:row>99</xdr:row>
      <xdr:rowOff>168816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704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159943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713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7862</xdr:rowOff>
    </xdr:from>
    <xdr:to>
      <xdr:col>46</xdr:col>
      <xdr:colOff>38100</xdr:colOff>
      <xdr:row>99</xdr:row>
      <xdr:rowOff>109462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98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100589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707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54708</xdr:rowOff>
    </xdr:from>
    <xdr:to>
      <xdr:col>41</xdr:col>
      <xdr:colOff>101600</xdr:colOff>
      <xdr:row>99</xdr:row>
      <xdr:rowOff>156308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702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147435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712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116512</xdr:rowOff>
    </xdr:from>
    <xdr:to>
      <xdr:col>36</xdr:col>
      <xdr:colOff>165100</xdr:colOff>
      <xdr:row>100</xdr:row>
      <xdr:rowOff>46662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709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100</xdr:row>
      <xdr:rowOff>37789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718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261712"/>
          <a:ext cx="1269" cy="13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2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26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140569</xdr:rowOff>
    </xdr:from>
    <xdr:to>
      <xdr:col>85</xdr:col>
      <xdr:colOff>127000</xdr:colOff>
      <xdr:row>38</xdr:row>
      <xdr:rowOff>2037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84219"/>
          <a:ext cx="8382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105559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0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5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140569</xdr:rowOff>
    </xdr:from>
    <xdr:to>
      <xdr:col>81</xdr:col>
      <xdr:colOff>50800</xdr:colOff>
      <xdr:row>38</xdr:row>
      <xdr:rowOff>40030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84219"/>
          <a:ext cx="889000" cy="70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1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84863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0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10815</xdr:rowOff>
    </xdr:from>
    <xdr:to>
      <xdr:col>76</xdr:col>
      <xdr:colOff>114300</xdr:colOff>
      <xdr:row>38</xdr:row>
      <xdr:rowOff>40030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183015"/>
          <a:ext cx="889000" cy="37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76999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10815</xdr:rowOff>
    </xdr:from>
    <xdr:to>
      <xdr:col>71</xdr:col>
      <xdr:colOff>177800</xdr:colOff>
      <xdr:row>38</xdr:row>
      <xdr:rowOff>18907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183015"/>
          <a:ext cx="889000" cy="35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35277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7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105359</xdr:rowOff>
    </xdr:from>
    <xdr:to>
      <xdr:col>67</xdr:col>
      <xdr:colOff>101600</xdr:colOff>
      <xdr:row>36</xdr:row>
      <xdr:rowOff>35509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106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52036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588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122687</xdr:rowOff>
    </xdr:from>
    <xdr:to>
      <xdr:col>85</xdr:col>
      <xdr:colOff>177800</xdr:colOff>
      <xdr:row>38</xdr:row>
      <xdr:rowOff>52837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6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37614</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8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89769</xdr:rowOff>
    </xdr:from>
    <xdr:to>
      <xdr:col>81</xdr:col>
      <xdr:colOff>101600</xdr:colOff>
      <xdr:row>38</xdr:row>
      <xdr:rowOff>19918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3341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11046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2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160680</xdr:rowOff>
    </xdr:from>
    <xdr:to>
      <xdr:col>76</xdr:col>
      <xdr:colOff>165100</xdr:colOff>
      <xdr:row>38</xdr:row>
      <xdr:rowOff>90830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81957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9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131465</xdr:rowOff>
    </xdr:from>
    <xdr:to>
      <xdr:col>72</xdr:col>
      <xdr:colOff>38100</xdr:colOff>
      <xdr:row>36</xdr:row>
      <xdr:rowOff>61615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13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78142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90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139558</xdr:rowOff>
    </xdr:from>
    <xdr:to>
      <xdr:col>67</xdr:col>
      <xdr:colOff>101600</xdr:colOff>
      <xdr:row>38</xdr:row>
      <xdr:rowOff>69707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832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60834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7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15756"/>
          <a:ext cx="1269" cy="135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7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9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21907</xdr:rowOff>
    </xdr:from>
    <xdr:to>
      <xdr:col>85</xdr:col>
      <xdr:colOff>127000</xdr:colOff>
      <xdr:row>56</xdr:row>
      <xdr:rowOff>52298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451657"/>
          <a:ext cx="838200" cy="20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169118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7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9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132638</xdr:rowOff>
    </xdr:from>
    <xdr:to>
      <xdr:col>81</xdr:col>
      <xdr:colOff>50800</xdr:colOff>
      <xdr:row>56</xdr:row>
      <xdr:rowOff>52298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562388"/>
          <a:ext cx="889000" cy="9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130471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139243</xdr:rowOff>
    </xdr:from>
    <xdr:to>
      <xdr:col>76</xdr:col>
      <xdr:colOff>114300</xdr:colOff>
      <xdr:row>55</xdr:row>
      <xdr:rowOff>132638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397543"/>
          <a:ext cx="889000" cy="16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157332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139243</xdr:rowOff>
    </xdr:from>
    <xdr:to>
      <xdr:col>71</xdr:col>
      <xdr:colOff>177800</xdr:colOff>
      <xdr:row>56</xdr:row>
      <xdr:rowOff>106705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397543"/>
          <a:ext cx="889000" cy="31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91876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162268</xdr:rowOff>
    </xdr:from>
    <xdr:to>
      <xdr:col>67</xdr:col>
      <xdr:colOff>101600</xdr:colOff>
      <xdr:row>57</xdr:row>
      <xdr:rowOff>92418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83545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85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142557</xdr:rowOff>
    </xdr:from>
    <xdr:to>
      <xdr:col>85</xdr:col>
      <xdr:colOff>177800</xdr:colOff>
      <xdr:row>55</xdr:row>
      <xdr:rowOff>72707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40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165434</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25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1498</xdr:rowOff>
    </xdr:from>
    <xdr:to>
      <xdr:col>81</xdr:col>
      <xdr:colOff>101600</xdr:colOff>
      <xdr:row>56</xdr:row>
      <xdr:rowOff>103098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60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119625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37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81838</xdr:rowOff>
    </xdr:from>
    <xdr:to>
      <xdr:col>76</xdr:col>
      <xdr:colOff>165100</xdr:colOff>
      <xdr:row>56</xdr:row>
      <xdr:rowOff>11988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51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28515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28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88443</xdr:rowOff>
    </xdr:from>
    <xdr:to>
      <xdr:col>72</xdr:col>
      <xdr:colOff>38100</xdr:colOff>
      <xdr:row>55</xdr:row>
      <xdr:rowOff>18593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3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35120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12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55905</xdr:rowOff>
    </xdr:from>
    <xdr:to>
      <xdr:col>67</xdr:col>
      <xdr:colOff>101600</xdr:colOff>
      <xdr:row>56</xdr:row>
      <xdr:rowOff>157505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6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2582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43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012499"/>
          <a:ext cx="1269" cy="1500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78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5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139540</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12640"/>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139311</xdr:rowOff>
    </xdr:from>
    <xdr:to>
      <xdr:col>71</xdr:col>
      <xdr:colOff>177800</xdr:colOff>
      <xdr:row>78</xdr:row>
      <xdr:rowOff>139540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12411"/>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113612</xdr:rowOff>
    </xdr:from>
    <xdr:to>
      <xdr:col>67</xdr:col>
      <xdr:colOff>101600</xdr:colOff>
      <xdr:row>78</xdr:row>
      <xdr:rowOff>43762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1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60289</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09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82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88740</xdr:rowOff>
    </xdr:from>
    <xdr:to>
      <xdr:col>72</xdr:col>
      <xdr:colOff>38100</xdr:colOff>
      <xdr:row>79</xdr:row>
      <xdr:rowOff>18890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6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10017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554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88511</xdr:rowOff>
    </xdr:from>
    <xdr:to>
      <xdr:col>67</xdr:col>
      <xdr:colOff>101600</xdr:colOff>
      <xdr:row>79</xdr:row>
      <xdr:rowOff>18661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6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9788</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57333" y="13554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343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8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1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34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25220</xdr:rowOff>
    </xdr:from>
    <xdr:to>
      <xdr:col>85</xdr:col>
      <xdr:colOff>127000</xdr:colOff>
      <xdr:row>95</xdr:row>
      <xdr:rowOff>29434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312970"/>
          <a:ext cx="8382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155289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7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139095</xdr:rowOff>
    </xdr:from>
    <xdr:to>
      <xdr:col>81</xdr:col>
      <xdr:colOff>50800</xdr:colOff>
      <xdr:row>95</xdr:row>
      <xdr:rowOff>29434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255395"/>
          <a:ext cx="889000" cy="6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121130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139095</xdr:rowOff>
    </xdr:from>
    <xdr:to>
      <xdr:col>76</xdr:col>
      <xdr:colOff>114300</xdr:colOff>
      <xdr:row>94</xdr:row>
      <xdr:rowOff>166560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255395"/>
          <a:ext cx="8890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127584</xdr:rowOff>
    </xdr:from>
    <xdr:to>
      <xdr:col>71</xdr:col>
      <xdr:colOff>177800</xdr:colOff>
      <xdr:row>94</xdr:row>
      <xdr:rowOff>166560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243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64342</xdr:rowOff>
    </xdr:from>
    <xdr:to>
      <xdr:col>67</xdr:col>
      <xdr:colOff>101600</xdr:colOff>
      <xdr:row>94</xdr:row>
      <xdr:rowOff>165942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18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11019</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595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145870</xdr:rowOff>
    </xdr:from>
    <xdr:to>
      <xdr:col>85</xdr:col>
      <xdr:colOff>177800</xdr:colOff>
      <xdr:row>95</xdr:row>
      <xdr:rowOff>76020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6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168747</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113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150084</xdr:rowOff>
    </xdr:from>
    <xdr:to>
      <xdr:col>81</xdr:col>
      <xdr:colOff>101600</xdr:colOff>
      <xdr:row>95</xdr:row>
      <xdr:rowOff>80234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26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96761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04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88295</xdr:rowOff>
    </xdr:from>
    <xdr:to>
      <xdr:col>76</xdr:col>
      <xdr:colOff>165100</xdr:colOff>
      <xdr:row>95</xdr:row>
      <xdr:rowOff>18445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20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34972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97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115760</xdr:rowOff>
    </xdr:from>
    <xdr:to>
      <xdr:col>72</xdr:col>
      <xdr:colOff>38100</xdr:colOff>
      <xdr:row>95</xdr:row>
      <xdr:rowOff>45910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23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62437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00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76784</xdr:rowOff>
    </xdr:from>
    <xdr:to>
      <xdr:col>67</xdr:col>
      <xdr:colOff>101600</xdr:colOff>
      <xdr:row>95</xdr:row>
      <xdr:rowOff>6934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19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169511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28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66527"/>
          <a:ext cx="1269" cy="1088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3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4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6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290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7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2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87619</xdr:rowOff>
    </xdr:from>
    <xdr:to>
      <xdr:col>98</xdr:col>
      <xdr:colOff>38100</xdr:colOff>
      <xdr:row>39</xdr:row>
      <xdr:rowOff>17769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34297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779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6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総務費については、野洲駅前の土地の所管替換えに係る土地代、主要法人の業績悪化に伴う市税還付金の増により、住民一人当たり</a:t>
          </a:r>
          <a:r>
            <a:rPr kumimoji="1" lang="en-US" altLang="ja-JP" sz="1300">
              <a:latin typeface="ＭＳ Ｐゴシック" panose="020B0600070205080204" pitchFamily="50" charset="-128"/>
              <a:ea typeface="ＭＳ Ｐゴシック" panose="020B0600070205080204" pitchFamily="50" charset="-128"/>
            </a:rPr>
            <a:t>129,078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民生費については、新発達支援センター整備事業費の増、障がい者自立支援事業費の増により、住民一人当たり</a:t>
          </a:r>
          <a:r>
            <a:rPr kumimoji="1" lang="en-US" altLang="ja-JP" sz="1300">
              <a:latin typeface="ＭＳ Ｐゴシック" panose="020B0600070205080204" pitchFamily="50" charset="-128"/>
              <a:ea typeface="ＭＳ Ｐゴシック" panose="020B0600070205080204" pitchFamily="50" charset="-128"/>
            </a:rPr>
            <a:t>186,767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衛生費については、旧計画での病院事業債等一括償還に係る病院事業会計への繰出しの皆増により、住民一人当たり</a:t>
          </a:r>
          <a:r>
            <a:rPr kumimoji="1" lang="en-US" altLang="ja-JP" sz="1300">
              <a:latin typeface="ＭＳ Ｐゴシック" panose="020B0600070205080204" pitchFamily="50" charset="-128"/>
              <a:ea typeface="ＭＳ Ｐゴシック" panose="020B0600070205080204" pitchFamily="50" charset="-128"/>
            </a:rPr>
            <a:t>51,733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教育費については、小中学校改築及び大規模改修事業の増により、住民一人当たり</a:t>
          </a:r>
          <a:r>
            <a:rPr kumimoji="1" lang="en-US" altLang="ja-JP" sz="1300">
              <a:latin typeface="ＭＳ Ｐゴシック" panose="020B0600070205080204" pitchFamily="50" charset="-128"/>
              <a:ea typeface="ＭＳ Ｐゴシック" panose="020B0600070205080204" pitchFamily="50" charset="-128"/>
            </a:rPr>
            <a:t>85,775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22.7%</a:t>
          </a:r>
          <a:r>
            <a:rPr kumimoji="1" lang="ja-JP" altLang="en-US" sz="1300">
              <a:latin typeface="ＭＳ Ｐゴシック" panose="020B0600070205080204" pitchFamily="50" charset="-128"/>
              <a:ea typeface="ＭＳ Ｐゴシック" panose="020B0600070205080204" pitchFamily="50" charset="-128"/>
            </a:rPr>
            <a:t>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a:t>
          </a:r>
        </a:p>
        <a:p>
          <a:r>
            <a:rPr kumimoji="1" lang="ja-JP" altLang="en-US" sz="1200">
              <a:latin typeface="ＭＳ ゴシック" pitchFamily="49" charset="-128"/>
              <a:ea typeface="ＭＳ ゴシック" pitchFamily="49" charset="-128"/>
            </a:rPr>
            <a:t>　野洲駅前の土地の所管替えに係る土地代等のため基金取崩しを行ったため、対前年比</a:t>
          </a:r>
          <a:r>
            <a:rPr kumimoji="1" lang="en-US" altLang="ja-JP" sz="1200">
              <a:latin typeface="ＭＳ ゴシック" pitchFamily="49" charset="-128"/>
              <a:ea typeface="ＭＳ ゴシック" pitchFamily="49" charset="-128"/>
            </a:rPr>
            <a:t>9.9</a:t>
          </a:r>
          <a:r>
            <a:rPr kumimoji="1" lang="ja-JP" altLang="en-US" sz="1200">
              <a:latin typeface="ＭＳ ゴシック" pitchFamily="49" charset="-128"/>
              <a:ea typeface="ＭＳ ゴシック" pitchFamily="49" charset="-128"/>
            </a:rPr>
            <a:t>ポイントの減となっている。</a:t>
          </a:r>
        </a:p>
        <a:p>
          <a:r>
            <a:rPr kumimoji="1" lang="ja-JP" altLang="en-US" sz="1200">
              <a:latin typeface="ＭＳ ゴシック" pitchFamily="49" charset="-128"/>
              <a:ea typeface="ＭＳ ゴシック" pitchFamily="49" charset="-128"/>
            </a:rPr>
            <a:t>○実質単年度収支</a:t>
          </a:r>
        </a:p>
        <a:p>
          <a:r>
            <a:rPr kumimoji="1" lang="ja-JP" altLang="en-US" sz="1200">
              <a:latin typeface="ＭＳ ゴシック" pitchFamily="49" charset="-128"/>
              <a:ea typeface="ＭＳ ゴシック" pitchFamily="49" charset="-128"/>
            </a:rPr>
            <a:t>　財政調整基金を取崩ししたことから、実質単年度収支は赤字となっている。</a:t>
          </a:r>
        </a:p>
        <a:p>
          <a:r>
            <a:rPr kumimoji="1" lang="ja-JP" altLang="en-US" sz="1200">
              <a:latin typeface="ＭＳ ゴシック" pitchFamily="49" charset="-128"/>
              <a:ea typeface="ＭＳ ゴシック" pitchFamily="49" charset="-128"/>
            </a:rPr>
            <a:t>○今後の対応</a:t>
          </a:r>
        </a:p>
        <a:p>
          <a:r>
            <a:rPr kumimoji="1" lang="ja-JP" altLang="en-US" sz="1200">
              <a:latin typeface="ＭＳ ゴシック" pitchFamily="49" charset="-128"/>
              <a:ea typeface="ＭＳ ゴシック" pitchFamily="49" charset="-128"/>
            </a:rPr>
            <a:t>　行財政改革による業務の見直し等により、財政の健全化を図りながら、財政調整基金残高の適正化を引き続き行う</a:t>
          </a:r>
          <a:r>
            <a:rPr kumimoji="1" lang="ja-JP" altLang="en-US" sz="1300">
              <a:latin typeface="ＭＳ ゴシック" pitchFamily="49" charset="-128"/>
              <a:ea typeface="ＭＳ ゴシック" pitchFamily="49" charset="-128"/>
            </a:rPr>
            <a:t>。</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○現状</a:t>
          </a:r>
        </a:p>
        <a:p>
          <a:r>
            <a:rPr kumimoji="1" lang="ja-JP" altLang="en-US" sz="1400">
              <a:latin typeface="ＭＳ ゴシック" pitchFamily="49" charset="-128"/>
              <a:ea typeface="ＭＳ ゴシック" pitchFamily="49" charset="-128"/>
            </a:rPr>
            <a:t>　一般会計及びその他の特別会計においても、赤字は生じていない。</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一般会計及びその他の特別会計において、今後も適正な財政運営に努める。</a:t>
          </a:r>
        </a:p>
        <a:p>
          <a:r>
            <a:rPr kumimoji="1" lang="ja-JP" altLang="en-US" sz="1400">
              <a:latin typeface="ＭＳ ゴシック" pitchFamily="49" charset="-128"/>
              <a:ea typeface="ＭＳ ゴシック" pitchFamily="49" charset="-128"/>
            </a:rPr>
            <a:t>　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年度より料金改定を行い、老朽化施設等の更新を行っている。</a:t>
          </a:r>
        </a:p>
        <a:p>
          <a:r>
            <a:rPr kumimoji="1" lang="ja-JP" altLang="en-US" sz="1400">
              <a:latin typeface="ＭＳ ゴシック" pitchFamily="49" charset="-128"/>
              <a:ea typeface="ＭＳ ゴシック" pitchFamily="49" charset="-128"/>
            </a:rPr>
            <a:t>　下水道事業は平成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年度より法適用化し、経営の独立性を目指しつつ安定した財政運営を行っている。</a:t>
          </a:r>
        </a:p>
        <a:p>
          <a:r>
            <a:rPr kumimoji="1" lang="ja-JP" altLang="en-US" sz="1400">
              <a:latin typeface="ＭＳ ゴシック" pitchFamily="49" charset="-128"/>
              <a:ea typeface="ＭＳ ゴシック" pitchFamily="49" charset="-128"/>
            </a:rPr>
            <a:t>　病院事業は平成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年度より法適用化し、令和元年</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月より本格稼働しているが、事業経費の適正性などに留意しつつ事業展開を行っていく。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BQ104" sqref="BQ104"/>
    </sheetView>
  </sheetViews>
  <sheetFormatPr defaultColWidth="0" defaultRowHeight="10.8" zeroHeight="1" x14ac:dyDescent="0.2"/>
  <cols>
    <col min="1" max="11" width="2.109375" style="178" customWidth="1"/>
    <col min="12" max="12" width="2.21875" style="178" customWidth="1"/>
    <col min="13" max="17" width="2.33203125" style="178" customWidth="1"/>
    <col min="18" max="119" width="2.109375" style="178" customWidth="1"/>
    <col min="120" max="16384" width="0" style="178" hidden="1"/>
  </cols>
  <sheetData>
    <row r="1" spans="1:119" ht="33" customHeight="1" x14ac:dyDescent="0.2">
      <c r="B1" s="628" t="s">
        <v>76</v>
      </c>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179"/>
      <c r="DK1" s="179"/>
      <c r="DL1" s="179"/>
      <c r="DM1" s="179"/>
      <c r="DN1" s="179"/>
      <c r="DO1" s="179"/>
    </row>
    <row r="2" spans="1:119" ht="24" thickBot="1" x14ac:dyDescent="0.25">
      <c r="B2" s="180" t="s">
        <v>77</v>
      </c>
      <c r="C2" s="180"/>
      <c r="D2" s="181"/>
    </row>
    <row r="3" spans="1:119" ht="18.75" customHeight="1" thickBot="1" x14ac:dyDescent="0.25">
      <c r="A3" s="179"/>
      <c r="B3" s="629" t="s">
        <v>78</v>
      </c>
      <c r="C3" s="630"/>
      <c r="D3" s="630"/>
      <c r="E3" s="631"/>
      <c r="F3" s="631"/>
      <c r="G3" s="631"/>
      <c r="H3" s="631"/>
      <c r="I3" s="631"/>
      <c r="J3" s="631"/>
      <c r="K3" s="631"/>
      <c r="L3" s="631" t="s">
        <v>79</v>
      </c>
      <c r="M3" s="631"/>
      <c r="N3" s="631"/>
      <c r="O3" s="631"/>
      <c r="P3" s="631"/>
      <c r="Q3" s="631"/>
      <c r="R3" s="634"/>
      <c r="S3" s="634"/>
      <c r="T3" s="634"/>
      <c r="U3" s="634"/>
      <c r="V3" s="635"/>
      <c r="W3" s="525" t="s">
        <v>80</v>
      </c>
      <c r="X3" s="526"/>
      <c r="Y3" s="526"/>
      <c r="Z3" s="526"/>
      <c r="AA3" s="526"/>
      <c r="AB3" s="630"/>
      <c r="AC3" s="634" t="s">
        <v>81</v>
      </c>
      <c r="AD3" s="526"/>
      <c r="AE3" s="526"/>
      <c r="AF3" s="526"/>
      <c r="AG3" s="526"/>
      <c r="AH3" s="526"/>
      <c r="AI3" s="526"/>
      <c r="AJ3" s="526"/>
      <c r="AK3" s="526"/>
      <c r="AL3" s="596"/>
      <c r="AM3" s="525" t="s">
        <v>82</v>
      </c>
      <c r="AN3" s="526"/>
      <c r="AO3" s="526"/>
      <c r="AP3" s="526"/>
      <c r="AQ3" s="526"/>
      <c r="AR3" s="526"/>
      <c r="AS3" s="526"/>
      <c r="AT3" s="526"/>
      <c r="AU3" s="526"/>
      <c r="AV3" s="526"/>
      <c r="AW3" s="526"/>
      <c r="AX3" s="596"/>
      <c r="AY3" s="588" t="s">
        <v>1</v>
      </c>
      <c r="AZ3" s="589"/>
      <c r="BA3" s="589"/>
      <c r="BB3" s="589"/>
      <c r="BC3" s="589"/>
      <c r="BD3" s="589"/>
      <c r="BE3" s="589"/>
      <c r="BF3" s="589"/>
      <c r="BG3" s="589"/>
      <c r="BH3" s="589"/>
      <c r="BI3" s="589"/>
      <c r="BJ3" s="589"/>
      <c r="BK3" s="589"/>
      <c r="BL3" s="589"/>
      <c r="BM3" s="638"/>
      <c r="BN3" s="525" t="s">
        <v>83</v>
      </c>
      <c r="BO3" s="526"/>
      <c r="BP3" s="526"/>
      <c r="BQ3" s="526"/>
      <c r="BR3" s="526"/>
      <c r="BS3" s="526"/>
      <c r="BT3" s="526"/>
      <c r="BU3" s="596"/>
      <c r="BV3" s="525" t="s">
        <v>84</v>
      </c>
      <c r="BW3" s="526"/>
      <c r="BX3" s="526"/>
      <c r="BY3" s="526"/>
      <c r="BZ3" s="526"/>
      <c r="CA3" s="526"/>
      <c r="CB3" s="526"/>
      <c r="CC3" s="596"/>
      <c r="CD3" s="588" t="s">
        <v>1</v>
      </c>
      <c r="CE3" s="589"/>
      <c r="CF3" s="589"/>
      <c r="CG3" s="589"/>
      <c r="CH3" s="589"/>
      <c r="CI3" s="589"/>
      <c r="CJ3" s="589"/>
      <c r="CK3" s="589"/>
      <c r="CL3" s="589"/>
      <c r="CM3" s="589"/>
      <c r="CN3" s="589"/>
      <c r="CO3" s="589"/>
      <c r="CP3" s="589"/>
      <c r="CQ3" s="589"/>
      <c r="CR3" s="589"/>
      <c r="CS3" s="638"/>
      <c r="CT3" s="525" t="s">
        <v>85</v>
      </c>
      <c r="CU3" s="526"/>
      <c r="CV3" s="526"/>
      <c r="CW3" s="526"/>
      <c r="CX3" s="526"/>
      <c r="CY3" s="526"/>
      <c r="CZ3" s="526"/>
      <c r="DA3" s="596"/>
      <c r="DB3" s="525" t="s">
        <v>86</v>
      </c>
      <c r="DC3" s="526"/>
      <c r="DD3" s="526"/>
      <c r="DE3" s="526"/>
      <c r="DF3" s="526"/>
      <c r="DG3" s="526"/>
      <c r="DH3" s="526"/>
      <c r="DI3" s="596"/>
    </row>
    <row r="4" spans="1:119" ht="18.75" customHeight="1" x14ac:dyDescent="0.2">
      <c r="A4" s="179"/>
      <c r="B4" s="604"/>
      <c r="C4" s="605"/>
      <c r="D4" s="605"/>
      <c r="E4" s="606"/>
      <c r="F4" s="606"/>
      <c r="G4" s="606"/>
      <c r="H4" s="606"/>
      <c r="I4" s="606"/>
      <c r="J4" s="606"/>
      <c r="K4" s="606"/>
      <c r="L4" s="606"/>
      <c r="M4" s="606"/>
      <c r="N4" s="606"/>
      <c r="O4" s="606"/>
      <c r="P4" s="606"/>
      <c r="Q4" s="606"/>
      <c r="R4" s="610"/>
      <c r="S4" s="610"/>
      <c r="T4" s="610"/>
      <c r="U4" s="610"/>
      <c r="V4" s="611"/>
      <c r="W4" s="597"/>
      <c r="X4" s="407"/>
      <c r="Y4" s="407"/>
      <c r="Z4" s="407"/>
      <c r="AA4" s="407"/>
      <c r="AB4" s="605"/>
      <c r="AC4" s="610"/>
      <c r="AD4" s="407"/>
      <c r="AE4" s="407"/>
      <c r="AF4" s="407"/>
      <c r="AG4" s="407"/>
      <c r="AH4" s="407"/>
      <c r="AI4" s="407"/>
      <c r="AJ4" s="407"/>
      <c r="AK4" s="407"/>
      <c r="AL4" s="598"/>
      <c r="AM4" s="547"/>
      <c r="AN4" s="445"/>
      <c r="AO4" s="445"/>
      <c r="AP4" s="445"/>
      <c r="AQ4" s="445"/>
      <c r="AR4" s="445"/>
      <c r="AS4" s="445"/>
      <c r="AT4" s="445"/>
      <c r="AU4" s="445"/>
      <c r="AV4" s="445"/>
      <c r="AW4" s="445"/>
      <c r="AX4" s="637"/>
      <c r="AY4" s="482" t="s">
        <v>87</v>
      </c>
      <c r="AZ4" s="483"/>
      <c r="BA4" s="483"/>
      <c r="BB4" s="483"/>
      <c r="BC4" s="483"/>
      <c r="BD4" s="483"/>
      <c r="BE4" s="483"/>
      <c r="BF4" s="483"/>
      <c r="BG4" s="483"/>
      <c r="BH4" s="483"/>
      <c r="BI4" s="483"/>
      <c r="BJ4" s="483"/>
      <c r="BK4" s="483"/>
      <c r="BL4" s="483"/>
      <c r="BM4" s="484"/>
      <c r="BN4" s="485">
        <v>29341687</v>
      </c>
      <c r="BO4" s="486"/>
      <c r="BP4" s="486"/>
      <c r="BQ4" s="486"/>
      <c r="BR4" s="486"/>
      <c r="BS4" s="486"/>
      <c r="BT4" s="486"/>
      <c r="BU4" s="487"/>
      <c r="BV4" s="485">
        <v>26458709</v>
      </c>
      <c r="BW4" s="486"/>
      <c r="BX4" s="486"/>
      <c r="BY4" s="486"/>
      <c r="BZ4" s="486"/>
      <c r="CA4" s="486"/>
      <c r="CB4" s="486"/>
      <c r="CC4" s="487"/>
      <c r="CD4" s="622" t="s">
        <v>88</v>
      </c>
      <c r="CE4" s="623"/>
      <c r="CF4" s="623"/>
      <c r="CG4" s="623"/>
      <c r="CH4" s="623"/>
      <c r="CI4" s="623"/>
      <c r="CJ4" s="623"/>
      <c r="CK4" s="623"/>
      <c r="CL4" s="623"/>
      <c r="CM4" s="623"/>
      <c r="CN4" s="623"/>
      <c r="CO4" s="623"/>
      <c r="CP4" s="623"/>
      <c r="CQ4" s="623"/>
      <c r="CR4" s="623"/>
      <c r="CS4" s="624"/>
      <c r="CT4" s="625">
        <v>6.5</v>
      </c>
      <c r="CU4" s="626"/>
      <c r="CV4" s="626"/>
      <c r="CW4" s="626"/>
      <c r="CX4" s="626"/>
      <c r="CY4" s="626"/>
      <c r="CZ4" s="626"/>
      <c r="DA4" s="627"/>
      <c r="DB4" s="625">
        <v>6.3</v>
      </c>
      <c r="DC4" s="626"/>
      <c r="DD4" s="626"/>
      <c r="DE4" s="626"/>
      <c r="DF4" s="626"/>
      <c r="DG4" s="626"/>
      <c r="DH4" s="626"/>
      <c r="DI4" s="627"/>
    </row>
    <row r="5" spans="1:119" ht="18.75" customHeight="1" x14ac:dyDescent="0.2">
      <c r="A5" s="179"/>
      <c r="B5" s="632"/>
      <c r="C5" s="446"/>
      <c r="D5" s="446"/>
      <c r="E5" s="633"/>
      <c r="F5" s="633"/>
      <c r="G5" s="633"/>
      <c r="H5" s="633"/>
      <c r="I5" s="633"/>
      <c r="J5" s="633"/>
      <c r="K5" s="633"/>
      <c r="L5" s="633"/>
      <c r="M5" s="633"/>
      <c r="N5" s="633"/>
      <c r="O5" s="633"/>
      <c r="P5" s="633"/>
      <c r="Q5" s="633"/>
      <c r="R5" s="444"/>
      <c r="S5" s="444"/>
      <c r="T5" s="444"/>
      <c r="U5" s="444"/>
      <c r="V5" s="636"/>
      <c r="W5" s="547"/>
      <c r="X5" s="445"/>
      <c r="Y5" s="445"/>
      <c r="Z5" s="445"/>
      <c r="AA5" s="445"/>
      <c r="AB5" s="446"/>
      <c r="AC5" s="444"/>
      <c r="AD5" s="445"/>
      <c r="AE5" s="445"/>
      <c r="AF5" s="445"/>
      <c r="AG5" s="445"/>
      <c r="AH5" s="445"/>
      <c r="AI5" s="445"/>
      <c r="AJ5" s="445"/>
      <c r="AK5" s="445"/>
      <c r="AL5" s="637"/>
      <c r="AM5" s="513" t="s">
        <v>89</v>
      </c>
      <c r="AN5" s="413"/>
      <c r="AO5" s="413"/>
      <c r="AP5" s="413"/>
      <c r="AQ5" s="413"/>
      <c r="AR5" s="413"/>
      <c r="AS5" s="413"/>
      <c r="AT5" s="414"/>
      <c r="AU5" s="514" t="s">
        <v>90</v>
      </c>
      <c r="AV5" s="515"/>
      <c r="AW5" s="515"/>
      <c r="AX5" s="515"/>
      <c r="AY5" s="470" t="s">
        <v>91</v>
      </c>
      <c r="AZ5" s="471"/>
      <c r="BA5" s="471"/>
      <c r="BB5" s="471"/>
      <c r="BC5" s="471"/>
      <c r="BD5" s="471"/>
      <c r="BE5" s="471"/>
      <c r="BF5" s="471"/>
      <c r="BG5" s="471"/>
      <c r="BH5" s="471"/>
      <c r="BI5" s="471"/>
      <c r="BJ5" s="471"/>
      <c r="BK5" s="471"/>
      <c r="BL5" s="471"/>
      <c r="BM5" s="472"/>
      <c r="BN5" s="456">
        <v>28396097</v>
      </c>
      <c r="BO5" s="457"/>
      <c r="BP5" s="457"/>
      <c r="BQ5" s="457"/>
      <c r="BR5" s="457"/>
      <c r="BS5" s="457"/>
      <c r="BT5" s="457"/>
      <c r="BU5" s="458"/>
      <c r="BV5" s="456">
        <v>25333689</v>
      </c>
      <c r="BW5" s="457"/>
      <c r="BX5" s="457"/>
      <c r="BY5" s="457"/>
      <c r="BZ5" s="457"/>
      <c r="CA5" s="457"/>
      <c r="CB5" s="457"/>
      <c r="CC5" s="458"/>
      <c r="CD5" s="496" t="s">
        <v>92</v>
      </c>
      <c r="CE5" s="416"/>
      <c r="CF5" s="416"/>
      <c r="CG5" s="416"/>
      <c r="CH5" s="416"/>
      <c r="CI5" s="416"/>
      <c r="CJ5" s="416"/>
      <c r="CK5" s="416"/>
      <c r="CL5" s="416"/>
      <c r="CM5" s="416"/>
      <c r="CN5" s="416"/>
      <c r="CO5" s="416"/>
      <c r="CP5" s="416"/>
      <c r="CQ5" s="416"/>
      <c r="CR5" s="416"/>
      <c r="CS5" s="497"/>
      <c r="CT5" s="453">
        <v>94.9</v>
      </c>
      <c r="CU5" s="454"/>
      <c r="CV5" s="454"/>
      <c r="CW5" s="454"/>
      <c r="CX5" s="454"/>
      <c r="CY5" s="454"/>
      <c r="CZ5" s="454"/>
      <c r="DA5" s="455"/>
      <c r="DB5" s="453">
        <v>91.8</v>
      </c>
      <c r="DC5" s="454"/>
      <c r="DD5" s="454"/>
      <c r="DE5" s="454"/>
      <c r="DF5" s="454"/>
      <c r="DG5" s="454"/>
      <c r="DH5" s="454"/>
      <c r="DI5" s="455"/>
    </row>
    <row r="6" spans="1:119" ht="18.75" customHeight="1" x14ac:dyDescent="0.2">
      <c r="A6" s="179"/>
      <c r="B6" s="602" t="s">
        <v>93</v>
      </c>
      <c r="C6" s="443"/>
      <c r="D6" s="443"/>
      <c r="E6" s="603"/>
      <c r="F6" s="603"/>
      <c r="G6" s="603"/>
      <c r="H6" s="603"/>
      <c r="I6" s="603"/>
      <c r="J6" s="603"/>
      <c r="K6" s="603"/>
      <c r="L6" s="603" t="s">
        <v>94</v>
      </c>
      <c r="M6" s="603"/>
      <c r="N6" s="603"/>
      <c r="O6" s="603"/>
      <c r="P6" s="603"/>
      <c r="Q6" s="603"/>
      <c r="R6" s="441"/>
      <c r="S6" s="441"/>
      <c r="T6" s="441"/>
      <c r="U6" s="441"/>
      <c r="V6" s="609"/>
      <c r="W6" s="546" t="s">
        <v>95</v>
      </c>
      <c r="X6" s="442"/>
      <c r="Y6" s="442"/>
      <c r="Z6" s="442"/>
      <c r="AA6" s="442"/>
      <c r="AB6" s="443"/>
      <c r="AC6" s="614" t="s">
        <v>96</v>
      </c>
      <c r="AD6" s="615"/>
      <c r="AE6" s="615"/>
      <c r="AF6" s="615"/>
      <c r="AG6" s="615"/>
      <c r="AH6" s="615"/>
      <c r="AI6" s="615"/>
      <c r="AJ6" s="615"/>
      <c r="AK6" s="615"/>
      <c r="AL6" s="616"/>
      <c r="AM6" s="513" t="s">
        <v>97</v>
      </c>
      <c r="AN6" s="413"/>
      <c r="AO6" s="413"/>
      <c r="AP6" s="413"/>
      <c r="AQ6" s="413"/>
      <c r="AR6" s="413"/>
      <c r="AS6" s="413"/>
      <c r="AT6" s="414"/>
      <c r="AU6" s="514" t="s">
        <v>90</v>
      </c>
      <c r="AV6" s="515"/>
      <c r="AW6" s="515"/>
      <c r="AX6" s="515"/>
      <c r="AY6" s="470" t="s">
        <v>98</v>
      </c>
      <c r="AZ6" s="471"/>
      <c r="BA6" s="471"/>
      <c r="BB6" s="471"/>
      <c r="BC6" s="471"/>
      <c r="BD6" s="471"/>
      <c r="BE6" s="471"/>
      <c r="BF6" s="471"/>
      <c r="BG6" s="471"/>
      <c r="BH6" s="471"/>
      <c r="BI6" s="471"/>
      <c r="BJ6" s="471"/>
      <c r="BK6" s="471"/>
      <c r="BL6" s="471"/>
      <c r="BM6" s="472"/>
      <c r="BN6" s="456">
        <v>945590</v>
      </c>
      <c r="BO6" s="457"/>
      <c r="BP6" s="457"/>
      <c r="BQ6" s="457"/>
      <c r="BR6" s="457"/>
      <c r="BS6" s="457"/>
      <c r="BT6" s="457"/>
      <c r="BU6" s="458"/>
      <c r="BV6" s="456">
        <v>1125020</v>
      </c>
      <c r="BW6" s="457"/>
      <c r="BX6" s="457"/>
      <c r="BY6" s="457"/>
      <c r="BZ6" s="457"/>
      <c r="CA6" s="457"/>
      <c r="CB6" s="457"/>
      <c r="CC6" s="458"/>
      <c r="CD6" s="496" t="s">
        <v>99</v>
      </c>
      <c r="CE6" s="416"/>
      <c r="CF6" s="416"/>
      <c r="CG6" s="416"/>
      <c r="CH6" s="416"/>
      <c r="CI6" s="416"/>
      <c r="CJ6" s="416"/>
      <c r="CK6" s="416"/>
      <c r="CL6" s="416"/>
      <c r="CM6" s="416"/>
      <c r="CN6" s="416"/>
      <c r="CO6" s="416"/>
      <c r="CP6" s="416"/>
      <c r="CQ6" s="416"/>
      <c r="CR6" s="416"/>
      <c r="CS6" s="497"/>
      <c r="CT6" s="599">
        <v>96.3</v>
      </c>
      <c r="CU6" s="600"/>
      <c r="CV6" s="600"/>
      <c r="CW6" s="600"/>
      <c r="CX6" s="600"/>
      <c r="CY6" s="600"/>
      <c r="CZ6" s="600"/>
      <c r="DA6" s="601"/>
      <c r="DB6" s="599">
        <v>93.7</v>
      </c>
      <c r="DC6" s="600"/>
      <c r="DD6" s="600"/>
      <c r="DE6" s="600"/>
      <c r="DF6" s="600"/>
      <c r="DG6" s="600"/>
      <c r="DH6" s="600"/>
      <c r="DI6" s="601"/>
    </row>
    <row r="7" spans="1:119" ht="18.75" customHeight="1" x14ac:dyDescent="0.2">
      <c r="A7" s="179"/>
      <c r="B7" s="604"/>
      <c r="C7" s="605"/>
      <c r="D7" s="605"/>
      <c r="E7" s="606"/>
      <c r="F7" s="606"/>
      <c r="G7" s="606"/>
      <c r="H7" s="606"/>
      <c r="I7" s="606"/>
      <c r="J7" s="606"/>
      <c r="K7" s="606"/>
      <c r="L7" s="606"/>
      <c r="M7" s="606"/>
      <c r="N7" s="606"/>
      <c r="O7" s="606"/>
      <c r="P7" s="606"/>
      <c r="Q7" s="606"/>
      <c r="R7" s="610"/>
      <c r="S7" s="610"/>
      <c r="T7" s="610"/>
      <c r="U7" s="610"/>
      <c r="V7" s="611"/>
      <c r="W7" s="597"/>
      <c r="X7" s="407"/>
      <c r="Y7" s="407"/>
      <c r="Z7" s="407"/>
      <c r="AA7" s="407"/>
      <c r="AB7" s="605"/>
      <c r="AC7" s="617"/>
      <c r="AD7" s="408"/>
      <c r="AE7" s="408"/>
      <c r="AF7" s="408"/>
      <c r="AG7" s="408"/>
      <c r="AH7" s="408"/>
      <c r="AI7" s="408"/>
      <c r="AJ7" s="408"/>
      <c r="AK7" s="408"/>
      <c r="AL7" s="618"/>
      <c r="AM7" s="513" t="s">
        <v>100</v>
      </c>
      <c r="AN7" s="413"/>
      <c r="AO7" s="413"/>
      <c r="AP7" s="413"/>
      <c r="AQ7" s="413"/>
      <c r="AR7" s="413"/>
      <c r="AS7" s="413"/>
      <c r="AT7" s="414"/>
      <c r="AU7" s="514" t="s">
        <v>90</v>
      </c>
      <c r="AV7" s="515"/>
      <c r="AW7" s="515"/>
      <c r="AX7" s="515"/>
      <c r="AY7" s="470" t="s">
        <v>101</v>
      </c>
      <c r="AZ7" s="471"/>
      <c r="BA7" s="471"/>
      <c r="BB7" s="471"/>
      <c r="BC7" s="471"/>
      <c r="BD7" s="471"/>
      <c r="BE7" s="471"/>
      <c r="BF7" s="471"/>
      <c r="BG7" s="471"/>
      <c r="BH7" s="471"/>
      <c r="BI7" s="471"/>
      <c r="BJ7" s="471"/>
      <c r="BK7" s="471"/>
      <c r="BL7" s="471"/>
      <c r="BM7" s="472"/>
      <c r="BN7" s="456">
        <v>46201</v>
      </c>
      <c r="BO7" s="457"/>
      <c r="BP7" s="457"/>
      <c r="BQ7" s="457"/>
      <c r="BR7" s="457"/>
      <c r="BS7" s="457"/>
      <c r="BT7" s="457"/>
      <c r="BU7" s="458"/>
      <c r="BV7" s="456">
        <v>282347</v>
      </c>
      <c r="BW7" s="457"/>
      <c r="BX7" s="457"/>
      <c r="BY7" s="457"/>
      <c r="BZ7" s="457"/>
      <c r="CA7" s="457"/>
      <c r="CB7" s="457"/>
      <c r="CC7" s="458"/>
      <c r="CD7" s="496" t="s">
        <v>102</v>
      </c>
      <c r="CE7" s="416"/>
      <c r="CF7" s="416"/>
      <c r="CG7" s="416"/>
      <c r="CH7" s="416"/>
      <c r="CI7" s="416"/>
      <c r="CJ7" s="416"/>
      <c r="CK7" s="416"/>
      <c r="CL7" s="416"/>
      <c r="CM7" s="416"/>
      <c r="CN7" s="416"/>
      <c r="CO7" s="416"/>
      <c r="CP7" s="416"/>
      <c r="CQ7" s="416"/>
      <c r="CR7" s="416"/>
      <c r="CS7" s="497"/>
      <c r="CT7" s="456">
        <v>13910570</v>
      </c>
      <c r="CU7" s="457"/>
      <c r="CV7" s="457"/>
      <c r="CW7" s="457"/>
      <c r="CX7" s="457"/>
      <c r="CY7" s="457"/>
      <c r="CZ7" s="457"/>
      <c r="DA7" s="458"/>
      <c r="DB7" s="456">
        <v>13419417</v>
      </c>
      <c r="DC7" s="457"/>
      <c r="DD7" s="457"/>
      <c r="DE7" s="457"/>
      <c r="DF7" s="457"/>
      <c r="DG7" s="457"/>
      <c r="DH7" s="457"/>
      <c r="DI7" s="458"/>
    </row>
    <row r="8" spans="1:119" ht="18.75" customHeight="1" thickBot="1" x14ac:dyDescent="0.25">
      <c r="A8" s="179"/>
      <c r="B8" s="607"/>
      <c r="C8" s="552"/>
      <c r="D8" s="552"/>
      <c r="E8" s="608"/>
      <c r="F8" s="608"/>
      <c r="G8" s="608"/>
      <c r="H8" s="608"/>
      <c r="I8" s="608"/>
      <c r="J8" s="608"/>
      <c r="K8" s="608"/>
      <c r="L8" s="608"/>
      <c r="M8" s="608"/>
      <c r="N8" s="608"/>
      <c r="O8" s="608"/>
      <c r="P8" s="608"/>
      <c r="Q8" s="608"/>
      <c r="R8" s="612"/>
      <c r="S8" s="612"/>
      <c r="T8" s="612"/>
      <c r="U8" s="612"/>
      <c r="V8" s="613"/>
      <c r="W8" s="527"/>
      <c r="X8" s="528"/>
      <c r="Y8" s="528"/>
      <c r="Z8" s="528"/>
      <c r="AA8" s="528"/>
      <c r="AB8" s="552"/>
      <c r="AC8" s="619"/>
      <c r="AD8" s="620"/>
      <c r="AE8" s="620"/>
      <c r="AF8" s="620"/>
      <c r="AG8" s="620"/>
      <c r="AH8" s="620"/>
      <c r="AI8" s="620"/>
      <c r="AJ8" s="620"/>
      <c r="AK8" s="620"/>
      <c r="AL8" s="621"/>
      <c r="AM8" s="513" t="s">
        <v>103</v>
      </c>
      <c r="AN8" s="413"/>
      <c r="AO8" s="413"/>
      <c r="AP8" s="413"/>
      <c r="AQ8" s="413"/>
      <c r="AR8" s="413"/>
      <c r="AS8" s="413"/>
      <c r="AT8" s="414"/>
      <c r="AU8" s="514" t="s">
        <v>104</v>
      </c>
      <c r="AV8" s="515"/>
      <c r="AW8" s="515"/>
      <c r="AX8" s="515"/>
      <c r="AY8" s="470" t="s">
        <v>105</v>
      </c>
      <c r="AZ8" s="471"/>
      <c r="BA8" s="471"/>
      <c r="BB8" s="471"/>
      <c r="BC8" s="471"/>
      <c r="BD8" s="471"/>
      <c r="BE8" s="471"/>
      <c r="BF8" s="471"/>
      <c r="BG8" s="471"/>
      <c r="BH8" s="471"/>
      <c r="BI8" s="471"/>
      <c r="BJ8" s="471"/>
      <c r="BK8" s="471"/>
      <c r="BL8" s="471"/>
      <c r="BM8" s="472"/>
      <c r="BN8" s="456">
        <v>899389</v>
      </c>
      <c r="BO8" s="457"/>
      <c r="BP8" s="457"/>
      <c r="BQ8" s="457"/>
      <c r="BR8" s="457"/>
      <c r="BS8" s="457"/>
      <c r="BT8" s="457"/>
      <c r="BU8" s="458"/>
      <c r="BV8" s="456">
        <v>842673</v>
      </c>
      <c r="BW8" s="457"/>
      <c r="BX8" s="457"/>
      <c r="BY8" s="457"/>
      <c r="BZ8" s="457"/>
      <c r="CA8" s="457"/>
      <c r="CB8" s="457"/>
      <c r="CC8" s="458"/>
      <c r="CD8" s="496" t="s">
        <v>106</v>
      </c>
      <c r="CE8" s="416"/>
      <c r="CF8" s="416"/>
      <c r="CG8" s="416"/>
      <c r="CH8" s="416"/>
      <c r="CI8" s="416"/>
      <c r="CJ8" s="416"/>
      <c r="CK8" s="416"/>
      <c r="CL8" s="416"/>
      <c r="CM8" s="416"/>
      <c r="CN8" s="416"/>
      <c r="CO8" s="416"/>
      <c r="CP8" s="416"/>
      <c r="CQ8" s="416"/>
      <c r="CR8" s="416"/>
      <c r="CS8" s="497"/>
      <c r="CT8" s="559">
        <v>0.79</v>
      </c>
      <c r="CU8" s="560"/>
      <c r="CV8" s="560"/>
      <c r="CW8" s="560"/>
      <c r="CX8" s="560"/>
      <c r="CY8" s="560"/>
      <c r="CZ8" s="560"/>
      <c r="DA8" s="561"/>
      <c r="DB8" s="559">
        <v>0.78</v>
      </c>
      <c r="DC8" s="560"/>
      <c r="DD8" s="560"/>
      <c r="DE8" s="560"/>
      <c r="DF8" s="560"/>
      <c r="DG8" s="560"/>
      <c r="DH8" s="560"/>
      <c r="DI8" s="561"/>
    </row>
    <row r="9" spans="1:119" ht="18.75" customHeight="1" thickBot="1" x14ac:dyDescent="0.25">
      <c r="A9" s="179"/>
      <c r="B9" s="588" t="s">
        <v>107</v>
      </c>
      <c r="C9" s="589"/>
      <c r="D9" s="589"/>
      <c r="E9" s="589"/>
      <c r="F9" s="589"/>
      <c r="G9" s="589"/>
      <c r="H9" s="589"/>
      <c r="I9" s="589"/>
      <c r="J9" s="589"/>
      <c r="K9" s="507"/>
      <c r="L9" s="590" t="s">
        <v>108</v>
      </c>
      <c r="M9" s="591"/>
      <c r="N9" s="591"/>
      <c r="O9" s="591"/>
      <c r="P9" s="591"/>
      <c r="Q9" s="592"/>
      <c r="R9" s="593">
        <v>50513</v>
      </c>
      <c r="S9" s="594"/>
      <c r="T9" s="594"/>
      <c r="U9" s="594"/>
      <c r="V9" s="595"/>
      <c r="W9" s="525" t="s">
        <v>109</v>
      </c>
      <c r="X9" s="526"/>
      <c r="Y9" s="526"/>
      <c r="Z9" s="526"/>
      <c r="AA9" s="526"/>
      <c r="AB9" s="526"/>
      <c r="AC9" s="526"/>
      <c r="AD9" s="526"/>
      <c r="AE9" s="526"/>
      <c r="AF9" s="526"/>
      <c r="AG9" s="526"/>
      <c r="AH9" s="526"/>
      <c r="AI9" s="526"/>
      <c r="AJ9" s="526"/>
      <c r="AK9" s="526"/>
      <c r="AL9" s="596"/>
      <c r="AM9" s="513" t="s">
        <v>110</v>
      </c>
      <c r="AN9" s="413"/>
      <c r="AO9" s="413"/>
      <c r="AP9" s="413"/>
      <c r="AQ9" s="413"/>
      <c r="AR9" s="413"/>
      <c r="AS9" s="413"/>
      <c r="AT9" s="414"/>
      <c r="AU9" s="514" t="s">
        <v>90</v>
      </c>
      <c r="AV9" s="515"/>
      <c r="AW9" s="515"/>
      <c r="AX9" s="515"/>
      <c r="AY9" s="470" t="s">
        <v>111</v>
      </c>
      <c r="AZ9" s="471"/>
      <c r="BA9" s="471"/>
      <c r="BB9" s="471"/>
      <c r="BC9" s="471"/>
      <c r="BD9" s="471"/>
      <c r="BE9" s="471"/>
      <c r="BF9" s="471"/>
      <c r="BG9" s="471"/>
      <c r="BH9" s="471"/>
      <c r="BI9" s="471"/>
      <c r="BJ9" s="471"/>
      <c r="BK9" s="471"/>
      <c r="BL9" s="471"/>
      <c r="BM9" s="472"/>
      <c r="BN9" s="456">
        <v>56716</v>
      </c>
      <c r="BO9" s="457"/>
      <c r="BP9" s="457"/>
      <c r="BQ9" s="457"/>
      <c r="BR9" s="457"/>
      <c r="BS9" s="457"/>
      <c r="BT9" s="457"/>
      <c r="BU9" s="458"/>
      <c r="BV9" s="456">
        <v>-108485</v>
      </c>
      <c r="BW9" s="457"/>
      <c r="BX9" s="457"/>
      <c r="BY9" s="457"/>
      <c r="BZ9" s="457"/>
      <c r="CA9" s="457"/>
      <c r="CB9" s="457"/>
      <c r="CC9" s="458"/>
      <c r="CD9" s="496" t="s">
        <v>112</v>
      </c>
      <c r="CE9" s="416"/>
      <c r="CF9" s="416"/>
      <c r="CG9" s="416"/>
      <c r="CH9" s="416"/>
      <c r="CI9" s="416"/>
      <c r="CJ9" s="416"/>
      <c r="CK9" s="416"/>
      <c r="CL9" s="416"/>
      <c r="CM9" s="416"/>
      <c r="CN9" s="416"/>
      <c r="CO9" s="416"/>
      <c r="CP9" s="416"/>
      <c r="CQ9" s="416"/>
      <c r="CR9" s="416"/>
      <c r="CS9" s="497"/>
      <c r="CT9" s="453">
        <v>13.1</v>
      </c>
      <c r="CU9" s="454"/>
      <c r="CV9" s="454"/>
      <c r="CW9" s="454"/>
      <c r="CX9" s="454"/>
      <c r="CY9" s="454"/>
      <c r="CZ9" s="454"/>
      <c r="DA9" s="455"/>
      <c r="DB9" s="453">
        <v>13.1</v>
      </c>
      <c r="DC9" s="454"/>
      <c r="DD9" s="454"/>
      <c r="DE9" s="454"/>
      <c r="DF9" s="454"/>
      <c r="DG9" s="454"/>
      <c r="DH9" s="454"/>
      <c r="DI9" s="455"/>
    </row>
    <row r="10" spans="1:119" ht="18.75" customHeight="1" thickBot="1" x14ac:dyDescent="0.25">
      <c r="A10" s="179"/>
      <c r="B10" s="588"/>
      <c r="C10" s="589"/>
      <c r="D10" s="589"/>
      <c r="E10" s="589"/>
      <c r="F10" s="589"/>
      <c r="G10" s="589"/>
      <c r="H10" s="589"/>
      <c r="I10" s="589"/>
      <c r="J10" s="589"/>
      <c r="K10" s="507"/>
      <c r="L10" s="412" t="s">
        <v>113</v>
      </c>
      <c r="M10" s="413"/>
      <c r="N10" s="413"/>
      <c r="O10" s="413"/>
      <c r="P10" s="413"/>
      <c r="Q10" s="414"/>
      <c r="R10" s="409">
        <v>49889</v>
      </c>
      <c r="S10" s="410"/>
      <c r="T10" s="410"/>
      <c r="U10" s="410"/>
      <c r="V10" s="469"/>
      <c r="W10" s="597"/>
      <c r="X10" s="407"/>
      <c r="Y10" s="407"/>
      <c r="Z10" s="407"/>
      <c r="AA10" s="407"/>
      <c r="AB10" s="407"/>
      <c r="AC10" s="407"/>
      <c r="AD10" s="407"/>
      <c r="AE10" s="407"/>
      <c r="AF10" s="407"/>
      <c r="AG10" s="407"/>
      <c r="AH10" s="407"/>
      <c r="AI10" s="407"/>
      <c r="AJ10" s="407"/>
      <c r="AK10" s="407"/>
      <c r="AL10" s="598"/>
      <c r="AM10" s="513" t="s">
        <v>114</v>
      </c>
      <c r="AN10" s="413"/>
      <c r="AO10" s="413"/>
      <c r="AP10" s="413"/>
      <c r="AQ10" s="413"/>
      <c r="AR10" s="413"/>
      <c r="AS10" s="413"/>
      <c r="AT10" s="414"/>
      <c r="AU10" s="514" t="s">
        <v>90</v>
      </c>
      <c r="AV10" s="515"/>
      <c r="AW10" s="515"/>
      <c r="AX10" s="515"/>
      <c r="AY10" s="470" t="s">
        <v>115</v>
      </c>
      <c r="AZ10" s="471"/>
      <c r="BA10" s="471"/>
      <c r="BB10" s="471"/>
      <c r="BC10" s="471"/>
      <c r="BD10" s="471"/>
      <c r="BE10" s="471"/>
      <c r="BF10" s="471"/>
      <c r="BG10" s="471"/>
      <c r="BH10" s="471"/>
      <c r="BI10" s="471"/>
      <c r="BJ10" s="471"/>
      <c r="BK10" s="471"/>
      <c r="BL10" s="471"/>
      <c r="BM10" s="472"/>
      <c r="BN10" s="456">
        <v>420642</v>
      </c>
      <c r="BO10" s="457"/>
      <c r="BP10" s="457"/>
      <c r="BQ10" s="457"/>
      <c r="BR10" s="457"/>
      <c r="BS10" s="457"/>
      <c r="BT10" s="457"/>
      <c r="BU10" s="458"/>
      <c r="BV10" s="456">
        <v>1117128</v>
      </c>
      <c r="BW10" s="457"/>
      <c r="BX10" s="457"/>
      <c r="BY10" s="457"/>
      <c r="BZ10" s="457"/>
      <c r="CA10" s="457"/>
      <c r="CB10" s="457"/>
      <c r="CC10" s="458"/>
      <c r="CD10" s="182" t="s">
        <v>116</v>
      </c>
      <c r="CE10" s="183"/>
      <c r="CF10" s="183"/>
      <c r="CG10" s="183"/>
      <c r="CH10" s="183"/>
      <c r="CI10" s="183"/>
      <c r="CJ10" s="183"/>
      <c r="CK10" s="183"/>
      <c r="CL10" s="183"/>
      <c r="CM10" s="183"/>
      <c r="CN10" s="183"/>
      <c r="CO10" s="183"/>
      <c r="CP10" s="183"/>
      <c r="CQ10" s="183"/>
      <c r="CR10" s="183"/>
      <c r="CS10" s="184"/>
      <c r="CT10" s="185"/>
      <c r="CU10" s="186"/>
      <c r="CV10" s="186"/>
      <c r="CW10" s="186"/>
      <c r="CX10" s="186"/>
      <c r="CY10" s="186"/>
      <c r="CZ10" s="186"/>
      <c r="DA10" s="187"/>
      <c r="DB10" s="185"/>
      <c r="DC10" s="186"/>
      <c r="DD10" s="186"/>
      <c r="DE10" s="186"/>
      <c r="DF10" s="186"/>
      <c r="DG10" s="186"/>
      <c r="DH10" s="186"/>
      <c r="DI10" s="187"/>
    </row>
    <row r="11" spans="1:119" ht="18.75" customHeight="1" thickBot="1" x14ac:dyDescent="0.25">
      <c r="A11" s="179"/>
      <c r="B11" s="588"/>
      <c r="C11" s="589"/>
      <c r="D11" s="589"/>
      <c r="E11" s="589"/>
      <c r="F11" s="589"/>
      <c r="G11" s="589"/>
      <c r="H11" s="589"/>
      <c r="I11" s="589"/>
      <c r="J11" s="589"/>
      <c r="K11" s="507"/>
      <c r="L11" s="417" t="s">
        <v>117</v>
      </c>
      <c r="M11" s="418"/>
      <c r="N11" s="418"/>
      <c r="O11" s="418"/>
      <c r="P11" s="418"/>
      <c r="Q11" s="419"/>
      <c r="R11" s="585" t="s">
        <v>118</v>
      </c>
      <c r="S11" s="586"/>
      <c r="T11" s="586"/>
      <c r="U11" s="586"/>
      <c r="V11" s="587"/>
      <c r="W11" s="597"/>
      <c r="X11" s="407"/>
      <c r="Y11" s="407"/>
      <c r="Z11" s="407"/>
      <c r="AA11" s="407"/>
      <c r="AB11" s="407"/>
      <c r="AC11" s="407"/>
      <c r="AD11" s="407"/>
      <c r="AE11" s="407"/>
      <c r="AF11" s="407"/>
      <c r="AG11" s="407"/>
      <c r="AH11" s="407"/>
      <c r="AI11" s="407"/>
      <c r="AJ11" s="407"/>
      <c r="AK11" s="407"/>
      <c r="AL11" s="598"/>
      <c r="AM11" s="513" t="s">
        <v>119</v>
      </c>
      <c r="AN11" s="413"/>
      <c r="AO11" s="413"/>
      <c r="AP11" s="413"/>
      <c r="AQ11" s="413"/>
      <c r="AR11" s="413"/>
      <c r="AS11" s="413"/>
      <c r="AT11" s="414"/>
      <c r="AU11" s="514" t="s">
        <v>90</v>
      </c>
      <c r="AV11" s="515"/>
      <c r="AW11" s="515"/>
      <c r="AX11" s="515"/>
      <c r="AY11" s="470" t="s">
        <v>120</v>
      </c>
      <c r="AZ11" s="471"/>
      <c r="BA11" s="471"/>
      <c r="BB11" s="471"/>
      <c r="BC11" s="471"/>
      <c r="BD11" s="471"/>
      <c r="BE11" s="471"/>
      <c r="BF11" s="471"/>
      <c r="BG11" s="471"/>
      <c r="BH11" s="471"/>
      <c r="BI11" s="471"/>
      <c r="BJ11" s="471"/>
      <c r="BK11" s="471"/>
      <c r="BL11" s="471"/>
      <c r="BM11" s="472"/>
      <c r="BN11" s="456">
        <v>0</v>
      </c>
      <c r="BO11" s="457"/>
      <c r="BP11" s="457"/>
      <c r="BQ11" s="457"/>
      <c r="BR11" s="457"/>
      <c r="BS11" s="457"/>
      <c r="BT11" s="457"/>
      <c r="BU11" s="458"/>
      <c r="BV11" s="456">
        <v>0</v>
      </c>
      <c r="BW11" s="457"/>
      <c r="BX11" s="457"/>
      <c r="BY11" s="457"/>
      <c r="BZ11" s="457"/>
      <c r="CA11" s="457"/>
      <c r="CB11" s="457"/>
      <c r="CC11" s="458"/>
      <c r="CD11" s="496" t="s">
        <v>121</v>
      </c>
      <c r="CE11" s="416"/>
      <c r="CF11" s="416"/>
      <c r="CG11" s="416"/>
      <c r="CH11" s="416"/>
      <c r="CI11" s="416"/>
      <c r="CJ11" s="416"/>
      <c r="CK11" s="416"/>
      <c r="CL11" s="416"/>
      <c r="CM11" s="416"/>
      <c r="CN11" s="416"/>
      <c r="CO11" s="416"/>
      <c r="CP11" s="416"/>
      <c r="CQ11" s="416"/>
      <c r="CR11" s="416"/>
      <c r="CS11" s="497"/>
      <c r="CT11" s="559" t="s">
        <v>122</v>
      </c>
      <c r="CU11" s="560"/>
      <c r="CV11" s="560"/>
      <c r="CW11" s="560"/>
      <c r="CX11" s="560"/>
      <c r="CY11" s="560"/>
      <c r="CZ11" s="560"/>
      <c r="DA11" s="561"/>
      <c r="DB11" s="559" t="s">
        <v>122</v>
      </c>
      <c r="DC11" s="560"/>
      <c r="DD11" s="560"/>
      <c r="DE11" s="560"/>
      <c r="DF11" s="560"/>
      <c r="DG11" s="560"/>
      <c r="DH11" s="560"/>
      <c r="DI11" s="561"/>
    </row>
    <row r="12" spans="1:119" ht="18.75" customHeight="1" x14ac:dyDescent="0.2">
      <c r="A12" s="179"/>
      <c r="B12" s="562" t="s">
        <v>123</v>
      </c>
      <c r="C12" s="563"/>
      <c r="D12" s="563"/>
      <c r="E12" s="563"/>
      <c r="F12" s="563"/>
      <c r="G12" s="563"/>
      <c r="H12" s="563"/>
      <c r="I12" s="563"/>
      <c r="J12" s="563"/>
      <c r="K12" s="564"/>
      <c r="L12" s="571" t="s">
        <v>124</v>
      </c>
      <c r="M12" s="572"/>
      <c r="N12" s="572"/>
      <c r="O12" s="572"/>
      <c r="P12" s="572"/>
      <c r="Q12" s="573"/>
      <c r="R12" s="574">
        <v>50711</v>
      </c>
      <c r="S12" s="575"/>
      <c r="T12" s="575"/>
      <c r="U12" s="575"/>
      <c r="V12" s="576"/>
      <c r="W12" s="577" t="s">
        <v>1</v>
      </c>
      <c r="X12" s="515"/>
      <c r="Y12" s="515"/>
      <c r="Z12" s="515"/>
      <c r="AA12" s="515"/>
      <c r="AB12" s="578"/>
      <c r="AC12" s="579" t="s">
        <v>125</v>
      </c>
      <c r="AD12" s="580"/>
      <c r="AE12" s="580"/>
      <c r="AF12" s="580"/>
      <c r="AG12" s="581"/>
      <c r="AH12" s="579" t="s">
        <v>126</v>
      </c>
      <c r="AI12" s="580"/>
      <c r="AJ12" s="580"/>
      <c r="AK12" s="580"/>
      <c r="AL12" s="582"/>
      <c r="AM12" s="513" t="s">
        <v>127</v>
      </c>
      <c r="AN12" s="413"/>
      <c r="AO12" s="413"/>
      <c r="AP12" s="413"/>
      <c r="AQ12" s="413"/>
      <c r="AR12" s="413"/>
      <c r="AS12" s="413"/>
      <c r="AT12" s="414"/>
      <c r="AU12" s="514" t="s">
        <v>90</v>
      </c>
      <c r="AV12" s="515"/>
      <c r="AW12" s="515"/>
      <c r="AX12" s="515"/>
      <c r="AY12" s="470" t="s">
        <v>128</v>
      </c>
      <c r="AZ12" s="471"/>
      <c r="BA12" s="471"/>
      <c r="BB12" s="471"/>
      <c r="BC12" s="471"/>
      <c r="BD12" s="471"/>
      <c r="BE12" s="471"/>
      <c r="BF12" s="471"/>
      <c r="BG12" s="471"/>
      <c r="BH12" s="471"/>
      <c r="BI12" s="471"/>
      <c r="BJ12" s="471"/>
      <c r="BK12" s="471"/>
      <c r="BL12" s="471"/>
      <c r="BM12" s="472"/>
      <c r="BN12" s="456">
        <v>1698453</v>
      </c>
      <c r="BO12" s="457"/>
      <c r="BP12" s="457"/>
      <c r="BQ12" s="457"/>
      <c r="BR12" s="457"/>
      <c r="BS12" s="457"/>
      <c r="BT12" s="457"/>
      <c r="BU12" s="458"/>
      <c r="BV12" s="456">
        <v>0</v>
      </c>
      <c r="BW12" s="457"/>
      <c r="BX12" s="457"/>
      <c r="BY12" s="457"/>
      <c r="BZ12" s="457"/>
      <c r="CA12" s="457"/>
      <c r="CB12" s="457"/>
      <c r="CC12" s="458"/>
      <c r="CD12" s="496" t="s">
        <v>129</v>
      </c>
      <c r="CE12" s="416"/>
      <c r="CF12" s="416"/>
      <c r="CG12" s="416"/>
      <c r="CH12" s="416"/>
      <c r="CI12" s="416"/>
      <c r="CJ12" s="416"/>
      <c r="CK12" s="416"/>
      <c r="CL12" s="416"/>
      <c r="CM12" s="416"/>
      <c r="CN12" s="416"/>
      <c r="CO12" s="416"/>
      <c r="CP12" s="416"/>
      <c r="CQ12" s="416"/>
      <c r="CR12" s="416"/>
      <c r="CS12" s="497"/>
      <c r="CT12" s="559" t="s">
        <v>122</v>
      </c>
      <c r="CU12" s="560"/>
      <c r="CV12" s="560"/>
      <c r="CW12" s="560"/>
      <c r="CX12" s="560"/>
      <c r="CY12" s="560"/>
      <c r="CZ12" s="560"/>
      <c r="DA12" s="561"/>
      <c r="DB12" s="559" t="s">
        <v>122</v>
      </c>
      <c r="DC12" s="560"/>
      <c r="DD12" s="560"/>
      <c r="DE12" s="560"/>
      <c r="DF12" s="560"/>
      <c r="DG12" s="560"/>
      <c r="DH12" s="560"/>
      <c r="DI12" s="561"/>
    </row>
    <row r="13" spans="1:119" ht="18.75" customHeight="1" x14ac:dyDescent="0.2">
      <c r="A13" s="179"/>
      <c r="B13" s="565"/>
      <c r="C13" s="566"/>
      <c r="D13" s="566"/>
      <c r="E13" s="566"/>
      <c r="F13" s="566"/>
      <c r="G13" s="566"/>
      <c r="H13" s="566"/>
      <c r="I13" s="566"/>
      <c r="J13" s="566"/>
      <c r="K13" s="567"/>
      <c r="L13" s="188"/>
      <c r="M13" s="540" t="s">
        <v>130</v>
      </c>
      <c r="N13" s="541"/>
      <c r="O13" s="541"/>
      <c r="P13" s="541"/>
      <c r="Q13" s="542"/>
      <c r="R13" s="543">
        <v>49662</v>
      </c>
      <c r="S13" s="544"/>
      <c r="T13" s="544"/>
      <c r="U13" s="544"/>
      <c r="V13" s="545"/>
      <c r="W13" s="546" t="s">
        <v>131</v>
      </c>
      <c r="X13" s="442"/>
      <c r="Y13" s="442"/>
      <c r="Z13" s="442"/>
      <c r="AA13" s="442"/>
      <c r="AB13" s="443"/>
      <c r="AC13" s="409">
        <v>759</v>
      </c>
      <c r="AD13" s="410"/>
      <c r="AE13" s="410"/>
      <c r="AF13" s="410"/>
      <c r="AG13" s="411"/>
      <c r="AH13" s="409">
        <v>861</v>
      </c>
      <c r="AI13" s="410"/>
      <c r="AJ13" s="410"/>
      <c r="AK13" s="410"/>
      <c r="AL13" s="469"/>
      <c r="AM13" s="513" t="s">
        <v>132</v>
      </c>
      <c r="AN13" s="413"/>
      <c r="AO13" s="413"/>
      <c r="AP13" s="413"/>
      <c r="AQ13" s="413"/>
      <c r="AR13" s="413"/>
      <c r="AS13" s="413"/>
      <c r="AT13" s="414"/>
      <c r="AU13" s="514" t="s">
        <v>104</v>
      </c>
      <c r="AV13" s="515"/>
      <c r="AW13" s="515"/>
      <c r="AX13" s="515"/>
      <c r="AY13" s="470" t="s">
        <v>133</v>
      </c>
      <c r="AZ13" s="471"/>
      <c r="BA13" s="471"/>
      <c r="BB13" s="471"/>
      <c r="BC13" s="471"/>
      <c r="BD13" s="471"/>
      <c r="BE13" s="471"/>
      <c r="BF13" s="471"/>
      <c r="BG13" s="471"/>
      <c r="BH13" s="471"/>
      <c r="BI13" s="471"/>
      <c r="BJ13" s="471"/>
      <c r="BK13" s="471"/>
      <c r="BL13" s="471"/>
      <c r="BM13" s="472"/>
      <c r="BN13" s="456">
        <v>-1221095</v>
      </c>
      <c r="BO13" s="457"/>
      <c r="BP13" s="457"/>
      <c r="BQ13" s="457"/>
      <c r="BR13" s="457"/>
      <c r="BS13" s="457"/>
      <c r="BT13" s="457"/>
      <c r="BU13" s="458"/>
      <c r="BV13" s="456">
        <v>1008643</v>
      </c>
      <c r="BW13" s="457"/>
      <c r="BX13" s="457"/>
      <c r="BY13" s="457"/>
      <c r="BZ13" s="457"/>
      <c r="CA13" s="457"/>
      <c r="CB13" s="457"/>
      <c r="CC13" s="458"/>
      <c r="CD13" s="496" t="s">
        <v>134</v>
      </c>
      <c r="CE13" s="416"/>
      <c r="CF13" s="416"/>
      <c r="CG13" s="416"/>
      <c r="CH13" s="416"/>
      <c r="CI13" s="416"/>
      <c r="CJ13" s="416"/>
      <c r="CK13" s="416"/>
      <c r="CL13" s="416"/>
      <c r="CM13" s="416"/>
      <c r="CN13" s="416"/>
      <c r="CO13" s="416"/>
      <c r="CP13" s="416"/>
      <c r="CQ13" s="416"/>
      <c r="CR13" s="416"/>
      <c r="CS13" s="497"/>
      <c r="CT13" s="453">
        <v>7.6</v>
      </c>
      <c r="CU13" s="454"/>
      <c r="CV13" s="454"/>
      <c r="CW13" s="454"/>
      <c r="CX13" s="454"/>
      <c r="CY13" s="454"/>
      <c r="CZ13" s="454"/>
      <c r="DA13" s="455"/>
      <c r="DB13" s="453">
        <v>7.7</v>
      </c>
      <c r="DC13" s="454"/>
      <c r="DD13" s="454"/>
      <c r="DE13" s="454"/>
      <c r="DF13" s="454"/>
      <c r="DG13" s="454"/>
      <c r="DH13" s="454"/>
      <c r="DI13" s="455"/>
    </row>
    <row r="14" spans="1:119" ht="18.75" customHeight="1" thickBot="1" x14ac:dyDescent="0.25">
      <c r="A14" s="179"/>
      <c r="B14" s="565"/>
      <c r="C14" s="566"/>
      <c r="D14" s="566"/>
      <c r="E14" s="566"/>
      <c r="F14" s="566"/>
      <c r="G14" s="566"/>
      <c r="H14" s="566"/>
      <c r="I14" s="566"/>
      <c r="J14" s="566"/>
      <c r="K14" s="567"/>
      <c r="L14" s="530" t="s">
        <v>135</v>
      </c>
      <c r="M14" s="583"/>
      <c r="N14" s="583"/>
      <c r="O14" s="583"/>
      <c r="P14" s="583"/>
      <c r="Q14" s="584"/>
      <c r="R14" s="543">
        <v>50711</v>
      </c>
      <c r="S14" s="544"/>
      <c r="T14" s="544"/>
      <c r="U14" s="544"/>
      <c r="V14" s="545"/>
      <c r="W14" s="547"/>
      <c r="X14" s="445"/>
      <c r="Y14" s="445"/>
      <c r="Z14" s="445"/>
      <c r="AA14" s="445"/>
      <c r="AB14" s="446"/>
      <c r="AC14" s="536">
        <v>3.2</v>
      </c>
      <c r="AD14" s="537"/>
      <c r="AE14" s="537"/>
      <c r="AF14" s="537"/>
      <c r="AG14" s="538"/>
      <c r="AH14" s="536">
        <v>3.6</v>
      </c>
      <c r="AI14" s="537"/>
      <c r="AJ14" s="537"/>
      <c r="AK14" s="537"/>
      <c r="AL14" s="539"/>
      <c r="AM14" s="513"/>
      <c r="AN14" s="413"/>
      <c r="AO14" s="413"/>
      <c r="AP14" s="413"/>
      <c r="AQ14" s="413"/>
      <c r="AR14" s="413"/>
      <c r="AS14" s="413"/>
      <c r="AT14" s="414"/>
      <c r="AU14" s="514"/>
      <c r="AV14" s="515"/>
      <c r="AW14" s="515"/>
      <c r="AX14" s="515"/>
      <c r="AY14" s="470"/>
      <c r="AZ14" s="471"/>
      <c r="BA14" s="471"/>
      <c r="BB14" s="471"/>
      <c r="BC14" s="471"/>
      <c r="BD14" s="471"/>
      <c r="BE14" s="471"/>
      <c r="BF14" s="471"/>
      <c r="BG14" s="471"/>
      <c r="BH14" s="471"/>
      <c r="BI14" s="471"/>
      <c r="BJ14" s="471"/>
      <c r="BK14" s="471"/>
      <c r="BL14" s="471"/>
      <c r="BM14" s="472"/>
      <c r="BN14" s="456"/>
      <c r="BO14" s="457"/>
      <c r="BP14" s="457"/>
      <c r="BQ14" s="457"/>
      <c r="BR14" s="457"/>
      <c r="BS14" s="457"/>
      <c r="BT14" s="457"/>
      <c r="BU14" s="458"/>
      <c r="BV14" s="456"/>
      <c r="BW14" s="457"/>
      <c r="BX14" s="457"/>
      <c r="BY14" s="457"/>
      <c r="BZ14" s="457"/>
      <c r="CA14" s="457"/>
      <c r="CB14" s="457"/>
      <c r="CC14" s="458"/>
      <c r="CD14" s="493" t="s">
        <v>136</v>
      </c>
      <c r="CE14" s="494"/>
      <c r="CF14" s="494"/>
      <c r="CG14" s="494"/>
      <c r="CH14" s="494"/>
      <c r="CI14" s="494"/>
      <c r="CJ14" s="494"/>
      <c r="CK14" s="494"/>
      <c r="CL14" s="494"/>
      <c r="CM14" s="494"/>
      <c r="CN14" s="494"/>
      <c r="CO14" s="494"/>
      <c r="CP14" s="494"/>
      <c r="CQ14" s="494"/>
      <c r="CR14" s="494"/>
      <c r="CS14" s="495"/>
      <c r="CT14" s="553">
        <v>33.799999999999997</v>
      </c>
      <c r="CU14" s="554"/>
      <c r="CV14" s="554"/>
      <c r="CW14" s="554"/>
      <c r="CX14" s="554"/>
      <c r="CY14" s="554"/>
      <c r="CZ14" s="554"/>
      <c r="DA14" s="555"/>
      <c r="DB14" s="553">
        <v>23.2</v>
      </c>
      <c r="DC14" s="554"/>
      <c r="DD14" s="554"/>
      <c r="DE14" s="554"/>
      <c r="DF14" s="554"/>
      <c r="DG14" s="554"/>
      <c r="DH14" s="554"/>
      <c r="DI14" s="555"/>
    </row>
    <row r="15" spans="1:119" ht="18.75" customHeight="1" x14ac:dyDescent="0.2">
      <c r="A15" s="179"/>
      <c r="B15" s="565"/>
      <c r="C15" s="566"/>
      <c r="D15" s="566"/>
      <c r="E15" s="566"/>
      <c r="F15" s="566"/>
      <c r="G15" s="566"/>
      <c r="H15" s="566"/>
      <c r="I15" s="566"/>
      <c r="J15" s="566"/>
      <c r="K15" s="567"/>
      <c r="L15" s="188"/>
      <c r="M15" s="540" t="s">
        <v>130</v>
      </c>
      <c r="N15" s="541"/>
      <c r="O15" s="541"/>
      <c r="P15" s="541"/>
      <c r="Q15" s="542"/>
      <c r="R15" s="543">
        <v>49827</v>
      </c>
      <c r="S15" s="544"/>
      <c r="T15" s="544"/>
      <c r="U15" s="544"/>
      <c r="V15" s="545"/>
      <c r="W15" s="546" t="s">
        <v>137</v>
      </c>
      <c r="X15" s="442"/>
      <c r="Y15" s="442"/>
      <c r="Z15" s="442"/>
      <c r="AA15" s="442"/>
      <c r="AB15" s="443"/>
      <c r="AC15" s="409">
        <v>8579</v>
      </c>
      <c r="AD15" s="410"/>
      <c r="AE15" s="410"/>
      <c r="AF15" s="410"/>
      <c r="AG15" s="411"/>
      <c r="AH15" s="409">
        <v>8554</v>
      </c>
      <c r="AI15" s="410"/>
      <c r="AJ15" s="410"/>
      <c r="AK15" s="410"/>
      <c r="AL15" s="469"/>
      <c r="AM15" s="513"/>
      <c r="AN15" s="413"/>
      <c r="AO15" s="413"/>
      <c r="AP15" s="413"/>
      <c r="AQ15" s="413"/>
      <c r="AR15" s="413"/>
      <c r="AS15" s="413"/>
      <c r="AT15" s="414"/>
      <c r="AU15" s="514"/>
      <c r="AV15" s="515"/>
      <c r="AW15" s="515"/>
      <c r="AX15" s="515"/>
      <c r="AY15" s="482" t="s">
        <v>138</v>
      </c>
      <c r="AZ15" s="483"/>
      <c r="BA15" s="483"/>
      <c r="BB15" s="483"/>
      <c r="BC15" s="483"/>
      <c r="BD15" s="483"/>
      <c r="BE15" s="483"/>
      <c r="BF15" s="483"/>
      <c r="BG15" s="483"/>
      <c r="BH15" s="483"/>
      <c r="BI15" s="483"/>
      <c r="BJ15" s="483"/>
      <c r="BK15" s="483"/>
      <c r="BL15" s="483"/>
      <c r="BM15" s="484"/>
      <c r="BN15" s="485">
        <v>9269494</v>
      </c>
      <c r="BO15" s="486"/>
      <c r="BP15" s="486"/>
      <c r="BQ15" s="486"/>
      <c r="BR15" s="486"/>
      <c r="BS15" s="486"/>
      <c r="BT15" s="486"/>
      <c r="BU15" s="487"/>
      <c r="BV15" s="485">
        <v>8318819</v>
      </c>
      <c r="BW15" s="486"/>
      <c r="BX15" s="486"/>
      <c r="BY15" s="486"/>
      <c r="BZ15" s="486"/>
      <c r="CA15" s="486"/>
      <c r="CB15" s="486"/>
      <c r="CC15" s="487"/>
      <c r="CD15" s="556" t="s">
        <v>139</v>
      </c>
      <c r="CE15" s="557"/>
      <c r="CF15" s="557"/>
      <c r="CG15" s="557"/>
      <c r="CH15" s="557"/>
      <c r="CI15" s="557"/>
      <c r="CJ15" s="557"/>
      <c r="CK15" s="557"/>
      <c r="CL15" s="557"/>
      <c r="CM15" s="557"/>
      <c r="CN15" s="557"/>
      <c r="CO15" s="557"/>
      <c r="CP15" s="557"/>
      <c r="CQ15" s="557"/>
      <c r="CR15" s="557"/>
      <c r="CS15" s="558"/>
      <c r="CT15" s="189"/>
      <c r="CU15" s="190"/>
      <c r="CV15" s="190"/>
      <c r="CW15" s="190"/>
      <c r="CX15" s="190"/>
      <c r="CY15" s="190"/>
      <c r="CZ15" s="190"/>
      <c r="DA15" s="191"/>
      <c r="DB15" s="189"/>
      <c r="DC15" s="190"/>
      <c r="DD15" s="190"/>
      <c r="DE15" s="190"/>
      <c r="DF15" s="190"/>
      <c r="DG15" s="190"/>
      <c r="DH15" s="190"/>
      <c r="DI15" s="191"/>
    </row>
    <row r="16" spans="1:119" ht="18.75" customHeight="1" x14ac:dyDescent="0.2">
      <c r="A16" s="179"/>
      <c r="B16" s="565"/>
      <c r="C16" s="566"/>
      <c r="D16" s="566"/>
      <c r="E16" s="566"/>
      <c r="F16" s="566"/>
      <c r="G16" s="566"/>
      <c r="H16" s="566"/>
      <c r="I16" s="566"/>
      <c r="J16" s="566"/>
      <c r="K16" s="567"/>
      <c r="L16" s="530" t="s">
        <v>140</v>
      </c>
      <c r="M16" s="531"/>
      <c r="N16" s="531"/>
      <c r="O16" s="531"/>
      <c r="P16" s="531"/>
      <c r="Q16" s="532"/>
      <c r="R16" s="533" t="s">
        <v>141</v>
      </c>
      <c r="S16" s="534"/>
      <c r="T16" s="534"/>
      <c r="U16" s="534"/>
      <c r="V16" s="535"/>
      <c r="W16" s="547"/>
      <c r="X16" s="445"/>
      <c r="Y16" s="445"/>
      <c r="Z16" s="445"/>
      <c r="AA16" s="445"/>
      <c r="AB16" s="446"/>
      <c r="AC16" s="536">
        <v>36.200000000000003</v>
      </c>
      <c r="AD16" s="537"/>
      <c r="AE16" s="537"/>
      <c r="AF16" s="537"/>
      <c r="AG16" s="538"/>
      <c r="AH16" s="536">
        <v>36</v>
      </c>
      <c r="AI16" s="537"/>
      <c r="AJ16" s="537"/>
      <c r="AK16" s="537"/>
      <c r="AL16" s="539"/>
      <c r="AM16" s="513"/>
      <c r="AN16" s="413"/>
      <c r="AO16" s="413"/>
      <c r="AP16" s="413"/>
      <c r="AQ16" s="413"/>
      <c r="AR16" s="413"/>
      <c r="AS16" s="413"/>
      <c r="AT16" s="414"/>
      <c r="AU16" s="514"/>
      <c r="AV16" s="515"/>
      <c r="AW16" s="515"/>
      <c r="AX16" s="515"/>
      <c r="AY16" s="470" t="s">
        <v>142</v>
      </c>
      <c r="AZ16" s="471"/>
      <c r="BA16" s="471"/>
      <c r="BB16" s="471"/>
      <c r="BC16" s="471"/>
      <c r="BD16" s="471"/>
      <c r="BE16" s="471"/>
      <c r="BF16" s="471"/>
      <c r="BG16" s="471"/>
      <c r="BH16" s="471"/>
      <c r="BI16" s="471"/>
      <c r="BJ16" s="471"/>
      <c r="BK16" s="471"/>
      <c r="BL16" s="471"/>
      <c r="BM16" s="472"/>
      <c r="BN16" s="456">
        <v>11146763</v>
      </c>
      <c r="BO16" s="457"/>
      <c r="BP16" s="457"/>
      <c r="BQ16" s="457"/>
      <c r="BR16" s="457"/>
      <c r="BS16" s="457"/>
      <c r="BT16" s="457"/>
      <c r="BU16" s="458"/>
      <c r="BV16" s="456">
        <v>10767173</v>
      </c>
      <c r="BW16" s="457"/>
      <c r="BX16" s="457"/>
      <c r="BY16" s="457"/>
      <c r="BZ16" s="457"/>
      <c r="CA16" s="457"/>
      <c r="CB16" s="457"/>
      <c r="CC16" s="458"/>
      <c r="CD16" s="192"/>
      <c r="CE16" s="488"/>
      <c r="CF16" s="488"/>
      <c r="CG16" s="488"/>
      <c r="CH16" s="488"/>
      <c r="CI16" s="488"/>
      <c r="CJ16" s="488"/>
      <c r="CK16" s="488"/>
      <c r="CL16" s="488"/>
      <c r="CM16" s="488"/>
      <c r="CN16" s="488"/>
      <c r="CO16" s="488"/>
      <c r="CP16" s="488"/>
      <c r="CQ16" s="488"/>
      <c r="CR16" s="488"/>
      <c r="CS16" s="489"/>
      <c r="CT16" s="453"/>
      <c r="CU16" s="454"/>
      <c r="CV16" s="454"/>
      <c r="CW16" s="454"/>
      <c r="CX16" s="454"/>
      <c r="CY16" s="454"/>
      <c r="CZ16" s="454"/>
      <c r="DA16" s="455"/>
      <c r="DB16" s="453"/>
      <c r="DC16" s="454"/>
      <c r="DD16" s="454"/>
      <c r="DE16" s="454"/>
      <c r="DF16" s="454"/>
      <c r="DG16" s="454"/>
      <c r="DH16" s="454"/>
      <c r="DI16" s="455"/>
    </row>
    <row r="17" spans="1:113" ht="18.75" customHeight="1" thickBot="1" x14ac:dyDescent="0.25">
      <c r="A17" s="179"/>
      <c r="B17" s="568"/>
      <c r="C17" s="569"/>
      <c r="D17" s="569"/>
      <c r="E17" s="569"/>
      <c r="F17" s="569"/>
      <c r="G17" s="569"/>
      <c r="H17" s="569"/>
      <c r="I17" s="569"/>
      <c r="J17" s="569"/>
      <c r="K17" s="570"/>
      <c r="L17" s="193"/>
      <c r="M17" s="549" t="s">
        <v>143</v>
      </c>
      <c r="N17" s="550"/>
      <c r="O17" s="550"/>
      <c r="P17" s="550"/>
      <c r="Q17" s="551"/>
      <c r="R17" s="533" t="s">
        <v>144</v>
      </c>
      <c r="S17" s="534"/>
      <c r="T17" s="534"/>
      <c r="U17" s="534"/>
      <c r="V17" s="535"/>
      <c r="W17" s="546" t="s">
        <v>145</v>
      </c>
      <c r="X17" s="442"/>
      <c r="Y17" s="442"/>
      <c r="Z17" s="442"/>
      <c r="AA17" s="442"/>
      <c r="AB17" s="443"/>
      <c r="AC17" s="409">
        <v>14335</v>
      </c>
      <c r="AD17" s="410"/>
      <c r="AE17" s="410"/>
      <c r="AF17" s="410"/>
      <c r="AG17" s="411"/>
      <c r="AH17" s="409">
        <v>14314</v>
      </c>
      <c r="AI17" s="410"/>
      <c r="AJ17" s="410"/>
      <c r="AK17" s="410"/>
      <c r="AL17" s="469"/>
      <c r="AM17" s="513"/>
      <c r="AN17" s="413"/>
      <c r="AO17" s="413"/>
      <c r="AP17" s="413"/>
      <c r="AQ17" s="413"/>
      <c r="AR17" s="413"/>
      <c r="AS17" s="413"/>
      <c r="AT17" s="414"/>
      <c r="AU17" s="514"/>
      <c r="AV17" s="515"/>
      <c r="AW17" s="515"/>
      <c r="AX17" s="515"/>
      <c r="AY17" s="470" t="s">
        <v>146</v>
      </c>
      <c r="AZ17" s="471"/>
      <c r="BA17" s="471"/>
      <c r="BB17" s="471"/>
      <c r="BC17" s="471"/>
      <c r="BD17" s="471"/>
      <c r="BE17" s="471"/>
      <c r="BF17" s="471"/>
      <c r="BG17" s="471"/>
      <c r="BH17" s="471"/>
      <c r="BI17" s="471"/>
      <c r="BJ17" s="471"/>
      <c r="BK17" s="471"/>
      <c r="BL17" s="471"/>
      <c r="BM17" s="472"/>
      <c r="BN17" s="456">
        <v>11929972</v>
      </c>
      <c r="BO17" s="457"/>
      <c r="BP17" s="457"/>
      <c r="BQ17" s="457"/>
      <c r="BR17" s="457"/>
      <c r="BS17" s="457"/>
      <c r="BT17" s="457"/>
      <c r="BU17" s="458"/>
      <c r="BV17" s="456">
        <v>10666909</v>
      </c>
      <c r="BW17" s="457"/>
      <c r="BX17" s="457"/>
      <c r="BY17" s="457"/>
      <c r="BZ17" s="457"/>
      <c r="CA17" s="457"/>
      <c r="CB17" s="457"/>
      <c r="CC17" s="458"/>
      <c r="CD17" s="192"/>
      <c r="CE17" s="488"/>
      <c r="CF17" s="488"/>
      <c r="CG17" s="488"/>
      <c r="CH17" s="488"/>
      <c r="CI17" s="488"/>
      <c r="CJ17" s="488"/>
      <c r="CK17" s="488"/>
      <c r="CL17" s="488"/>
      <c r="CM17" s="488"/>
      <c r="CN17" s="488"/>
      <c r="CO17" s="488"/>
      <c r="CP17" s="488"/>
      <c r="CQ17" s="488"/>
      <c r="CR17" s="488"/>
      <c r="CS17" s="489"/>
      <c r="CT17" s="453"/>
      <c r="CU17" s="454"/>
      <c r="CV17" s="454"/>
      <c r="CW17" s="454"/>
      <c r="CX17" s="454"/>
      <c r="CY17" s="454"/>
      <c r="CZ17" s="454"/>
      <c r="DA17" s="455"/>
      <c r="DB17" s="453"/>
      <c r="DC17" s="454"/>
      <c r="DD17" s="454"/>
      <c r="DE17" s="454"/>
      <c r="DF17" s="454"/>
      <c r="DG17" s="454"/>
      <c r="DH17" s="454"/>
      <c r="DI17" s="455"/>
    </row>
    <row r="18" spans="1:113" ht="18.75" customHeight="1" thickBot="1" x14ac:dyDescent="0.25">
      <c r="A18" s="179"/>
      <c r="B18" s="506" t="s">
        <v>147</v>
      </c>
      <c r="C18" s="507"/>
      <c r="D18" s="507"/>
      <c r="E18" s="508"/>
      <c r="F18" s="508"/>
      <c r="G18" s="508"/>
      <c r="H18" s="508"/>
      <c r="I18" s="508"/>
      <c r="J18" s="508"/>
      <c r="K18" s="508"/>
      <c r="L18" s="509">
        <v>80.150000000000006</v>
      </c>
      <c r="M18" s="509"/>
      <c r="N18" s="509"/>
      <c r="O18" s="509"/>
      <c r="P18" s="509"/>
      <c r="Q18" s="509"/>
      <c r="R18" s="510"/>
      <c r="S18" s="510"/>
      <c r="T18" s="510"/>
      <c r="U18" s="510"/>
      <c r="V18" s="511"/>
      <c r="W18" s="527"/>
      <c r="X18" s="528"/>
      <c r="Y18" s="528"/>
      <c r="Z18" s="528"/>
      <c r="AA18" s="528"/>
      <c r="AB18" s="552"/>
      <c r="AC18" s="426">
        <v>60.6</v>
      </c>
      <c r="AD18" s="427"/>
      <c r="AE18" s="427"/>
      <c r="AF18" s="427"/>
      <c r="AG18" s="512"/>
      <c r="AH18" s="426">
        <v>60.3</v>
      </c>
      <c r="AI18" s="427"/>
      <c r="AJ18" s="427"/>
      <c r="AK18" s="427"/>
      <c r="AL18" s="428"/>
      <c r="AM18" s="513"/>
      <c r="AN18" s="413"/>
      <c r="AO18" s="413"/>
      <c r="AP18" s="413"/>
      <c r="AQ18" s="413"/>
      <c r="AR18" s="413"/>
      <c r="AS18" s="413"/>
      <c r="AT18" s="414"/>
      <c r="AU18" s="514"/>
      <c r="AV18" s="515"/>
      <c r="AW18" s="515"/>
      <c r="AX18" s="515"/>
      <c r="AY18" s="470" t="s">
        <v>148</v>
      </c>
      <c r="AZ18" s="471"/>
      <c r="BA18" s="471"/>
      <c r="BB18" s="471"/>
      <c r="BC18" s="471"/>
      <c r="BD18" s="471"/>
      <c r="BE18" s="471"/>
      <c r="BF18" s="471"/>
      <c r="BG18" s="471"/>
      <c r="BH18" s="471"/>
      <c r="BI18" s="471"/>
      <c r="BJ18" s="471"/>
      <c r="BK18" s="471"/>
      <c r="BL18" s="471"/>
      <c r="BM18" s="472"/>
      <c r="BN18" s="456">
        <v>12559111</v>
      </c>
      <c r="BO18" s="457"/>
      <c r="BP18" s="457"/>
      <c r="BQ18" s="457"/>
      <c r="BR18" s="457"/>
      <c r="BS18" s="457"/>
      <c r="BT18" s="457"/>
      <c r="BU18" s="458"/>
      <c r="BV18" s="456">
        <v>13528388</v>
      </c>
      <c r="BW18" s="457"/>
      <c r="BX18" s="457"/>
      <c r="BY18" s="457"/>
      <c r="BZ18" s="457"/>
      <c r="CA18" s="457"/>
      <c r="CB18" s="457"/>
      <c r="CC18" s="458"/>
      <c r="CD18" s="192"/>
      <c r="CE18" s="488"/>
      <c r="CF18" s="488"/>
      <c r="CG18" s="488"/>
      <c r="CH18" s="488"/>
      <c r="CI18" s="488"/>
      <c r="CJ18" s="488"/>
      <c r="CK18" s="488"/>
      <c r="CL18" s="488"/>
      <c r="CM18" s="488"/>
      <c r="CN18" s="488"/>
      <c r="CO18" s="488"/>
      <c r="CP18" s="488"/>
      <c r="CQ18" s="488"/>
      <c r="CR18" s="488"/>
      <c r="CS18" s="489"/>
      <c r="CT18" s="453"/>
      <c r="CU18" s="454"/>
      <c r="CV18" s="454"/>
      <c r="CW18" s="454"/>
      <c r="CX18" s="454"/>
      <c r="CY18" s="454"/>
      <c r="CZ18" s="454"/>
      <c r="DA18" s="455"/>
      <c r="DB18" s="453"/>
      <c r="DC18" s="454"/>
      <c r="DD18" s="454"/>
      <c r="DE18" s="454"/>
      <c r="DF18" s="454"/>
      <c r="DG18" s="454"/>
      <c r="DH18" s="454"/>
      <c r="DI18" s="455"/>
    </row>
    <row r="19" spans="1:113" ht="18.75" customHeight="1" thickBot="1" x14ac:dyDescent="0.25">
      <c r="A19" s="179"/>
      <c r="B19" s="506" t="s">
        <v>149</v>
      </c>
      <c r="C19" s="507"/>
      <c r="D19" s="507"/>
      <c r="E19" s="508"/>
      <c r="F19" s="508"/>
      <c r="G19" s="508"/>
      <c r="H19" s="508"/>
      <c r="I19" s="508"/>
      <c r="J19" s="508"/>
      <c r="K19" s="508"/>
      <c r="L19" s="516">
        <v>630</v>
      </c>
      <c r="M19" s="516"/>
      <c r="N19" s="516"/>
      <c r="O19" s="516"/>
      <c r="P19" s="516"/>
      <c r="Q19" s="516"/>
      <c r="R19" s="517"/>
      <c r="S19" s="517"/>
      <c r="T19" s="517"/>
      <c r="U19" s="517"/>
      <c r="V19" s="518"/>
      <c r="W19" s="525"/>
      <c r="X19" s="526"/>
      <c r="Y19" s="526"/>
      <c r="Z19" s="526"/>
      <c r="AA19" s="526"/>
      <c r="AB19" s="526"/>
      <c r="AC19" s="529"/>
      <c r="AD19" s="529"/>
      <c r="AE19" s="529"/>
      <c r="AF19" s="529"/>
      <c r="AG19" s="529"/>
      <c r="AH19" s="529"/>
      <c r="AI19" s="529"/>
      <c r="AJ19" s="529"/>
      <c r="AK19" s="529"/>
      <c r="AL19" s="548"/>
      <c r="AM19" s="513"/>
      <c r="AN19" s="413"/>
      <c r="AO19" s="413"/>
      <c r="AP19" s="413"/>
      <c r="AQ19" s="413"/>
      <c r="AR19" s="413"/>
      <c r="AS19" s="413"/>
      <c r="AT19" s="414"/>
      <c r="AU19" s="514"/>
      <c r="AV19" s="515"/>
      <c r="AW19" s="515"/>
      <c r="AX19" s="515"/>
      <c r="AY19" s="470" t="s">
        <v>150</v>
      </c>
      <c r="AZ19" s="471"/>
      <c r="BA19" s="471"/>
      <c r="BB19" s="471"/>
      <c r="BC19" s="471"/>
      <c r="BD19" s="471"/>
      <c r="BE19" s="471"/>
      <c r="BF19" s="471"/>
      <c r="BG19" s="471"/>
      <c r="BH19" s="471"/>
      <c r="BI19" s="471"/>
      <c r="BJ19" s="471"/>
      <c r="BK19" s="471"/>
      <c r="BL19" s="471"/>
      <c r="BM19" s="472"/>
      <c r="BN19" s="456">
        <v>17735928</v>
      </c>
      <c r="BO19" s="457"/>
      <c r="BP19" s="457"/>
      <c r="BQ19" s="457"/>
      <c r="BR19" s="457"/>
      <c r="BS19" s="457"/>
      <c r="BT19" s="457"/>
      <c r="BU19" s="458"/>
      <c r="BV19" s="456">
        <v>17622757</v>
      </c>
      <c r="BW19" s="457"/>
      <c r="BX19" s="457"/>
      <c r="BY19" s="457"/>
      <c r="BZ19" s="457"/>
      <c r="CA19" s="457"/>
      <c r="CB19" s="457"/>
      <c r="CC19" s="458"/>
      <c r="CD19" s="192"/>
      <c r="CE19" s="488"/>
      <c r="CF19" s="488"/>
      <c r="CG19" s="488"/>
      <c r="CH19" s="488"/>
      <c r="CI19" s="488"/>
      <c r="CJ19" s="488"/>
      <c r="CK19" s="488"/>
      <c r="CL19" s="488"/>
      <c r="CM19" s="488"/>
      <c r="CN19" s="488"/>
      <c r="CO19" s="488"/>
      <c r="CP19" s="488"/>
      <c r="CQ19" s="488"/>
      <c r="CR19" s="488"/>
      <c r="CS19" s="489"/>
      <c r="CT19" s="453"/>
      <c r="CU19" s="454"/>
      <c r="CV19" s="454"/>
      <c r="CW19" s="454"/>
      <c r="CX19" s="454"/>
      <c r="CY19" s="454"/>
      <c r="CZ19" s="454"/>
      <c r="DA19" s="455"/>
      <c r="DB19" s="453"/>
      <c r="DC19" s="454"/>
      <c r="DD19" s="454"/>
      <c r="DE19" s="454"/>
      <c r="DF19" s="454"/>
      <c r="DG19" s="454"/>
      <c r="DH19" s="454"/>
      <c r="DI19" s="455"/>
    </row>
    <row r="20" spans="1:113" ht="18.75" customHeight="1" thickBot="1" x14ac:dyDescent="0.25">
      <c r="A20" s="179"/>
      <c r="B20" s="506" t="s">
        <v>151</v>
      </c>
      <c r="C20" s="507"/>
      <c r="D20" s="507"/>
      <c r="E20" s="508"/>
      <c r="F20" s="508"/>
      <c r="G20" s="508"/>
      <c r="H20" s="508"/>
      <c r="I20" s="508"/>
      <c r="J20" s="508"/>
      <c r="K20" s="508"/>
      <c r="L20" s="516">
        <v>19659</v>
      </c>
      <c r="M20" s="516"/>
      <c r="N20" s="516"/>
      <c r="O20" s="516"/>
      <c r="P20" s="516"/>
      <c r="Q20" s="516"/>
      <c r="R20" s="517"/>
      <c r="S20" s="517"/>
      <c r="T20" s="517"/>
      <c r="U20" s="517"/>
      <c r="V20" s="518"/>
      <c r="W20" s="527"/>
      <c r="X20" s="528"/>
      <c r="Y20" s="528"/>
      <c r="Z20" s="528"/>
      <c r="AA20" s="528"/>
      <c r="AB20" s="528"/>
      <c r="AC20" s="519"/>
      <c r="AD20" s="519"/>
      <c r="AE20" s="519"/>
      <c r="AF20" s="519"/>
      <c r="AG20" s="519"/>
      <c r="AH20" s="519"/>
      <c r="AI20" s="519"/>
      <c r="AJ20" s="519"/>
      <c r="AK20" s="519"/>
      <c r="AL20" s="520"/>
      <c r="AM20" s="521"/>
      <c r="AN20" s="418"/>
      <c r="AO20" s="418"/>
      <c r="AP20" s="418"/>
      <c r="AQ20" s="418"/>
      <c r="AR20" s="418"/>
      <c r="AS20" s="418"/>
      <c r="AT20" s="419"/>
      <c r="AU20" s="522"/>
      <c r="AV20" s="523"/>
      <c r="AW20" s="523"/>
      <c r="AX20" s="524"/>
      <c r="AY20" s="470"/>
      <c r="AZ20" s="471"/>
      <c r="BA20" s="471"/>
      <c r="BB20" s="471"/>
      <c r="BC20" s="471"/>
      <c r="BD20" s="471"/>
      <c r="BE20" s="471"/>
      <c r="BF20" s="471"/>
      <c r="BG20" s="471"/>
      <c r="BH20" s="471"/>
      <c r="BI20" s="471"/>
      <c r="BJ20" s="471"/>
      <c r="BK20" s="471"/>
      <c r="BL20" s="471"/>
      <c r="BM20" s="472"/>
      <c r="BN20" s="456"/>
      <c r="BO20" s="457"/>
      <c r="BP20" s="457"/>
      <c r="BQ20" s="457"/>
      <c r="BR20" s="457"/>
      <c r="BS20" s="457"/>
      <c r="BT20" s="457"/>
      <c r="BU20" s="458"/>
      <c r="BV20" s="456"/>
      <c r="BW20" s="457"/>
      <c r="BX20" s="457"/>
      <c r="BY20" s="457"/>
      <c r="BZ20" s="457"/>
      <c r="CA20" s="457"/>
      <c r="CB20" s="457"/>
      <c r="CC20" s="458"/>
      <c r="CD20" s="192"/>
      <c r="CE20" s="488"/>
      <c r="CF20" s="488"/>
      <c r="CG20" s="488"/>
      <c r="CH20" s="488"/>
      <c r="CI20" s="488"/>
      <c r="CJ20" s="488"/>
      <c r="CK20" s="488"/>
      <c r="CL20" s="488"/>
      <c r="CM20" s="488"/>
      <c r="CN20" s="488"/>
      <c r="CO20" s="488"/>
      <c r="CP20" s="488"/>
      <c r="CQ20" s="488"/>
      <c r="CR20" s="488"/>
      <c r="CS20" s="489"/>
      <c r="CT20" s="453"/>
      <c r="CU20" s="454"/>
      <c r="CV20" s="454"/>
      <c r="CW20" s="454"/>
      <c r="CX20" s="454"/>
      <c r="CY20" s="454"/>
      <c r="CZ20" s="454"/>
      <c r="DA20" s="455"/>
      <c r="DB20" s="453"/>
      <c r="DC20" s="454"/>
      <c r="DD20" s="454"/>
      <c r="DE20" s="454"/>
      <c r="DF20" s="454"/>
      <c r="DG20" s="454"/>
      <c r="DH20" s="454"/>
      <c r="DI20" s="455"/>
    </row>
    <row r="21" spans="1:113" ht="18.75" customHeight="1" thickBot="1" x14ac:dyDescent="0.25">
      <c r="A21" s="179"/>
      <c r="B21" s="503" t="s">
        <v>152</v>
      </c>
      <c r="C21" s="504"/>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5"/>
      <c r="AY21" s="429"/>
      <c r="AZ21" s="430"/>
      <c r="BA21" s="430"/>
      <c r="BB21" s="430"/>
      <c r="BC21" s="430"/>
      <c r="BD21" s="430"/>
      <c r="BE21" s="430"/>
      <c r="BF21" s="430"/>
      <c r="BG21" s="430"/>
      <c r="BH21" s="430"/>
      <c r="BI21" s="430"/>
      <c r="BJ21" s="430"/>
      <c r="BK21" s="430"/>
      <c r="BL21" s="430"/>
      <c r="BM21" s="431"/>
      <c r="BN21" s="490"/>
      <c r="BO21" s="491"/>
      <c r="BP21" s="491"/>
      <c r="BQ21" s="491"/>
      <c r="BR21" s="491"/>
      <c r="BS21" s="491"/>
      <c r="BT21" s="491"/>
      <c r="BU21" s="492"/>
      <c r="BV21" s="490"/>
      <c r="BW21" s="491"/>
      <c r="BX21" s="491"/>
      <c r="BY21" s="491"/>
      <c r="BZ21" s="491"/>
      <c r="CA21" s="491"/>
      <c r="CB21" s="491"/>
      <c r="CC21" s="492"/>
      <c r="CD21" s="192"/>
      <c r="CE21" s="488"/>
      <c r="CF21" s="488"/>
      <c r="CG21" s="488"/>
      <c r="CH21" s="488"/>
      <c r="CI21" s="488"/>
      <c r="CJ21" s="488"/>
      <c r="CK21" s="488"/>
      <c r="CL21" s="488"/>
      <c r="CM21" s="488"/>
      <c r="CN21" s="488"/>
      <c r="CO21" s="488"/>
      <c r="CP21" s="488"/>
      <c r="CQ21" s="488"/>
      <c r="CR21" s="488"/>
      <c r="CS21" s="489"/>
      <c r="CT21" s="453"/>
      <c r="CU21" s="454"/>
      <c r="CV21" s="454"/>
      <c r="CW21" s="454"/>
      <c r="CX21" s="454"/>
      <c r="CY21" s="454"/>
      <c r="CZ21" s="454"/>
      <c r="DA21" s="455"/>
      <c r="DB21" s="453"/>
      <c r="DC21" s="454"/>
      <c r="DD21" s="454"/>
      <c r="DE21" s="454"/>
      <c r="DF21" s="454"/>
      <c r="DG21" s="454"/>
      <c r="DH21" s="454"/>
      <c r="DI21" s="455"/>
    </row>
    <row r="22" spans="1:113" ht="18.75" customHeight="1" x14ac:dyDescent="0.2">
      <c r="A22" s="17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98" t="s">
        <v>156</v>
      </c>
      <c r="X22" s="433"/>
      <c r="Y22" s="434"/>
      <c r="Z22" s="441" t="s">
        <v>1</v>
      </c>
      <c r="AA22" s="442"/>
      <c r="AB22" s="442"/>
      <c r="AC22" s="442"/>
      <c r="AD22" s="442"/>
      <c r="AE22" s="442"/>
      <c r="AF22" s="442"/>
      <c r="AG22" s="443"/>
      <c r="AH22" s="459" t="s">
        <v>157</v>
      </c>
      <c r="AI22" s="442"/>
      <c r="AJ22" s="442"/>
      <c r="AK22" s="442"/>
      <c r="AL22" s="443"/>
      <c r="AM22" s="459" t="s">
        <v>158</v>
      </c>
      <c r="AN22" s="460"/>
      <c r="AO22" s="460"/>
      <c r="AP22" s="460"/>
      <c r="AQ22" s="460"/>
      <c r="AR22" s="461"/>
      <c r="AS22" s="447" t="s">
        <v>155</v>
      </c>
      <c r="AT22" s="448"/>
      <c r="AU22" s="448"/>
      <c r="AV22" s="448"/>
      <c r="AW22" s="448"/>
      <c r="AX22" s="465"/>
      <c r="AY22" s="482" t="s">
        <v>159</v>
      </c>
      <c r="AZ22" s="483"/>
      <c r="BA22" s="483"/>
      <c r="BB22" s="483"/>
      <c r="BC22" s="483"/>
      <c r="BD22" s="483"/>
      <c r="BE22" s="483"/>
      <c r="BF22" s="483"/>
      <c r="BG22" s="483"/>
      <c r="BH22" s="483"/>
      <c r="BI22" s="483"/>
      <c r="BJ22" s="483"/>
      <c r="BK22" s="483"/>
      <c r="BL22" s="483"/>
      <c r="BM22" s="484"/>
      <c r="BN22" s="485">
        <v>26881271</v>
      </c>
      <c r="BO22" s="486"/>
      <c r="BP22" s="486"/>
      <c r="BQ22" s="486"/>
      <c r="BR22" s="486"/>
      <c r="BS22" s="486"/>
      <c r="BT22" s="486"/>
      <c r="BU22" s="487"/>
      <c r="BV22" s="485">
        <v>26948580</v>
      </c>
      <c r="BW22" s="486"/>
      <c r="BX22" s="486"/>
      <c r="BY22" s="486"/>
      <c r="BZ22" s="486"/>
      <c r="CA22" s="486"/>
      <c r="CB22" s="486"/>
      <c r="CC22" s="487"/>
      <c r="CD22" s="192"/>
      <c r="CE22" s="488"/>
      <c r="CF22" s="488"/>
      <c r="CG22" s="488"/>
      <c r="CH22" s="488"/>
      <c r="CI22" s="488"/>
      <c r="CJ22" s="488"/>
      <c r="CK22" s="488"/>
      <c r="CL22" s="488"/>
      <c r="CM22" s="488"/>
      <c r="CN22" s="488"/>
      <c r="CO22" s="488"/>
      <c r="CP22" s="488"/>
      <c r="CQ22" s="488"/>
      <c r="CR22" s="488"/>
      <c r="CS22" s="489"/>
      <c r="CT22" s="453"/>
      <c r="CU22" s="454"/>
      <c r="CV22" s="454"/>
      <c r="CW22" s="454"/>
      <c r="CX22" s="454"/>
      <c r="CY22" s="454"/>
      <c r="CZ22" s="454"/>
      <c r="DA22" s="455"/>
      <c r="DB22" s="453"/>
      <c r="DC22" s="454"/>
      <c r="DD22" s="454"/>
      <c r="DE22" s="454"/>
      <c r="DF22" s="454"/>
      <c r="DG22" s="454"/>
      <c r="DH22" s="454"/>
      <c r="DI22" s="455"/>
    </row>
    <row r="23" spans="1:113" ht="18.75" customHeight="1" x14ac:dyDescent="0.2">
      <c r="A23" s="179"/>
      <c r="B23" s="435"/>
      <c r="C23" s="436"/>
      <c r="D23" s="437"/>
      <c r="E23" s="444"/>
      <c r="F23" s="445"/>
      <c r="G23" s="445"/>
      <c r="H23" s="445"/>
      <c r="I23" s="445"/>
      <c r="J23" s="445"/>
      <c r="K23" s="446"/>
      <c r="L23" s="444"/>
      <c r="M23" s="445"/>
      <c r="N23" s="445"/>
      <c r="O23" s="445"/>
      <c r="P23" s="446"/>
      <c r="Q23" s="450"/>
      <c r="R23" s="451"/>
      <c r="S23" s="451"/>
      <c r="T23" s="451"/>
      <c r="U23" s="451"/>
      <c r="V23" s="452"/>
      <c r="W23" s="499"/>
      <c r="X23" s="436"/>
      <c r="Y23" s="437"/>
      <c r="Z23" s="444"/>
      <c r="AA23" s="445"/>
      <c r="AB23" s="445"/>
      <c r="AC23" s="445"/>
      <c r="AD23" s="445"/>
      <c r="AE23" s="445"/>
      <c r="AF23" s="445"/>
      <c r="AG23" s="446"/>
      <c r="AH23" s="444"/>
      <c r="AI23" s="445"/>
      <c r="AJ23" s="445"/>
      <c r="AK23" s="445"/>
      <c r="AL23" s="446"/>
      <c r="AM23" s="462"/>
      <c r="AN23" s="463"/>
      <c r="AO23" s="463"/>
      <c r="AP23" s="463"/>
      <c r="AQ23" s="463"/>
      <c r="AR23" s="464"/>
      <c r="AS23" s="450"/>
      <c r="AT23" s="451"/>
      <c r="AU23" s="451"/>
      <c r="AV23" s="451"/>
      <c r="AW23" s="451"/>
      <c r="AX23" s="466"/>
      <c r="AY23" s="470" t="s">
        <v>160</v>
      </c>
      <c r="AZ23" s="471"/>
      <c r="BA23" s="471"/>
      <c r="BB23" s="471"/>
      <c r="BC23" s="471"/>
      <c r="BD23" s="471"/>
      <c r="BE23" s="471"/>
      <c r="BF23" s="471"/>
      <c r="BG23" s="471"/>
      <c r="BH23" s="471"/>
      <c r="BI23" s="471"/>
      <c r="BJ23" s="471"/>
      <c r="BK23" s="471"/>
      <c r="BL23" s="471"/>
      <c r="BM23" s="472"/>
      <c r="BN23" s="456">
        <v>17667718</v>
      </c>
      <c r="BO23" s="457"/>
      <c r="BP23" s="457"/>
      <c r="BQ23" s="457"/>
      <c r="BR23" s="457"/>
      <c r="BS23" s="457"/>
      <c r="BT23" s="457"/>
      <c r="BU23" s="458"/>
      <c r="BV23" s="456">
        <v>18024200</v>
      </c>
      <c r="BW23" s="457"/>
      <c r="BX23" s="457"/>
      <c r="BY23" s="457"/>
      <c r="BZ23" s="457"/>
      <c r="CA23" s="457"/>
      <c r="CB23" s="457"/>
      <c r="CC23" s="458"/>
      <c r="CD23" s="192"/>
      <c r="CE23" s="488"/>
      <c r="CF23" s="488"/>
      <c r="CG23" s="488"/>
      <c r="CH23" s="488"/>
      <c r="CI23" s="488"/>
      <c r="CJ23" s="488"/>
      <c r="CK23" s="488"/>
      <c r="CL23" s="488"/>
      <c r="CM23" s="488"/>
      <c r="CN23" s="488"/>
      <c r="CO23" s="488"/>
      <c r="CP23" s="488"/>
      <c r="CQ23" s="488"/>
      <c r="CR23" s="488"/>
      <c r="CS23" s="489"/>
      <c r="CT23" s="453"/>
      <c r="CU23" s="454"/>
      <c r="CV23" s="454"/>
      <c r="CW23" s="454"/>
      <c r="CX23" s="454"/>
      <c r="CY23" s="454"/>
      <c r="CZ23" s="454"/>
      <c r="DA23" s="455"/>
      <c r="DB23" s="453"/>
      <c r="DC23" s="454"/>
      <c r="DD23" s="454"/>
      <c r="DE23" s="454"/>
      <c r="DF23" s="454"/>
      <c r="DG23" s="454"/>
      <c r="DH23" s="454"/>
      <c r="DI23" s="455"/>
    </row>
    <row r="24" spans="1:113" ht="18.75" customHeight="1" thickBot="1" x14ac:dyDescent="0.25">
      <c r="A24" s="179"/>
      <c r="B24" s="435"/>
      <c r="C24" s="436"/>
      <c r="D24" s="437"/>
      <c r="E24" s="412" t="s">
        <v>161</v>
      </c>
      <c r="F24" s="413"/>
      <c r="G24" s="413"/>
      <c r="H24" s="413"/>
      <c r="I24" s="413"/>
      <c r="J24" s="413"/>
      <c r="K24" s="414"/>
      <c r="L24" s="409">
        <v>1</v>
      </c>
      <c r="M24" s="410"/>
      <c r="N24" s="410"/>
      <c r="O24" s="410"/>
      <c r="P24" s="411"/>
      <c r="Q24" s="409">
        <v>8120</v>
      </c>
      <c r="R24" s="410"/>
      <c r="S24" s="410"/>
      <c r="T24" s="410"/>
      <c r="U24" s="410"/>
      <c r="V24" s="411"/>
      <c r="W24" s="499"/>
      <c r="X24" s="436"/>
      <c r="Y24" s="437"/>
      <c r="Z24" s="412" t="s">
        <v>162</v>
      </c>
      <c r="AA24" s="413"/>
      <c r="AB24" s="413"/>
      <c r="AC24" s="413"/>
      <c r="AD24" s="413"/>
      <c r="AE24" s="413"/>
      <c r="AF24" s="413"/>
      <c r="AG24" s="414"/>
      <c r="AH24" s="409">
        <v>372</v>
      </c>
      <c r="AI24" s="410"/>
      <c r="AJ24" s="410"/>
      <c r="AK24" s="410"/>
      <c r="AL24" s="411"/>
      <c r="AM24" s="409">
        <v>1172544</v>
      </c>
      <c r="AN24" s="410"/>
      <c r="AO24" s="410"/>
      <c r="AP24" s="410"/>
      <c r="AQ24" s="410"/>
      <c r="AR24" s="411"/>
      <c r="AS24" s="409">
        <v>3152</v>
      </c>
      <c r="AT24" s="410"/>
      <c r="AU24" s="410"/>
      <c r="AV24" s="410"/>
      <c r="AW24" s="410"/>
      <c r="AX24" s="469"/>
      <c r="AY24" s="429" t="s">
        <v>163</v>
      </c>
      <c r="AZ24" s="430"/>
      <c r="BA24" s="430"/>
      <c r="BB24" s="430"/>
      <c r="BC24" s="430"/>
      <c r="BD24" s="430"/>
      <c r="BE24" s="430"/>
      <c r="BF24" s="430"/>
      <c r="BG24" s="430"/>
      <c r="BH24" s="430"/>
      <c r="BI24" s="430"/>
      <c r="BJ24" s="430"/>
      <c r="BK24" s="430"/>
      <c r="BL24" s="430"/>
      <c r="BM24" s="431"/>
      <c r="BN24" s="456">
        <v>18156436</v>
      </c>
      <c r="BO24" s="457"/>
      <c r="BP24" s="457"/>
      <c r="BQ24" s="457"/>
      <c r="BR24" s="457"/>
      <c r="BS24" s="457"/>
      <c r="BT24" s="457"/>
      <c r="BU24" s="458"/>
      <c r="BV24" s="456">
        <v>17523689</v>
      </c>
      <c r="BW24" s="457"/>
      <c r="BX24" s="457"/>
      <c r="BY24" s="457"/>
      <c r="BZ24" s="457"/>
      <c r="CA24" s="457"/>
      <c r="CB24" s="457"/>
      <c r="CC24" s="458"/>
      <c r="CD24" s="192"/>
      <c r="CE24" s="488"/>
      <c r="CF24" s="488"/>
      <c r="CG24" s="488"/>
      <c r="CH24" s="488"/>
      <c r="CI24" s="488"/>
      <c r="CJ24" s="488"/>
      <c r="CK24" s="488"/>
      <c r="CL24" s="488"/>
      <c r="CM24" s="488"/>
      <c r="CN24" s="488"/>
      <c r="CO24" s="488"/>
      <c r="CP24" s="488"/>
      <c r="CQ24" s="488"/>
      <c r="CR24" s="488"/>
      <c r="CS24" s="489"/>
      <c r="CT24" s="453"/>
      <c r="CU24" s="454"/>
      <c r="CV24" s="454"/>
      <c r="CW24" s="454"/>
      <c r="CX24" s="454"/>
      <c r="CY24" s="454"/>
      <c r="CZ24" s="454"/>
      <c r="DA24" s="455"/>
      <c r="DB24" s="453"/>
      <c r="DC24" s="454"/>
      <c r="DD24" s="454"/>
      <c r="DE24" s="454"/>
      <c r="DF24" s="454"/>
      <c r="DG24" s="454"/>
      <c r="DH24" s="454"/>
      <c r="DI24" s="455"/>
    </row>
    <row r="25" spans="1:113" ht="18.75" customHeight="1" x14ac:dyDescent="0.2">
      <c r="A25" s="179"/>
      <c r="B25" s="435"/>
      <c r="C25" s="436"/>
      <c r="D25" s="437"/>
      <c r="E25" s="412" t="s">
        <v>164</v>
      </c>
      <c r="F25" s="413"/>
      <c r="G25" s="413"/>
      <c r="H25" s="413"/>
      <c r="I25" s="413"/>
      <c r="J25" s="413"/>
      <c r="K25" s="414"/>
      <c r="L25" s="409">
        <v>1</v>
      </c>
      <c r="M25" s="410"/>
      <c r="N25" s="410"/>
      <c r="O25" s="410"/>
      <c r="P25" s="411"/>
      <c r="Q25" s="409">
        <v>7210</v>
      </c>
      <c r="R25" s="410"/>
      <c r="S25" s="410"/>
      <c r="T25" s="410"/>
      <c r="U25" s="410"/>
      <c r="V25" s="411"/>
      <c r="W25" s="499"/>
      <c r="X25" s="436"/>
      <c r="Y25" s="437"/>
      <c r="Z25" s="412" t="s">
        <v>165</v>
      </c>
      <c r="AA25" s="413"/>
      <c r="AB25" s="413"/>
      <c r="AC25" s="413"/>
      <c r="AD25" s="413"/>
      <c r="AE25" s="413"/>
      <c r="AF25" s="413"/>
      <c r="AG25" s="414"/>
      <c r="AH25" s="409" t="s">
        <v>122</v>
      </c>
      <c r="AI25" s="410"/>
      <c r="AJ25" s="410"/>
      <c r="AK25" s="410"/>
      <c r="AL25" s="411"/>
      <c r="AM25" s="409" t="s">
        <v>122</v>
      </c>
      <c r="AN25" s="410"/>
      <c r="AO25" s="410"/>
      <c r="AP25" s="410"/>
      <c r="AQ25" s="410"/>
      <c r="AR25" s="411"/>
      <c r="AS25" s="409" t="s">
        <v>122</v>
      </c>
      <c r="AT25" s="410"/>
      <c r="AU25" s="410"/>
      <c r="AV25" s="410"/>
      <c r="AW25" s="410"/>
      <c r="AX25" s="469"/>
      <c r="AY25" s="482" t="s">
        <v>166</v>
      </c>
      <c r="AZ25" s="483"/>
      <c r="BA25" s="483"/>
      <c r="BB25" s="483"/>
      <c r="BC25" s="483"/>
      <c r="BD25" s="483"/>
      <c r="BE25" s="483"/>
      <c r="BF25" s="483"/>
      <c r="BG25" s="483"/>
      <c r="BH25" s="483"/>
      <c r="BI25" s="483"/>
      <c r="BJ25" s="483"/>
      <c r="BK25" s="483"/>
      <c r="BL25" s="483"/>
      <c r="BM25" s="484"/>
      <c r="BN25" s="485">
        <v>8615047</v>
      </c>
      <c r="BO25" s="486"/>
      <c r="BP25" s="486"/>
      <c r="BQ25" s="486"/>
      <c r="BR25" s="486"/>
      <c r="BS25" s="486"/>
      <c r="BT25" s="486"/>
      <c r="BU25" s="487"/>
      <c r="BV25" s="485">
        <v>11013970</v>
      </c>
      <c r="BW25" s="486"/>
      <c r="BX25" s="486"/>
      <c r="BY25" s="486"/>
      <c r="BZ25" s="486"/>
      <c r="CA25" s="486"/>
      <c r="CB25" s="486"/>
      <c r="CC25" s="487"/>
      <c r="CD25" s="192"/>
      <c r="CE25" s="488"/>
      <c r="CF25" s="488"/>
      <c r="CG25" s="488"/>
      <c r="CH25" s="488"/>
      <c r="CI25" s="488"/>
      <c r="CJ25" s="488"/>
      <c r="CK25" s="488"/>
      <c r="CL25" s="488"/>
      <c r="CM25" s="488"/>
      <c r="CN25" s="488"/>
      <c r="CO25" s="488"/>
      <c r="CP25" s="488"/>
      <c r="CQ25" s="488"/>
      <c r="CR25" s="488"/>
      <c r="CS25" s="489"/>
      <c r="CT25" s="453"/>
      <c r="CU25" s="454"/>
      <c r="CV25" s="454"/>
      <c r="CW25" s="454"/>
      <c r="CX25" s="454"/>
      <c r="CY25" s="454"/>
      <c r="CZ25" s="454"/>
      <c r="DA25" s="455"/>
      <c r="DB25" s="453"/>
      <c r="DC25" s="454"/>
      <c r="DD25" s="454"/>
      <c r="DE25" s="454"/>
      <c r="DF25" s="454"/>
      <c r="DG25" s="454"/>
      <c r="DH25" s="454"/>
      <c r="DI25" s="455"/>
    </row>
    <row r="26" spans="1:113" ht="18.75" customHeight="1" x14ac:dyDescent="0.2">
      <c r="A26" s="179"/>
      <c r="B26" s="435"/>
      <c r="C26" s="436"/>
      <c r="D26" s="437"/>
      <c r="E26" s="412" t="s">
        <v>167</v>
      </c>
      <c r="F26" s="413"/>
      <c r="G26" s="413"/>
      <c r="H26" s="413"/>
      <c r="I26" s="413"/>
      <c r="J26" s="413"/>
      <c r="K26" s="414"/>
      <c r="L26" s="409">
        <v>1</v>
      </c>
      <c r="M26" s="410"/>
      <c r="N26" s="410"/>
      <c r="O26" s="410"/>
      <c r="P26" s="411"/>
      <c r="Q26" s="409">
        <v>6610</v>
      </c>
      <c r="R26" s="410"/>
      <c r="S26" s="410"/>
      <c r="T26" s="410"/>
      <c r="U26" s="410"/>
      <c r="V26" s="411"/>
      <c r="W26" s="499"/>
      <c r="X26" s="436"/>
      <c r="Y26" s="437"/>
      <c r="Z26" s="412" t="s">
        <v>168</v>
      </c>
      <c r="AA26" s="467"/>
      <c r="AB26" s="467"/>
      <c r="AC26" s="467"/>
      <c r="AD26" s="467"/>
      <c r="AE26" s="467"/>
      <c r="AF26" s="467"/>
      <c r="AG26" s="468"/>
      <c r="AH26" s="409">
        <v>9</v>
      </c>
      <c r="AI26" s="410"/>
      <c r="AJ26" s="410"/>
      <c r="AK26" s="410"/>
      <c r="AL26" s="411"/>
      <c r="AM26" s="409">
        <v>27063</v>
      </c>
      <c r="AN26" s="410"/>
      <c r="AO26" s="410"/>
      <c r="AP26" s="410"/>
      <c r="AQ26" s="410"/>
      <c r="AR26" s="411"/>
      <c r="AS26" s="409">
        <v>3007</v>
      </c>
      <c r="AT26" s="410"/>
      <c r="AU26" s="410"/>
      <c r="AV26" s="410"/>
      <c r="AW26" s="410"/>
      <c r="AX26" s="469"/>
      <c r="AY26" s="496" t="s">
        <v>169</v>
      </c>
      <c r="AZ26" s="416"/>
      <c r="BA26" s="416"/>
      <c r="BB26" s="416"/>
      <c r="BC26" s="416"/>
      <c r="BD26" s="416"/>
      <c r="BE26" s="416"/>
      <c r="BF26" s="416"/>
      <c r="BG26" s="416"/>
      <c r="BH26" s="416"/>
      <c r="BI26" s="416"/>
      <c r="BJ26" s="416"/>
      <c r="BK26" s="416"/>
      <c r="BL26" s="416"/>
      <c r="BM26" s="497"/>
      <c r="BN26" s="456" t="s">
        <v>122</v>
      </c>
      <c r="BO26" s="457"/>
      <c r="BP26" s="457"/>
      <c r="BQ26" s="457"/>
      <c r="BR26" s="457"/>
      <c r="BS26" s="457"/>
      <c r="BT26" s="457"/>
      <c r="BU26" s="458"/>
      <c r="BV26" s="456" t="s">
        <v>122</v>
      </c>
      <c r="BW26" s="457"/>
      <c r="BX26" s="457"/>
      <c r="BY26" s="457"/>
      <c r="BZ26" s="457"/>
      <c r="CA26" s="457"/>
      <c r="CB26" s="457"/>
      <c r="CC26" s="458"/>
      <c r="CD26" s="192"/>
      <c r="CE26" s="488"/>
      <c r="CF26" s="488"/>
      <c r="CG26" s="488"/>
      <c r="CH26" s="488"/>
      <c r="CI26" s="488"/>
      <c r="CJ26" s="488"/>
      <c r="CK26" s="488"/>
      <c r="CL26" s="488"/>
      <c r="CM26" s="488"/>
      <c r="CN26" s="488"/>
      <c r="CO26" s="488"/>
      <c r="CP26" s="488"/>
      <c r="CQ26" s="488"/>
      <c r="CR26" s="488"/>
      <c r="CS26" s="489"/>
      <c r="CT26" s="453"/>
      <c r="CU26" s="454"/>
      <c r="CV26" s="454"/>
      <c r="CW26" s="454"/>
      <c r="CX26" s="454"/>
      <c r="CY26" s="454"/>
      <c r="CZ26" s="454"/>
      <c r="DA26" s="455"/>
      <c r="DB26" s="453"/>
      <c r="DC26" s="454"/>
      <c r="DD26" s="454"/>
      <c r="DE26" s="454"/>
      <c r="DF26" s="454"/>
      <c r="DG26" s="454"/>
      <c r="DH26" s="454"/>
      <c r="DI26" s="455"/>
    </row>
    <row r="27" spans="1:113" ht="18.75" customHeight="1" thickBot="1" x14ac:dyDescent="0.25">
      <c r="A27" s="179"/>
      <c r="B27" s="435"/>
      <c r="C27" s="436"/>
      <c r="D27" s="437"/>
      <c r="E27" s="412" t="s">
        <v>170</v>
      </c>
      <c r="F27" s="413"/>
      <c r="G27" s="413"/>
      <c r="H27" s="413"/>
      <c r="I27" s="413"/>
      <c r="J27" s="413"/>
      <c r="K27" s="414"/>
      <c r="L27" s="409">
        <v>1</v>
      </c>
      <c r="M27" s="410"/>
      <c r="N27" s="410"/>
      <c r="O27" s="410"/>
      <c r="P27" s="411"/>
      <c r="Q27" s="409">
        <v>4300</v>
      </c>
      <c r="R27" s="410"/>
      <c r="S27" s="410"/>
      <c r="T27" s="410"/>
      <c r="U27" s="410"/>
      <c r="V27" s="411"/>
      <c r="W27" s="499"/>
      <c r="X27" s="436"/>
      <c r="Y27" s="437"/>
      <c r="Z27" s="412" t="s">
        <v>171</v>
      </c>
      <c r="AA27" s="413"/>
      <c r="AB27" s="413"/>
      <c r="AC27" s="413"/>
      <c r="AD27" s="413"/>
      <c r="AE27" s="413"/>
      <c r="AF27" s="413"/>
      <c r="AG27" s="414"/>
      <c r="AH27" s="409">
        <v>53</v>
      </c>
      <c r="AI27" s="410"/>
      <c r="AJ27" s="410"/>
      <c r="AK27" s="410"/>
      <c r="AL27" s="411"/>
      <c r="AM27" s="409">
        <v>160335</v>
      </c>
      <c r="AN27" s="410"/>
      <c r="AO27" s="410"/>
      <c r="AP27" s="410"/>
      <c r="AQ27" s="410"/>
      <c r="AR27" s="411"/>
      <c r="AS27" s="409">
        <v>3025</v>
      </c>
      <c r="AT27" s="410"/>
      <c r="AU27" s="410"/>
      <c r="AV27" s="410"/>
      <c r="AW27" s="410"/>
      <c r="AX27" s="469"/>
      <c r="AY27" s="493" t="s">
        <v>172</v>
      </c>
      <c r="AZ27" s="494"/>
      <c r="BA27" s="494"/>
      <c r="BB27" s="494"/>
      <c r="BC27" s="494"/>
      <c r="BD27" s="494"/>
      <c r="BE27" s="494"/>
      <c r="BF27" s="494"/>
      <c r="BG27" s="494"/>
      <c r="BH27" s="494"/>
      <c r="BI27" s="494"/>
      <c r="BJ27" s="494"/>
      <c r="BK27" s="494"/>
      <c r="BL27" s="494"/>
      <c r="BM27" s="495"/>
      <c r="BN27" s="490">
        <v>60000</v>
      </c>
      <c r="BO27" s="491"/>
      <c r="BP27" s="491"/>
      <c r="BQ27" s="491"/>
      <c r="BR27" s="491"/>
      <c r="BS27" s="491"/>
      <c r="BT27" s="491"/>
      <c r="BU27" s="492"/>
      <c r="BV27" s="490">
        <v>60000</v>
      </c>
      <c r="BW27" s="491"/>
      <c r="BX27" s="491"/>
      <c r="BY27" s="491"/>
      <c r="BZ27" s="491"/>
      <c r="CA27" s="491"/>
      <c r="CB27" s="491"/>
      <c r="CC27" s="492"/>
      <c r="CD27" s="194"/>
      <c r="CE27" s="488"/>
      <c r="CF27" s="488"/>
      <c r="CG27" s="488"/>
      <c r="CH27" s="488"/>
      <c r="CI27" s="488"/>
      <c r="CJ27" s="488"/>
      <c r="CK27" s="488"/>
      <c r="CL27" s="488"/>
      <c r="CM27" s="488"/>
      <c r="CN27" s="488"/>
      <c r="CO27" s="488"/>
      <c r="CP27" s="488"/>
      <c r="CQ27" s="488"/>
      <c r="CR27" s="488"/>
      <c r="CS27" s="489"/>
      <c r="CT27" s="453"/>
      <c r="CU27" s="454"/>
      <c r="CV27" s="454"/>
      <c r="CW27" s="454"/>
      <c r="CX27" s="454"/>
      <c r="CY27" s="454"/>
      <c r="CZ27" s="454"/>
      <c r="DA27" s="455"/>
      <c r="DB27" s="453"/>
      <c r="DC27" s="454"/>
      <c r="DD27" s="454"/>
      <c r="DE27" s="454"/>
      <c r="DF27" s="454"/>
      <c r="DG27" s="454"/>
      <c r="DH27" s="454"/>
      <c r="DI27" s="455"/>
    </row>
    <row r="28" spans="1:113" ht="18.75" customHeight="1" x14ac:dyDescent="0.2">
      <c r="A28" s="179"/>
      <c r="B28" s="435"/>
      <c r="C28" s="436"/>
      <c r="D28" s="437"/>
      <c r="E28" s="412" t="s">
        <v>173</v>
      </c>
      <c r="F28" s="413"/>
      <c r="G28" s="413"/>
      <c r="H28" s="413"/>
      <c r="I28" s="413"/>
      <c r="J28" s="413"/>
      <c r="K28" s="414"/>
      <c r="L28" s="409">
        <v>1</v>
      </c>
      <c r="M28" s="410"/>
      <c r="N28" s="410"/>
      <c r="O28" s="410"/>
      <c r="P28" s="411"/>
      <c r="Q28" s="409">
        <v>3800</v>
      </c>
      <c r="R28" s="410"/>
      <c r="S28" s="410"/>
      <c r="T28" s="410"/>
      <c r="U28" s="410"/>
      <c r="V28" s="411"/>
      <c r="W28" s="499"/>
      <c r="X28" s="436"/>
      <c r="Y28" s="437"/>
      <c r="Z28" s="412" t="s">
        <v>174</v>
      </c>
      <c r="AA28" s="413"/>
      <c r="AB28" s="413"/>
      <c r="AC28" s="413"/>
      <c r="AD28" s="413"/>
      <c r="AE28" s="413"/>
      <c r="AF28" s="413"/>
      <c r="AG28" s="414"/>
      <c r="AH28" s="409" t="s">
        <v>122</v>
      </c>
      <c r="AI28" s="410"/>
      <c r="AJ28" s="410"/>
      <c r="AK28" s="410"/>
      <c r="AL28" s="411"/>
      <c r="AM28" s="409" t="s">
        <v>122</v>
      </c>
      <c r="AN28" s="410"/>
      <c r="AO28" s="410"/>
      <c r="AP28" s="410"/>
      <c r="AQ28" s="410"/>
      <c r="AR28" s="411"/>
      <c r="AS28" s="409" t="s">
        <v>122</v>
      </c>
      <c r="AT28" s="410"/>
      <c r="AU28" s="410"/>
      <c r="AV28" s="410"/>
      <c r="AW28" s="410"/>
      <c r="AX28" s="469"/>
      <c r="AY28" s="473" t="s">
        <v>175</v>
      </c>
      <c r="AZ28" s="474"/>
      <c r="BA28" s="474"/>
      <c r="BB28" s="475"/>
      <c r="BC28" s="482" t="s">
        <v>46</v>
      </c>
      <c r="BD28" s="483"/>
      <c r="BE28" s="483"/>
      <c r="BF28" s="483"/>
      <c r="BG28" s="483"/>
      <c r="BH28" s="483"/>
      <c r="BI28" s="483"/>
      <c r="BJ28" s="483"/>
      <c r="BK28" s="483"/>
      <c r="BL28" s="483"/>
      <c r="BM28" s="484"/>
      <c r="BN28" s="485">
        <v>1412310</v>
      </c>
      <c r="BO28" s="486"/>
      <c r="BP28" s="486"/>
      <c r="BQ28" s="486"/>
      <c r="BR28" s="486"/>
      <c r="BS28" s="486"/>
      <c r="BT28" s="486"/>
      <c r="BU28" s="487"/>
      <c r="BV28" s="485">
        <v>2690121</v>
      </c>
      <c r="BW28" s="486"/>
      <c r="BX28" s="486"/>
      <c r="BY28" s="486"/>
      <c r="BZ28" s="486"/>
      <c r="CA28" s="486"/>
      <c r="CB28" s="486"/>
      <c r="CC28" s="487"/>
      <c r="CD28" s="192"/>
      <c r="CE28" s="488"/>
      <c r="CF28" s="488"/>
      <c r="CG28" s="488"/>
      <c r="CH28" s="488"/>
      <c r="CI28" s="488"/>
      <c r="CJ28" s="488"/>
      <c r="CK28" s="488"/>
      <c r="CL28" s="488"/>
      <c r="CM28" s="488"/>
      <c r="CN28" s="488"/>
      <c r="CO28" s="488"/>
      <c r="CP28" s="488"/>
      <c r="CQ28" s="488"/>
      <c r="CR28" s="488"/>
      <c r="CS28" s="489"/>
      <c r="CT28" s="453"/>
      <c r="CU28" s="454"/>
      <c r="CV28" s="454"/>
      <c r="CW28" s="454"/>
      <c r="CX28" s="454"/>
      <c r="CY28" s="454"/>
      <c r="CZ28" s="454"/>
      <c r="DA28" s="455"/>
      <c r="DB28" s="453"/>
      <c r="DC28" s="454"/>
      <c r="DD28" s="454"/>
      <c r="DE28" s="454"/>
      <c r="DF28" s="454"/>
      <c r="DG28" s="454"/>
      <c r="DH28" s="454"/>
      <c r="DI28" s="455"/>
    </row>
    <row r="29" spans="1:113" ht="18.75" customHeight="1" x14ac:dyDescent="0.2">
      <c r="A29" s="179"/>
      <c r="B29" s="435"/>
      <c r="C29" s="436"/>
      <c r="D29" s="437"/>
      <c r="E29" s="412" t="s">
        <v>176</v>
      </c>
      <c r="F29" s="413"/>
      <c r="G29" s="413"/>
      <c r="H29" s="413"/>
      <c r="I29" s="413"/>
      <c r="J29" s="413"/>
      <c r="K29" s="414"/>
      <c r="L29" s="409">
        <v>16</v>
      </c>
      <c r="M29" s="410"/>
      <c r="N29" s="410"/>
      <c r="O29" s="410"/>
      <c r="P29" s="411"/>
      <c r="Q29" s="409">
        <v>3500</v>
      </c>
      <c r="R29" s="410"/>
      <c r="S29" s="410"/>
      <c r="T29" s="410"/>
      <c r="U29" s="410"/>
      <c r="V29" s="411"/>
      <c r="W29" s="500"/>
      <c r="X29" s="501"/>
      <c r="Y29" s="502"/>
      <c r="Z29" s="412" t="s">
        <v>177</v>
      </c>
      <c r="AA29" s="413"/>
      <c r="AB29" s="413"/>
      <c r="AC29" s="413"/>
      <c r="AD29" s="413"/>
      <c r="AE29" s="413"/>
      <c r="AF29" s="413"/>
      <c r="AG29" s="414"/>
      <c r="AH29" s="409">
        <v>425</v>
      </c>
      <c r="AI29" s="410"/>
      <c r="AJ29" s="410"/>
      <c r="AK29" s="410"/>
      <c r="AL29" s="411"/>
      <c r="AM29" s="409">
        <v>1332879</v>
      </c>
      <c r="AN29" s="410"/>
      <c r="AO29" s="410"/>
      <c r="AP29" s="410"/>
      <c r="AQ29" s="410"/>
      <c r="AR29" s="411"/>
      <c r="AS29" s="409">
        <v>3136</v>
      </c>
      <c r="AT29" s="410"/>
      <c r="AU29" s="410"/>
      <c r="AV29" s="410"/>
      <c r="AW29" s="410"/>
      <c r="AX29" s="469"/>
      <c r="AY29" s="476"/>
      <c r="AZ29" s="477"/>
      <c r="BA29" s="477"/>
      <c r="BB29" s="478"/>
      <c r="BC29" s="470" t="s">
        <v>178</v>
      </c>
      <c r="BD29" s="471"/>
      <c r="BE29" s="471"/>
      <c r="BF29" s="471"/>
      <c r="BG29" s="471"/>
      <c r="BH29" s="471"/>
      <c r="BI29" s="471"/>
      <c r="BJ29" s="471"/>
      <c r="BK29" s="471"/>
      <c r="BL29" s="471"/>
      <c r="BM29" s="472"/>
      <c r="BN29" s="456">
        <v>660435</v>
      </c>
      <c r="BO29" s="457"/>
      <c r="BP29" s="457"/>
      <c r="BQ29" s="457"/>
      <c r="BR29" s="457"/>
      <c r="BS29" s="457"/>
      <c r="BT29" s="457"/>
      <c r="BU29" s="458"/>
      <c r="BV29" s="456">
        <v>598568</v>
      </c>
      <c r="BW29" s="457"/>
      <c r="BX29" s="457"/>
      <c r="BY29" s="457"/>
      <c r="BZ29" s="457"/>
      <c r="CA29" s="457"/>
      <c r="CB29" s="457"/>
      <c r="CC29" s="458"/>
      <c r="CD29" s="194"/>
      <c r="CE29" s="488"/>
      <c r="CF29" s="488"/>
      <c r="CG29" s="488"/>
      <c r="CH29" s="488"/>
      <c r="CI29" s="488"/>
      <c r="CJ29" s="488"/>
      <c r="CK29" s="488"/>
      <c r="CL29" s="488"/>
      <c r="CM29" s="488"/>
      <c r="CN29" s="488"/>
      <c r="CO29" s="488"/>
      <c r="CP29" s="488"/>
      <c r="CQ29" s="488"/>
      <c r="CR29" s="488"/>
      <c r="CS29" s="489"/>
      <c r="CT29" s="453"/>
      <c r="CU29" s="454"/>
      <c r="CV29" s="454"/>
      <c r="CW29" s="454"/>
      <c r="CX29" s="454"/>
      <c r="CY29" s="454"/>
      <c r="CZ29" s="454"/>
      <c r="DA29" s="455"/>
      <c r="DB29" s="453"/>
      <c r="DC29" s="454"/>
      <c r="DD29" s="454"/>
      <c r="DE29" s="454"/>
      <c r="DF29" s="454"/>
      <c r="DG29" s="454"/>
      <c r="DH29" s="454"/>
      <c r="DI29" s="455"/>
    </row>
    <row r="30" spans="1:113" ht="18.75" customHeight="1" thickBot="1" x14ac:dyDescent="0.25">
      <c r="A30" s="179"/>
      <c r="B30" s="438"/>
      <c r="C30" s="439"/>
      <c r="D30" s="440"/>
      <c r="E30" s="417"/>
      <c r="F30" s="418"/>
      <c r="G30" s="418"/>
      <c r="H30" s="418"/>
      <c r="I30" s="418"/>
      <c r="J30" s="418"/>
      <c r="K30" s="419"/>
      <c r="L30" s="420"/>
      <c r="M30" s="421"/>
      <c r="N30" s="421"/>
      <c r="O30" s="421"/>
      <c r="P30" s="422"/>
      <c r="Q30" s="420"/>
      <c r="R30" s="421"/>
      <c r="S30" s="421"/>
      <c r="T30" s="421"/>
      <c r="U30" s="421"/>
      <c r="V30" s="422"/>
      <c r="W30" s="423" t="s">
        <v>179</v>
      </c>
      <c r="X30" s="424"/>
      <c r="Y30" s="424"/>
      <c r="Z30" s="424"/>
      <c r="AA30" s="424"/>
      <c r="AB30" s="424"/>
      <c r="AC30" s="424"/>
      <c r="AD30" s="424"/>
      <c r="AE30" s="424"/>
      <c r="AF30" s="424"/>
      <c r="AG30" s="425"/>
      <c r="AH30" s="426">
        <v>101.3</v>
      </c>
      <c r="AI30" s="427"/>
      <c r="AJ30" s="427"/>
      <c r="AK30" s="427"/>
      <c r="AL30" s="427"/>
      <c r="AM30" s="427"/>
      <c r="AN30" s="427"/>
      <c r="AO30" s="427"/>
      <c r="AP30" s="427"/>
      <c r="AQ30" s="427"/>
      <c r="AR30" s="427"/>
      <c r="AS30" s="427"/>
      <c r="AT30" s="427"/>
      <c r="AU30" s="427"/>
      <c r="AV30" s="427"/>
      <c r="AW30" s="427"/>
      <c r="AX30" s="428"/>
      <c r="AY30" s="479"/>
      <c r="AZ30" s="480"/>
      <c r="BA30" s="480"/>
      <c r="BB30" s="481"/>
      <c r="BC30" s="429" t="s">
        <v>48</v>
      </c>
      <c r="BD30" s="430"/>
      <c r="BE30" s="430"/>
      <c r="BF30" s="430"/>
      <c r="BG30" s="430"/>
      <c r="BH30" s="430"/>
      <c r="BI30" s="430"/>
      <c r="BJ30" s="430"/>
      <c r="BK30" s="430"/>
      <c r="BL30" s="430"/>
      <c r="BM30" s="431"/>
      <c r="BN30" s="490">
        <v>2894020</v>
      </c>
      <c r="BO30" s="491"/>
      <c r="BP30" s="491"/>
      <c r="BQ30" s="491"/>
      <c r="BR30" s="491"/>
      <c r="BS30" s="491"/>
      <c r="BT30" s="491"/>
      <c r="BU30" s="492"/>
      <c r="BV30" s="490">
        <v>2943824</v>
      </c>
      <c r="BW30" s="491"/>
      <c r="BX30" s="491"/>
      <c r="BY30" s="491"/>
      <c r="BZ30" s="491"/>
      <c r="CA30" s="491"/>
      <c r="CB30" s="491"/>
      <c r="CC30" s="492"/>
      <c r="CD30" s="195"/>
      <c r="CE30" s="196"/>
      <c r="CF30" s="196"/>
      <c r="CG30" s="196"/>
      <c r="CH30" s="196"/>
      <c r="CI30" s="196"/>
      <c r="CJ30" s="196"/>
      <c r="CK30" s="196"/>
      <c r="CL30" s="196"/>
      <c r="CM30" s="196"/>
      <c r="CN30" s="196"/>
      <c r="CO30" s="196"/>
      <c r="CP30" s="196"/>
      <c r="CQ30" s="196"/>
      <c r="CR30" s="196"/>
      <c r="CS30" s="197"/>
      <c r="CT30" s="198"/>
      <c r="CU30" s="199"/>
      <c r="CV30" s="199"/>
      <c r="CW30" s="199"/>
      <c r="CX30" s="199"/>
      <c r="CY30" s="199"/>
      <c r="CZ30" s="199"/>
      <c r="DA30" s="200"/>
      <c r="DB30" s="198"/>
      <c r="DC30" s="199"/>
      <c r="DD30" s="199"/>
      <c r="DE30" s="199"/>
      <c r="DF30" s="199"/>
      <c r="DG30" s="199"/>
      <c r="DH30" s="199"/>
      <c r="DI30" s="200"/>
    </row>
    <row r="31" spans="1:113" ht="13.5" customHeight="1" x14ac:dyDescent="0.2">
      <c r="A31" s="179"/>
      <c r="B31" s="201"/>
      <c r="DI31" s="202"/>
    </row>
    <row r="32" spans="1:113" ht="13.5" customHeight="1" x14ac:dyDescent="0.2">
      <c r="A32" s="179"/>
      <c r="B32" s="203"/>
      <c r="C32" s="415" t="s">
        <v>180</v>
      </c>
      <c r="D32" s="415"/>
      <c r="E32" s="415"/>
      <c r="F32" s="415"/>
      <c r="G32" s="415"/>
      <c r="H32" s="415"/>
      <c r="I32" s="415"/>
      <c r="J32" s="415"/>
      <c r="K32" s="415"/>
      <c r="L32" s="415"/>
      <c r="M32" s="415"/>
      <c r="N32" s="415"/>
      <c r="O32" s="415"/>
      <c r="P32" s="415"/>
      <c r="Q32" s="415"/>
      <c r="R32" s="415"/>
      <c r="S32" s="415"/>
      <c r="U32" s="416" t="s">
        <v>181</v>
      </c>
      <c r="V32" s="416"/>
      <c r="W32" s="416"/>
      <c r="X32" s="416"/>
      <c r="Y32" s="416"/>
      <c r="Z32" s="416"/>
      <c r="AA32" s="416"/>
      <c r="AB32" s="416"/>
      <c r="AC32" s="416"/>
      <c r="AD32" s="416"/>
      <c r="AE32" s="416"/>
      <c r="AF32" s="416"/>
      <c r="AG32" s="416"/>
      <c r="AH32" s="416"/>
      <c r="AI32" s="416"/>
      <c r="AJ32" s="416"/>
      <c r="AK32" s="416"/>
      <c r="AM32" s="416" t="s">
        <v>182</v>
      </c>
      <c r="AN32" s="416"/>
      <c r="AO32" s="416"/>
      <c r="AP32" s="416"/>
      <c r="AQ32" s="416"/>
      <c r="AR32" s="416"/>
      <c r="AS32" s="416"/>
      <c r="AT32" s="416"/>
      <c r="AU32" s="416"/>
      <c r="AV32" s="416"/>
      <c r="AW32" s="416"/>
      <c r="AX32" s="416"/>
      <c r="AY32" s="416"/>
      <c r="AZ32" s="416"/>
      <c r="BA32" s="416"/>
      <c r="BB32" s="416"/>
      <c r="BC32" s="416"/>
      <c r="BE32" s="416" t="s">
        <v>183</v>
      </c>
      <c r="BF32" s="416"/>
      <c r="BG32" s="416"/>
      <c r="BH32" s="416"/>
      <c r="BI32" s="416"/>
      <c r="BJ32" s="416"/>
      <c r="BK32" s="416"/>
      <c r="BL32" s="416"/>
      <c r="BM32" s="416"/>
      <c r="BN32" s="416"/>
      <c r="BO32" s="416"/>
      <c r="BP32" s="416"/>
      <c r="BQ32" s="416"/>
      <c r="BR32" s="416"/>
      <c r="BS32" s="416"/>
      <c r="BT32" s="416"/>
      <c r="BU32" s="416"/>
      <c r="BW32" s="416" t="s">
        <v>184</v>
      </c>
      <c r="BX32" s="416"/>
      <c r="BY32" s="416"/>
      <c r="BZ32" s="416"/>
      <c r="CA32" s="416"/>
      <c r="CB32" s="416"/>
      <c r="CC32" s="416"/>
      <c r="CD32" s="416"/>
      <c r="CE32" s="416"/>
      <c r="CF32" s="416"/>
      <c r="CG32" s="416"/>
      <c r="CH32" s="416"/>
      <c r="CI32" s="416"/>
      <c r="CJ32" s="416"/>
      <c r="CK32" s="416"/>
      <c r="CL32" s="416"/>
      <c r="CM32" s="416"/>
      <c r="CO32" s="416" t="s">
        <v>185</v>
      </c>
      <c r="CP32" s="416"/>
      <c r="CQ32" s="416"/>
      <c r="CR32" s="416"/>
      <c r="CS32" s="416"/>
      <c r="CT32" s="416"/>
      <c r="CU32" s="416"/>
      <c r="CV32" s="416"/>
      <c r="CW32" s="416"/>
      <c r="CX32" s="416"/>
      <c r="CY32" s="416"/>
      <c r="CZ32" s="416"/>
      <c r="DA32" s="416"/>
      <c r="DB32" s="416"/>
      <c r="DC32" s="416"/>
      <c r="DD32" s="416"/>
      <c r="DE32" s="416"/>
      <c r="DI32" s="202"/>
    </row>
    <row r="33" spans="1:113" ht="13.5" customHeight="1" x14ac:dyDescent="0.2">
      <c r="A33" s="179"/>
      <c r="B33" s="203"/>
      <c r="C33" s="408" t="s">
        <v>186</v>
      </c>
      <c r="D33" s="408"/>
      <c r="E33" s="407" t="s">
        <v>187</v>
      </c>
      <c r="F33" s="407"/>
      <c r="G33" s="407"/>
      <c r="H33" s="407"/>
      <c r="I33" s="407"/>
      <c r="J33" s="407"/>
      <c r="K33" s="407"/>
      <c r="L33" s="407"/>
      <c r="M33" s="407"/>
      <c r="N33" s="407"/>
      <c r="O33" s="407"/>
      <c r="P33" s="407"/>
      <c r="Q33" s="407"/>
      <c r="R33" s="407"/>
      <c r="S33" s="407"/>
      <c r="T33" s="204"/>
      <c r="U33" s="408" t="s">
        <v>186</v>
      </c>
      <c r="V33" s="408"/>
      <c r="W33" s="407" t="s">
        <v>187</v>
      </c>
      <c r="X33" s="407"/>
      <c r="Y33" s="407"/>
      <c r="Z33" s="407"/>
      <c r="AA33" s="407"/>
      <c r="AB33" s="407"/>
      <c r="AC33" s="407"/>
      <c r="AD33" s="407"/>
      <c r="AE33" s="407"/>
      <c r="AF33" s="407"/>
      <c r="AG33" s="407"/>
      <c r="AH33" s="407"/>
      <c r="AI33" s="407"/>
      <c r="AJ33" s="407"/>
      <c r="AK33" s="407"/>
      <c r="AL33" s="204"/>
      <c r="AM33" s="408" t="s">
        <v>186</v>
      </c>
      <c r="AN33" s="408"/>
      <c r="AO33" s="407" t="s">
        <v>187</v>
      </c>
      <c r="AP33" s="407"/>
      <c r="AQ33" s="407"/>
      <c r="AR33" s="407"/>
      <c r="AS33" s="407"/>
      <c r="AT33" s="407"/>
      <c r="AU33" s="407"/>
      <c r="AV33" s="407"/>
      <c r="AW33" s="407"/>
      <c r="AX33" s="407"/>
      <c r="AY33" s="407"/>
      <c r="AZ33" s="407"/>
      <c r="BA33" s="407"/>
      <c r="BB33" s="407"/>
      <c r="BC33" s="407"/>
      <c r="BD33" s="205"/>
      <c r="BE33" s="407" t="s">
        <v>188</v>
      </c>
      <c r="BF33" s="407"/>
      <c r="BG33" s="407" t="s">
        <v>189</v>
      </c>
      <c r="BH33" s="407"/>
      <c r="BI33" s="407"/>
      <c r="BJ33" s="407"/>
      <c r="BK33" s="407"/>
      <c r="BL33" s="407"/>
      <c r="BM33" s="407"/>
      <c r="BN33" s="407"/>
      <c r="BO33" s="407"/>
      <c r="BP33" s="407"/>
      <c r="BQ33" s="407"/>
      <c r="BR33" s="407"/>
      <c r="BS33" s="407"/>
      <c r="BT33" s="407"/>
      <c r="BU33" s="407"/>
      <c r="BV33" s="205"/>
      <c r="BW33" s="408" t="s">
        <v>188</v>
      </c>
      <c r="BX33" s="408"/>
      <c r="BY33" s="407" t="s">
        <v>190</v>
      </c>
      <c r="BZ33" s="407"/>
      <c r="CA33" s="407"/>
      <c r="CB33" s="407"/>
      <c r="CC33" s="407"/>
      <c r="CD33" s="407"/>
      <c r="CE33" s="407"/>
      <c r="CF33" s="407"/>
      <c r="CG33" s="407"/>
      <c r="CH33" s="407"/>
      <c r="CI33" s="407"/>
      <c r="CJ33" s="407"/>
      <c r="CK33" s="407"/>
      <c r="CL33" s="407"/>
      <c r="CM33" s="407"/>
      <c r="CN33" s="204"/>
      <c r="CO33" s="408" t="s">
        <v>186</v>
      </c>
      <c r="CP33" s="408"/>
      <c r="CQ33" s="407" t="s">
        <v>191</v>
      </c>
      <c r="CR33" s="407"/>
      <c r="CS33" s="407"/>
      <c r="CT33" s="407"/>
      <c r="CU33" s="407"/>
      <c r="CV33" s="407"/>
      <c r="CW33" s="407"/>
      <c r="CX33" s="407"/>
      <c r="CY33" s="407"/>
      <c r="CZ33" s="407"/>
      <c r="DA33" s="407"/>
      <c r="DB33" s="407"/>
      <c r="DC33" s="407"/>
      <c r="DD33" s="407"/>
      <c r="DE33" s="407"/>
      <c r="DF33" s="204"/>
      <c r="DG33" s="406" t="s">
        <v>192</v>
      </c>
      <c r="DH33" s="406"/>
      <c r="DI33" s="206"/>
    </row>
    <row r="34" spans="1:113" ht="32.25" customHeight="1" x14ac:dyDescent="0.2">
      <c r="A34" s="179"/>
      <c r="B34" s="203"/>
      <c r="C34" s="404">
        <f>IF(E34="","",1)</f>
        <v>1</v>
      </c>
      <c r="D34" s="404"/>
      <c r="E34" s="405" t="str">
        <f>IF('各会計、関係団体の財政状況及び健全化判断比率'!B7="","",'各会計、関係団体の財政状況及び健全化判断比率'!B7)</f>
        <v>一般会計</v>
      </c>
      <c r="F34" s="405"/>
      <c r="G34" s="405"/>
      <c r="H34" s="405"/>
      <c r="I34" s="405"/>
      <c r="J34" s="405"/>
      <c r="K34" s="405"/>
      <c r="L34" s="405"/>
      <c r="M34" s="405"/>
      <c r="N34" s="405"/>
      <c r="O34" s="405"/>
      <c r="P34" s="405"/>
      <c r="Q34" s="405"/>
      <c r="R34" s="405"/>
      <c r="S34" s="405"/>
      <c r="T34" s="179"/>
      <c r="U34" s="404">
        <f>IF(W34="","",MAX(C34:D43)+1)</f>
        <v>4</v>
      </c>
      <c r="V34" s="404"/>
      <c r="W34" s="405" t="str">
        <f>IF('各会計、関係団体の財政状況及び健全化判断比率'!B28="","",'各会計、関係団体の財政状況及び健全化判断比率'!B28)</f>
        <v>国民健康保険事業特別会計</v>
      </c>
      <c r="X34" s="405"/>
      <c r="Y34" s="405"/>
      <c r="Z34" s="405"/>
      <c r="AA34" s="405"/>
      <c r="AB34" s="405"/>
      <c r="AC34" s="405"/>
      <c r="AD34" s="405"/>
      <c r="AE34" s="405"/>
      <c r="AF34" s="405"/>
      <c r="AG34" s="405"/>
      <c r="AH34" s="405"/>
      <c r="AI34" s="405"/>
      <c r="AJ34" s="405"/>
      <c r="AK34" s="405"/>
      <c r="AL34" s="179"/>
      <c r="AM34" s="404">
        <f>IF(AO34="","",MAX(C34:D43,U34:V43)+1)</f>
        <v>7</v>
      </c>
      <c r="AN34" s="404"/>
      <c r="AO34" s="405" t="str">
        <f>IF('各会計、関係団体の財政状況及び健全化判断比率'!B31="","",'各会計、関係団体の財政状況及び健全化判断比率'!B31)</f>
        <v>水道事業会計</v>
      </c>
      <c r="AP34" s="405"/>
      <c r="AQ34" s="405"/>
      <c r="AR34" s="405"/>
      <c r="AS34" s="405"/>
      <c r="AT34" s="405"/>
      <c r="AU34" s="405"/>
      <c r="AV34" s="405"/>
      <c r="AW34" s="405"/>
      <c r="AX34" s="405"/>
      <c r="AY34" s="405"/>
      <c r="AZ34" s="405"/>
      <c r="BA34" s="405"/>
      <c r="BB34" s="405"/>
      <c r="BC34" s="405"/>
      <c r="BD34" s="179"/>
      <c r="BE34" s="404">
        <f>IF(BG34="","",MAX(C34:D43,U34:V43,AM34:AN43)+1)</f>
        <v>10</v>
      </c>
      <c r="BF34" s="404"/>
      <c r="BG34" s="405" t="str">
        <f>IF('各会計、関係団体の財政状況及び健全化判断比率'!B34="","",'各会計、関係団体の財政状況及び健全化判断比率'!B34)</f>
        <v>工業団地等整備事業特別会計</v>
      </c>
      <c r="BH34" s="405"/>
      <c r="BI34" s="405"/>
      <c r="BJ34" s="405"/>
      <c r="BK34" s="405"/>
      <c r="BL34" s="405"/>
      <c r="BM34" s="405"/>
      <c r="BN34" s="405"/>
      <c r="BO34" s="405"/>
      <c r="BP34" s="405"/>
      <c r="BQ34" s="405"/>
      <c r="BR34" s="405"/>
      <c r="BS34" s="405"/>
      <c r="BT34" s="405"/>
      <c r="BU34" s="405"/>
      <c r="BV34" s="179"/>
      <c r="BW34" s="404">
        <f>IF(BY34="","",MAX(C34:D43,U34:V43,AM34:AN43,BE34:BF43)+1)</f>
        <v>11</v>
      </c>
      <c r="BX34" s="404"/>
      <c r="BY34" s="405" t="str">
        <f>IF('各会計、関係団体の財政状況及び健全化判断比率'!B68="","",'各会計、関係団体の財政状況及び健全化判断比率'!B68)</f>
        <v>滋賀県市町村職員退職手当組合</v>
      </c>
      <c r="BZ34" s="405"/>
      <c r="CA34" s="405"/>
      <c r="CB34" s="405"/>
      <c r="CC34" s="405"/>
      <c r="CD34" s="405"/>
      <c r="CE34" s="405"/>
      <c r="CF34" s="405"/>
      <c r="CG34" s="405"/>
      <c r="CH34" s="405"/>
      <c r="CI34" s="405"/>
      <c r="CJ34" s="405"/>
      <c r="CK34" s="405"/>
      <c r="CL34" s="405"/>
      <c r="CM34" s="405"/>
      <c r="CN34" s="179"/>
      <c r="CO34" s="404">
        <f>IF(CQ34="","",MAX(C34:D43,U34:V43,AM34:AN43,BE34:BF43,BW34:BX43)+1)</f>
        <v>18</v>
      </c>
      <c r="CP34" s="404"/>
      <c r="CQ34" s="405" t="str">
        <f>IF('各会計、関係団体の財政状況及び健全化判断比率'!BS7="","",'各会計、関係団体の財政状況及び健全化判断比率'!BS7)</f>
        <v>野洲市湖岸開発</v>
      </c>
      <c r="CR34" s="405"/>
      <c r="CS34" s="405"/>
      <c r="CT34" s="405"/>
      <c r="CU34" s="405"/>
      <c r="CV34" s="405"/>
      <c r="CW34" s="405"/>
      <c r="CX34" s="405"/>
      <c r="CY34" s="405"/>
      <c r="CZ34" s="405"/>
      <c r="DA34" s="405"/>
      <c r="DB34" s="405"/>
      <c r="DC34" s="405"/>
      <c r="DD34" s="405"/>
      <c r="DE34" s="405"/>
      <c r="DG34" s="402" t="str">
        <f>IF('各会計、関係団体の財政状況及び健全化判断比率'!BR7="","",'各会計、関係団体の財政状況及び健全化判断比率'!BR7)</f>
        <v/>
      </c>
      <c r="DH34" s="402"/>
      <c r="DI34" s="206"/>
    </row>
    <row r="35" spans="1:113" ht="32.25" customHeight="1" x14ac:dyDescent="0.2">
      <c r="A35" s="179"/>
      <c r="B35" s="203"/>
      <c r="C35" s="404">
        <f>IF(E35="","",C34+1)</f>
        <v>2</v>
      </c>
      <c r="D35" s="404"/>
      <c r="E35" s="405" t="str">
        <f>IF('各会計、関係団体の財政状況及び健全化判断比率'!B8="","",'各会計、関係団体の財政状況及び健全化判断比率'!B8)</f>
        <v>墓地公園事業特別会計</v>
      </c>
      <c r="F35" s="405"/>
      <c r="G35" s="405"/>
      <c r="H35" s="405"/>
      <c r="I35" s="405"/>
      <c r="J35" s="405"/>
      <c r="K35" s="405"/>
      <c r="L35" s="405"/>
      <c r="M35" s="405"/>
      <c r="N35" s="405"/>
      <c r="O35" s="405"/>
      <c r="P35" s="405"/>
      <c r="Q35" s="405"/>
      <c r="R35" s="405"/>
      <c r="S35" s="405"/>
      <c r="T35" s="179"/>
      <c r="U35" s="404">
        <f>IF(W35="","",U34+1)</f>
        <v>5</v>
      </c>
      <c r="V35" s="404"/>
      <c r="W35" s="405" t="str">
        <f>IF('各会計、関係団体の財政状況及び健全化判断比率'!B29="","",'各会計、関係団体の財政状況及び健全化判断比率'!B29)</f>
        <v>介護保険事業特別会計</v>
      </c>
      <c r="X35" s="405"/>
      <c r="Y35" s="405"/>
      <c r="Z35" s="405"/>
      <c r="AA35" s="405"/>
      <c r="AB35" s="405"/>
      <c r="AC35" s="405"/>
      <c r="AD35" s="405"/>
      <c r="AE35" s="405"/>
      <c r="AF35" s="405"/>
      <c r="AG35" s="405"/>
      <c r="AH35" s="405"/>
      <c r="AI35" s="405"/>
      <c r="AJ35" s="405"/>
      <c r="AK35" s="405"/>
      <c r="AL35" s="179"/>
      <c r="AM35" s="404">
        <f t="shared" ref="AM35:AM43" si="0">IF(AO35="","",AM34+1)</f>
        <v>8</v>
      </c>
      <c r="AN35" s="404"/>
      <c r="AO35" s="405" t="str">
        <f>IF('各会計、関係団体の財政状況及び健全化判断比率'!B32="","",'各会計、関係団体の財政状況及び健全化判断比率'!B32)</f>
        <v>下水道事業会計</v>
      </c>
      <c r="AP35" s="405"/>
      <c r="AQ35" s="405"/>
      <c r="AR35" s="405"/>
      <c r="AS35" s="405"/>
      <c r="AT35" s="405"/>
      <c r="AU35" s="405"/>
      <c r="AV35" s="405"/>
      <c r="AW35" s="405"/>
      <c r="AX35" s="405"/>
      <c r="AY35" s="405"/>
      <c r="AZ35" s="405"/>
      <c r="BA35" s="405"/>
      <c r="BB35" s="405"/>
      <c r="BC35" s="405"/>
      <c r="BD35" s="179"/>
      <c r="BE35" s="404" t="str">
        <f t="shared" ref="BE35:BE43" si="1">IF(BG35="","",BE34+1)</f>
        <v/>
      </c>
      <c r="BF35" s="404"/>
      <c r="BG35" s="405"/>
      <c r="BH35" s="405"/>
      <c r="BI35" s="405"/>
      <c r="BJ35" s="405"/>
      <c r="BK35" s="405"/>
      <c r="BL35" s="405"/>
      <c r="BM35" s="405"/>
      <c r="BN35" s="405"/>
      <c r="BO35" s="405"/>
      <c r="BP35" s="405"/>
      <c r="BQ35" s="405"/>
      <c r="BR35" s="405"/>
      <c r="BS35" s="405"/>
      <c r="BT35" s="405"/>
      <c r="BU35" s="405"/>
      <c r="BV35" s="179"/>
      <c r="BW35" s="404">
        <f t="shared" ref="BW35:BW43" si="2">IF(BY35="","",BW34+1)</f>
        <v>12</v>
      </c>
      <c r="BX35" s="404"/>
      <c r="BY35" s="405" t="str">
        <f>IF('各会計、関係団体の財政状況及び健全化判断比率'!B69="","",'各会計、関係団体の財政状況及び健全化判断比率'!B69)</f>
        <v>滋賀県市町村議会議員公務災害補償等組合</v>
      </c>
      <c r="BZ35" s="405"/>
      <c r="CA35" s="405"/>
      <c r="CB35" s="405"/>
      <c r="CC35" s="405"/>
      <c r="CD35" s="405"/>
      <c r="CE35" s="405"/>
      <c r="CF35" s="405"/>
      <c r="CG35" s="405"/>
      <c r="CH35" s="405"/>
      <c r="CI35" s="405"/>
      <c r="CJ35" s="405"/>
      <c r="CK35" s="405"/>
      <c r="CL35" s="405"/>
      <c r="CM35" s="405"/>
      <c r="CN35" s="179"/>
      <c r="CO35" s="404" t="str">
        <f t="shared" ref="CO35:CO43" si="3">IF(CQ35="","",CO34+1)</f>
        <v/>
      </c>
      <c r="CP35" s="404"/>
      <c r="CQ35" s="405" t="str">
        <f>IF('各会計、関係団体の財政状況及び健全化判断比率'!BS8="","",'各会計、関係団体の財政状況及び健全化判断比率'!BS8)</f>
        <v/>
      </c>
      <c r="CR35" s="405"/>
      <c r="CS35" s="405"/>
      <c r="CT35" s="405"/>
      <c r="CU35" s="405"/>
      <c r="CV35" s="405"/>
      <c r="CW35" s="405"/>
      <c r="CX35" s="405"/>
      <c r="CY35" s="405"/>
      <c r="CZ35" s="405"/>
      <c r="DA35" s="405"/>
      <c r="DB35" s="405"/>
      <c r="DC35" s="405"/>
      <c r="DD35" s="405"/>
      <c r="DE35" s="405"/>
      <c r="DG35" s="402" t="str">
        <f>IF('各会計、関係団体の財政状況及び健全化判断比率'!BR8="","",'各会計、関係団体の財政状況及び健全化判断比率'!BR8)</f>
        <v/>
      </c>
      <c r="DH35" s="402"/>
      <c r="DI35" s="206"/>
    </row>
    <row r="36" spans="1:113" ht="32.25" customHeight="1" x14ac:dyDescent="0.2">
      <c r="A36" s="179"/>
      <c r="B36" s="203"/>
      <c r="C36" s="404">
        <f>IF(E36="","",C35+1)</f>
        <v>3</v>
      </c>
      <c r="D36" s="404"/>
      <c r="E36" s="405" t="str">
        <f>IF('各会計、関係団体の財政状況及び健全化判断比率'!B9="","",'各会計、関係団体の財政状況及び健全化判断比率'!B9)</f>
        <v>基幹水利施設管理事業特別会計</v>
      </c>
      <c r="F36" s="405"/>
      <c r="G36" s="405"/>
      <c r="H36" s="405"/>
      <c r="I36" s="405"/>
      <c r="J36" s="405"/>
      <c r="K36" s="405"/>
      <c r="L36" s="405"/>
      <c r="M36" s="405"/>
      <c r="N36" s="405"/>
      <c r="O36" s="405"/>
      <c r="P36" s="405"/>
      <c r="Q36" s="405"/>
      <c r="R36" s="405"/>
      <c r="S36" s="405"/>
      <c r="T36" s="179"/>
      <c r="U36" s="404">
        <f t="shared" ref="U36:U43" si="4">IF(W36="","",U35+1)</f>
        <v>6</v>
      </c>
      <c r="V36" s="404"/>
      <c r="W36" s="405" t="str">
        <f>IF('各会計、関係団体の財政状況及び健全化判断比率'!B30="","",'各会計、関係団体の財政状況及び健全化判断比率'!B30)</f>
        <v>後期高齢者医療特別会計</v>
      </c>
      <c r="X36" s="405"/>
      <c r="Y36" s="405"/>
      <c r="Z36" s="405"/>
      <c r="AA36" s="405"/>
      <c r="AB36" s="405"/>
      <c r="AC36" s="405"/>
      <c r="AD36" s="405"/>
      <c r="AE36" s="405"/>
      <c r="AF36" s="405"/>
      <c r="AG36" s="405"/>
      <c r="AH36" s="405"/>
      <c r="AI36" s="405"/>
      <c r="AJ36" s="405"/>
      <c r="AK36" s="405"/>
      <c r="AL36" s="179"/>
      <c r="AM36" s="404">
        <f t="shared" si="0"/>
        <v>9</v>
      </c>
      <c r="AN36" s="404"/>
      <c r="AO36" s="405" t="str">
        <f>IF('各会計、関係団体の財政状況及び健全化判断比率'!B33="","",'各会計、関係団体の財政状況及び健全化判断比率'!B33)</f>
        <v>病院事業会計</v>
      </c>
      <c r="AP36" s="405"/>
      <c r="AQ36" s="405"/>
      <c r="AR36" s="405"/>
      <c r="AS36" s="405"/>
      <c r="AT36" s="405"/>
      <c r="AU36" s="405"/>
      <c r="AV36" s="405"/>
      <c r="AW36" s="405"/>
      <c r="AX36" s="405"/>
      <c r="AY36" s="405"/>
      <c r="AZ36" s="405"/>
      <c r="BA36" s="405"/>
      <c r="BB36" s="405"/>
      <c r="BC36" s="405"/>
      <c r="BD36" s="179"/>
      <c r="BE36" s="404" t="str">
        <f t="shared" si="1"/>
        <v/>
      </c>
      <c r="BF36" s="404"/>
      <c r="BG36" s="405"/>
      <c r="BH36" s="405"/>
      <c r="BI36" s="405"/>
      <c r="BJ36" s="405"/>
      <c r="BK36" s="405"/>
      <c r="BL36" s="405"/>
      <c r="BM36" s="405"/>
      <c r="BN36" s="405"/>
      <c r="BO36" s="405"/>
      <c r="BP36" s="405"/>
      <c r="BQ36" s="405"/>
      <c r="BR36" s="405"/>
      <c r="BS36" s="405"/>
      <c r="BT36" s="405"/>
      <c r="BU36" s="405"/>
      <c r="BV36" s="179"/>
      <c r="BW36" s="404">
        <f t="shared" si="2"/>
        <v>13</v>
      </c>
      <c r="BX36" s="404"/>
      <c r="BY36" s="405" t="str">
        <f>IF('各会計、関係団体の財政状況及び健全化判断比率'!B70="","",'各会計、関係団体の財政状況及び健全化判断比率'!B70)</f>
        <v>守山野洲行政事務組合</v>
      </c>
      <c r="BZ36" s="405"/>
      <c r="CA36" s="405"/>
      <c r="CB36" s="405"/>
      <c r="CC36" s="405"/>
      <c r="CD36" s="405"/>
      <c r="CE36" s="405"/>
      <c r="CF36" s="405"/>
      <c r="CG36" s="405"/>
      <c r="CH36" s="405"/>
      <c r="CI36" s="405"/>
      <c r="CJ36" s="405"/>
      <c r="CK36" s="405"/>
      <c r="CL36" s="405"/>
      <c r="CM36" s="405"/>
      <c r="CN36" s="179"/>
      <c r="CO36" s="404" t="str">
        <f t="shared" si="3"/>
        <v/>
      </c>
      <c r="CP36" s="404"/>
      <c r="CQ36" s="405" t="str">
        <f>IF('各会計、関係団体の財政状況及び健全化判断比率'!BS9="","",'各会計、関係団体の財政状況及び健全化判断比率'!BS9)</f>
        <v/>
      </c>
      <c r="CR36" s="405"/>
      <c r="CS36" s="405"/>
      <c r="CT36" s="405"/>
      <c r="CU36" s="405"/>
      <c r="CV36" s="405"/>
      <c r="CW36" s="405"/>
      <c r="CX36" s="405"/>
      <c r="CY36" s="405"/>
      <c r="CZ36" s="405"/>
      <c r="DA36" s="405"/>
      <c r="DB36" s="405"/>
      <c r="DC36" s="405"/>
      <c r="DD36" s="405"/>
      <c r="DE36" s="405"/>
      <c r="DG36" s="402" t="str">
        <f>IF('各会計、関係団体の財政状況及び健全化判断比率'!BR9="","",'各会計、関係団体の財政状況及び健全化判断比率'!BR9)</f>
        <v/>
      </c>
      <c r="DH36" s="402"/>
      <c r="DI36" s="206"/>
    </row>
    <row r="37" spans="1:113" ht="32.25" customHeight="1" x14ac:dyDescent="0.2">
      <c r="A37" s="179"/>
      <c r="B37" s="203"/>
      <c r="C37" s="404" t="str">
        <f>IF(E37="","",C36+1)</f>
        <v/>
      </c>
      <c r="D37" s="404"/>
      <c r="E37" s="405" t="str">
        <f>IF('各会計、関係団体の財政状況及び健全化判断比率'!B10="","",'各会計、関係団体の財政状況及び健全化判断比率'!B10)</f>
        <v/>
      </c>
      <c r="F37" s="405"/>
      <c r="G37" s="405"/>
      <c r="H37" s="405"/>
      <c r="I37" s="405"/>
      <c r="J37" s="405"/>
      <c r="K37" s="405"/>
      <c r="L37" s="405"/>
      <c r="M37" s="405"/>
      <c r="N37" s="405"/>
      <c r="O37" s="405"/>
      <c r="P37" s="405"/>
      <c r="Q37" s="405"/>
      <c r="R37" s="405"/>
      <c r="S37" s="405"/>
      <c r="T37" s="179"/>
      <c r="U37" s="404" t="str">
        <f t="shared" si="4"/>
        <v/>
      </c>
      <c r="V37" s="404"/>
      <c r="W37" s="405"/>
      <c r="X37" s="405"/>
      <c r="Y37" s="405"/>
      <c r="Z37" s="405"/>
      <c r="AA37" s="405"/>
      <c r="AB37" s="405"/>
      <c r="AC37" s="405"/>
      <c r="AD37" s="405"/>
      <c r="AE37" s="405"/>
      <c r="AF37" s="405"/>
      <c r="AG37" s="405"/>
      <c r="AH37" s="405"/>
      <c r="AI37" s="405"/>
      <c r="AJ37" s="405"/>
      <c r="AK37" s="405"/>
      <c r="AL37" s="179"/>
      <c r="AM37" s="404" t="str">
        <f t="shared" si="0"/>
        <v/>
      </c>
      <c r="AN37" s="404"/>
      <c r="AO37" s="405"/>
      <c r="AP37" s="405"/>
      <c r="AQ37" s="405"/>
      <c r="AR37" s="405"/>
      <c r="AS37" s="405"/>
      <c r="AT37" s="405"/>
      <c r="AU37" s="405"/>
      <c r="AV37" s="405"/>
      <c r="AW37" s="405"/>
      <c r="AX37" s="405"/>
      <c r="AY37" s="405"/>
      <c r="AZ37" s="405"/>
      <c r="BA37" s="405"/>
      <c r="BB37" s="405"/>
      <c r="BC37" s="405"/>
      <c r="BD37" s="179"/>
      <c r="BE37" s="404" t="str">
        <f t="shared" si="1"/>
        <v/>
      </c>
      <c r="BF37" s="404"/>
      <c r="BG37" s="405"/>
      <c r="BH37" s="405"/>
      <c r="BI37" s="405"/>
      <c r="BJ37" s="405"/>
      <c r="BK37" s="405"/>
      <c r="BL37" s="405"/>
      <c r="BM37" s="405"/>
      <c r="BN37" s="405"/>
      <c r="BO37" s="405"/>
      <c r="BP37" s="405"/>
      <c r="BQ37" s="405"/>
      <c r="BR37" s="405"/>
      <c r="BS37" s="405"/>
      <c r="BT37" s="405"/>
      <c r="BU37" s="405"/>
      <c r="BV37" s="179"/>
      <c r="BW37" s="404">
        <f t="shared" si="2"/>
        <v>14</v>
      </c>
      <c r="BX37" s="404"/>
      <c r="BY37" s="405" t="str">
        <f>IF('各会計、関係団体の財政状況及び健全化判断比率'!B71="","",'各会計、関係団体の財政状況及び健全化判断比率'!B71)</f>
        <v>湖南広域行政組合</v>
      </c>
      <c r="BZ37" s="405"/>
      <c r="CA37" s="405"/>
      <c r="CB37" s="405"/>
      <c r="CC37" s="405"/>
      <c r="CD37" s="405"/>
      <c r="CE37" s="405"/>
      <c r="CF37" s="405"/>
      <c r="CG37" s="405"/>
      <c r="CH37" s="405"/>
      <c r="CI37" s="405"/>
      <c r="CJ37" s="405"/>
      <c r="CK37" s="405"/>
      <c r="CL37" s="405"/>
      <c r="CM37" s="405"/>
      <c r="CN37" s="179"/>
      <c r="CO37" s="404" t="str">
        <f t="shared" si="3"/>
        <v/>
      </c>
      <c r="CP37" s="404"/>
      <c r="CQ37" s="405" t="str">
        <f>IF('各会計、関係団体の財政状況及び健全化判断比率'!BS10="","",'各会計、関係団体の財政状況及び健全化判断比率'!BS10)</f>
        <v/>
      </c>
      <c r="CR37" s="405"/>
      <c r="CS37" s="405"/>
      <c r="CT37" s="405"/>
      <c r="CU37" s="405"/>
      <c r="CV37" s="405"/>
      <c r="CW37" s="405"/>
      <c r="CX37" s="405"/>
      <c r="CY37" s="405"/>
      <c r="CZ37" s="405"/>
      <c r="DA37" s="405"/>
      <c r="DB37" s="405"/>
      <c r="DC37" s="405"/>
      <c r="DD37" s="405"/>
      <c r="DE37" s="405"/>
      <c r="DG37" s="402" t="str">
        <f>IF('各会計、関係団体の財政状況及び健全化判断比率'!BR10="","",'各会計、関係団体の財政状況及び健全化判断比率'!BR10)</f>
        <v/>
      </c>
      <c r="DH37" s="402"/>
      <c r="DI37" s="206"/>
    </row>
    <row r="38" spans="1:113" ht="32.25" customHeight="1" x14ac:dyDescent="0.2">
      <c r="A38" s="179"/>
      <c r="B38" s="203"/>
      <c r="C38" s="404" t="str">
        <f t="shared" ref="C38:C43" si="5">IF(E38="","",C37+1)</f>
        <v/>
      </c>
      <c r="D38" s="404"/>
      <c r="E38" s="405" t="str">
        <f>IF('各会計、関係団体の財政状況及び健全化判断比率'!B11="","",'各会計、関係団体の財政状況及び健全化判断比率'!B11)</f>
        <v/>
      </c>
      <c r="F38" s="405"/>
      <c r="G38" s="405"/>
      <c r="H38" s="405"/>
      <c r="I38" s="405"/>
      <c r="J38" s="405"/>
      <c r="K38" s="405"/>
      <c r="L38" s="405"/>
      <c r="M38" s="405"/>
      <c r="N38" s="405"/>
      <c r="O38" s="405"/>
      <c r="P38" s="405"/>
      <c r="Q38" s="405"/>
      <c r="R38" s="405"/>
      <c r="S38" s="405"/>
      <c r="T38" s="179"/>
      <c r="U38" s="404" t="str">
        <f t="shared" si="4"/>
        <v/>
      </c>
      <c r="V38" s="404"/>
      <c r="W38" s="405"/>
      <c r="X38" s="405"/>
      <c r="Y38" s="405"/>
      <c r="Z38" s="405"/>
      <c r="AA38" s="405"/>
      <c r="AB38" s="405"/>
      <c r="AC38" s="405"/>
      <c r="AD38" s="405"/>
      <c r="AE38" s="405"/>
      <c r="AF38" s="405"/>
      <c r="AG38" s="405"/>
      <c r="AH38" s="405"/>
      <c r="AI38" s="405"/>
      <c r="AJ38" s="405"/>
      <c r="AK38" s="405"/>
      <c r="AL38" s="179"/>
      <c r="AM38" s="404" t="str">
        <f t="shared" si="0"/>
        <v/>
      </c>
      <c r="AN38" s="404"/>
      <c r="AO38" s="405"/>
      <c r="AP38" s="405"/>
      <c r="AQ38" s="405"/>
      <c r="AR38" s="405"/>
      <c r="AS38" s="405"/>
      <c r="AT38" s="405"/>
      <c r="AU38" s="405"/>
      <c r="AV38" s="405"/>
      <c r="AW38" s="405"/>
      <c r="AX38" s="405"/>
      <c r="AY38" s="405"/>
      <c r="AZ38" s="405"/>
      <c r="BA38" s="405"/>
      <c r="BB38" s="405"/>
      <c r="BC38" s="405"/>
      <c r="BD38" s="179"/>
      <c r="BE38" s="404" t="str">
        <f t="shared" si="1"/>
        <v/>
      </c>
      <c r="BF38" s="404"/>
      <c r="BG38" s="405"/>
      <c r="BH38" s="405"/>
      <c r="BI38" s="405"/>
      <c r="BJ38" s="405"/>
      <c r="BK38" s="405"/>
      <c r="BL38" s="405"/>
      <c r="BM38" s="405"/>
      <c r="BN38" s="405"/>
      <c r="BO38" s="405"/>
      <c r="BP38" s="405"/>
      <c r="BQ38" s="405"/>
      <c r="BR38" s="405"/>
      <c r="BS38" s="405"/>
      <c r="BT38" s="405"/>
      <c r="BU38" s="405"/>
      <c r="BV38" s="179"/>
      <c r="BW38" s="404">
        <f t="shared" si="2"/>
        <v>15</v>
      </c>
      <c r="BX38" s="404"/>
      <c r="BY38" s="405" t="str">
        <f>IF('各会計、関係団体の財政状況及び健全化判断比率'!B72="","",'各会計、関係団体の財政状況及び健全化判断比率'!B72)</f>
        <v>滋賀県市町村職員研修センター</v>
      </c>
      <c r="BZ38" s="405"/>
      <c r="CA38" s="405"/>
      <c r="CB38" s="405"/>
      <c r="CC38" s="405"/>
      <c r="CD38" s="405"/>
      <c r="CE38" s="405"/>
      <c r="CF38" s="405"/>
      <c r="CG38" s="405"/>
      <c r="CH38" s="405"/>
      <c r="CI38" s="405"/>
      <c r="CJ38" s="405"/>
      <c r="CK38" s="405"/>
      <c r="CL38" s="405"/>
      <c r="CM38" s="405"/>
      <c r="CN38" s="179"/>
      <c r="CO38" s="404" t="str">
        <f t="shared" si="3"/>
        <v/>
      </c>
      <c r="CP38" s="404"/>
      <c r="CQ38" s="405" t="str">
        <f>IF('各会計、関係団体の財政状況及び健全化判断比率'!BS11="","",'各会計、関係団体の財政状況及び健全化判断比率'!BS11)</f>
        <v/>
      </c>
      <c r="CR38" s="405"/>
      <c r="CS38" s="405"/>
      <c r="CT38" s="405"/>
      <c r="CU38" s="405"/>
      <c r="CV38" s="405"/>
      <c r="CW38" s="405"/>
      <c r="CX38" s="405"/>
      <c r="CY38" s="405"/>
      <c r="CZ38" s="405"/>
      <c r="DA38" s="405"/>
      <c r="DB38" s="405"/>
      <c r="DC38" s="405"/>
      <c r="DD38" s="405"/>
      <c r="DE38" s="405"/>
      <c r="DG38" s="402" t="str">
        <f>IF('各会計、関係団体の財政状況及び健全化判断比率'!BR11="","",'各会計、関係団体の財政状況及び健全化判断比率'!BR11)</f>
        <v/>
      </c>
      <c r="DH38" s="402"/>
      <c r="DI38" s="206"/>
    </row>
    <row r="39" spans="1:113" ht="32.25" customHeight="1" x14ac:dyDescent="0.2">
      <c r="A39" s="179"/>
      <c r="B39" s="203"/>
      <c r="C39" s="404" t="str">
        <f t="shared" si="5"/>
        <v/>
      </c>
      <c r="D39" s="404"/>
      <c r="E39" s="405" t="str">
        <f>IF('各会計、関係団体の財政状況及び健全化判断比率'!B12="","",'各会計、関係団体の財政状況及び健全化判断比率'!B12)</f>
        <v/>
      </c>
      <c r="F39" s="405"/>
      <c r="G39" s="405"/>
      <c r="H39" s="405"/>
      <c r="I39" s="405"/>
      <c r="J39" s="405"/>
      <c r="K39" s="405"/>
      <c r="L39" s="405"/>
      <c r="M39" s="405"/>
      <c r="N39" s="405"/>
      <c r="O39" s="405"/>
      <c r="P39" s="405"/>
      <c r="Q39" s="405"/>
      <c r="R39" s="405"/>
      <c r="S39" s="405"/>
      <c r="T39" s="179"/>
      <c r="U39" s="404" t="str">
        <f t="shared" si="4"/>
        <v/>
      </c>
      <c r="V39" s="404"/>
      <c r="W39" s="405"/>
      <c r="X39" s="405"/>
      <c r="Y39" s="405"/>
      <c r="Z39" s="405"/>
      <c r="AA39" s="405"/>
      <c r="AB39" s="405"/>
      <c r="AC39" s="405"/>
      <c r="AD39" s="405"/>
      <c r="AE39" s="405"/>
      <c r="AF39" s="405"/>
      <c r="AG39" s="405"/>
      <c r="AH39" s="405"/>
      <c r="AI39" s="405"/>
      <c r="AJ39" s="405"/>
      <c r="AK39" s="405"/>
      <c r="AL39" s="179"/>
      <c r="AM39" s="404" t="str">
        <f t="shared" si="0"/>
        <v/>
      </c>
      <c r="AN39" s="404"/>
      <c r="AO39" s="405"/>
      <c r="AP39" s="405"/>
      <c r="AQ39" s="405"/>
      <c r="AR39" s="405"/>
      <c r="AS39" s="405"/>
      <c r="AT39" s="405"/>
      <c r="AU39" s="405"/>
      <c r="AV39" s="405"/>
      <c r="AW39" s="405"/>
      <c r="AX39" s="405"/>
      <c r="AY39" s="405"/>
      <c r="AZ39" s="405"/>
      <c r="BA39" s="405"/>
      <c r="BB39" s="405"/>
      <c r="BC39" s="405"/>
      <c r="BD39" s="179"/>
      <c r="BE39" s="404" t="str">
        <f t="shared" si="1"/>
        <v/>
      </c>
      <c r="BF39" s="404"/>
      <c r="BG39" s="405"/>
      <c r="BH39" s="405"/>
      <c r="BI39" s="405"/>
      <c r="BJ39" s="405"/>
      <c r="BK39" s="405"/>
      <c r="BL39" s="405"/>
      <c r="BM39" s="405"/>
      <c r="BN39" s="405"/>
      <c r="BO39" s="405"/>
      <c r="BP39" s="405"/>
      <c r="BQ39" s="405"/>
      <c r="BR39" s="405"/>
      <c r="BS39" s="405"/>
      <c r="BT39" s="405"/>
      <c r="BU39" s="405"/>
      <c r="BV39" s="179"/>
      <c r="BW39" s="404">
        <f t="shared" si="2"/>
        <v>16</v>
      </c>
      <c r="BX39" s="404"/>
      <c r="BY39" s="405" t="str">
        <f>IF('各会計、関係団体の財政状況及び健全化判断比率'!B73="","",'各会計、関係団体の財政状況及び健全化判断比率'!B73)</f>
        <v>滋賀県後期高齢者医療広域連合（一般会計）</v>
      </c>
      <c r="BZ39" s="405"/>
      <c r="CA39" s="405"/>
      <c r="CB39" s="405"/>
      <c r="CC39" s="405"/>
      <c r="CD39" s="405"/>
      <c r="CE39" s="405"/>
      <c r="CF39" s="405"/>
      <c r="CG39" s="405"/>
      <c r="CH39" s="405"/>
      <c r="CI39" s="405"/>
      <c r="CJ39" s="405"/>
      <c r="CK39" s="405"/>
      <c r="CL39" s="405"/>
      <c r="CM39" s="405"/>
      <c r="CN39" s="179"/>
      <c r="CO39" s="404" t="str">
        <f t="shared" si="3"/>
        <v/>
      </c>
      <c r="CP39" s="404"/>
      <c r="CQ39" s="405" t="str">
        <f>IF('各会計、関係団体の財政状況及び健全化判断比率'!BS12="","",'各会計、関係団体の財政状況及び健全化判断比率'!BS12)</f>
        <v/>
      </c>
      <c r="CR39" s="405"/>
      <c r="CS39" s="405"/>
      <c r="CT39" s="405"/>
      <c r="CU39" s="405"/>
      <c r="CV39" s="405"/>
      <c r="CW39" s="405"/>
      <c r="CX39" s="405"/>
      <c r="CY39" s="405"/>
      <c r="CZ39" s="405"/>
      <c r="DA39" s="405"/>
      <c r="DB39" s="405"/>
      <c r="DC39" s="405"/>
      <c r="DD39" s="405"/>
      <c r="DE39" s="405"/>
      <c r="DG39" s="402" t="str">
        <f>IF('各会計、関係団体の財政状況及び健全化判断比率'!BR12="","",'各会計、関係団体の財政状況及び健全化判断比率'!BR12)</f>
        <v/>
      </c>
      <c r="DH39" s="402"/>
      <c r="DI39" s="206"/>
    </row>
    <row r="40" spans="1:113" ht="32.25" customHeight="1" x14ac:dyDescent="0.2">
      <c r="A40" s="179"/>
      <c r="B40" s="203"/>
      <c r="C40" s="404" t="str">
        <f t="shared" si="5"/>
        <v/>
      </c>
      <c r="D40" s="404"/>
      <c r="E40" s="405" t="str">
        <f>IF('各会計、関係団体の財政状況及び健全化判断比率'!B13="","",'各会計、関係団体の財政状況及び健全化判断比率'!B13)</f>
        <v/>
      </c>
      <c r="F40" s="405"/>
      <c r="G40" s="405"/>
      <c r="H40" s="405"/>
      <c r="I40" s="405"/>
      <c r="J40" s="405"/>
      <c r="K40" s="405"/>
      <c r="L40" s="405"/>
      <c r="M40" s="405"/>
      <c r="N40" s="405"/>
      <c r="O40" s="405"/>
      <c r="P40" s="405"/>
      <c r="Q40" s="405"/>
      <c r="R40" s="405"/>
      <c r="S40" s="405"/>
      <c r="T40" s="179"/>
      <c r="U40" s="404" t="str">
        <f t="shared" si="4"/>
        <v/>
      </c>
      <c r="V40" s="404"/>
      <c r="W40" s="405"/>
      <c r="X40" s="405"/>
      <c r="Y40" s="405"/>
      <c r="Z40" s="405"/>
      <c r="AA40" s="405"/>
      <c r="AB40" s="405"/>
      <c r="AC40" s="405"/>
      <c r="AD40" s="405"/>
      <c r="AE40" s="405"/>
      <c r="AF40" s="405"/>
      <c r="AG40" s="405"/>
      <c r="AH40" s="405"/>
      <c r="AI40" s="405"/>
      <c r="AJ40" s="405"/>
      <c r="AK40" s="405"/>
      <c r="AL40" s="179"/>
      <c r="AM40" s="404" t="str">
        <f t="shared" si="0"/>
        <v/>
      </c>
      <c r="AN40" s="404"/>
      <c r="AO40" s="405"/>
      <c r="AP40" s="405"/>
      <c r="AQ40" s="405"/>
      <c r="AR40" s="405"/>
      <c r="AS40" s="405"/>
      <c r="AT40" s="405"/>
      <c r="AU40" s="405"/>
      <c r="AV40" s="405"/>
      <c r="AW40" s="405"/>
      <c r="AX40" s="405"/>
      <c r="AY40" s="405"/>
      <c r="AZ40" s="405"/>
      <c r="BA40" s="405"/>
      <c r="BB40" s="405"/>
      <c r="BC40" s="405"/>
      <c r="BD40" s="179"/>
      <c r="BE40" s="404" t="str">
        <f t="shared" si="1"/>
        <v/>
      </c>
      <c r="BF40" s="404"/>
      <c r="BG40" s="405"/>
      <c r="BH40" s="405"/>
      <c r="BI40" s="405"/>
      <c r="BJ40" s="405"/>
      <c r="BK40" s="405"/>
      <c r="BL40" s="405"/>
      <c r="BM40" s="405"/>
      <c r="BN40" s="405"/>
      <c r="BO40" s="405"/>
      <c r="BP40" s="405"/>
      <c r="BQ40" s="405"/>
      <c r="BR40" s="405"/>
      <c r="BS40" s="405"/>
      <c r="BT40" s="405"/>
      <c r="BU40" s="405"/>
      <c r="BV40" s="179"/>
      <c r="BW40" s="404">
        <f t="shared" si="2"/>
        <v>17</v>
      </c>
      <c r="BX40" s="404"/>
      <c r="BY40" s="405" t="str">
        <f>IF('各会計、関係団体の財政状況及び健全化判断比率'!B74="","",'各会計、関係団体の財政状況及び健全化判断比率'!B74)</f>
        <v>滋賀県後期高齢者医療広域連合（後期高齢者医療特別会計）</v>
      </c>
      <c r="BZ40" s="405"/>
      <c r="CA40" s="405"/>
      <c r="CB40" s="405"/>
      <c r="CC40" s="405"/>
      <c r="CD40" s="405"/>
      <c r="CE40" s="405"/>
      <c r="CF40" s="405"/>
      <c r="CG40" s="405"/>
      <c r="CH40" s="405"/>
      <c r="CI40" s="405"/>
      <c r="CJ40" s="405"/>
      <c r="CK40" s="405"/>
      <c r="CL40" s="405"/>
      <c r="CM40" s="405"/>
      <c r="CN40" s="179"/>
      <c r="CO40" s="404" t="str">
        <f t="shared" si="3"/>
        <v/>
      </c>
      <c r="CP40" s="404"/>
      <c r="CQ40" s="405" t="str">
        <f>IF('各会計、関係団体の財政状況及び健全化判断比率'!BS13="","",'各会計、関係団体の財政状況及び健全化判断比率'!BS13)</f>
        <v/>
      </c>
      <c r="CR40" s="405"/>
      <c r="CS40" s="405"/>
      <c r="CT40" s="405"/>
      <c r="CU40" s="405"/>
      <c r="CV40" s="405"/>
      <c r="CW40" s="405"/>
      <c r="CX40" s="405"/>
      <c r="CY40" s="405"/>
      <c r="CZ40" s="405"/>
      <c r="DA40" s="405"/>
      <c r="DB40" s="405"/>
      <c r="DC40" s="405"/>
      <c r="DD40" s="405"/>
      <c r="DE40" s="405"/>
      <c r="DG40" s="402" t="str">
        <f>IF('各会計、関係団体の財政状況及び健全化判断比率'!BR13="","",'各会計、関係団体の財政状況及び健全化判断比率'!BR13)</f>
        <v/>
      </c>
      <c r="DH40" s="402"/>
      <c r="DI40" s="206"/>
    </row>
    <row r="41" spans="1:113" ht="32.25" customHeight="1" x14ac:dyDescent="0.2">
      <c r="A41" s="179"/>
      <c r="B41" s="203"/>
      <c r="C41" s="404" t="str">
        <f t="shared" si="5"/>
        <v/>
      </c>
      <c r="D41" s="404"/>
      <c r="E41" s="405" t="str">
        <f>IF('各会計、関係団体の財政状況及び健全化判断比率'!B14="","",'各会計、関係団体の財政状況及び健全化判断比率'!B14)</f>
        <v/>
      </c>
      <c r="F41" s="405"/>
      <c r="G41" s="405"/>
      <c r="H41" s="405"/>
      <c r="I41" s="405"/>
      <c r="J41" s="405"/>
      <c r="K41" s="405"/>
      <c r="L41" s="405"/>
      <c r="M41" s="405"/>
      <c r="N41" s="405"/>
      <c r="O41" s="405"/>
      <c r="P41" s="405"/>
      <c r="Q41" s="405"/>
      <c r="R41" s="405"/>
      <c r="S41" s="405"/>
      <c r="T41" s="179"/>
      <c r="U41" s="404" t="str">
        <f t="shared" si="4"/>
        <v/>
      </c>
      <c r="V41" s="404"/>
      <c r="W41" s="405"/>
      <c r="X41" s="405"/>
      <c r="Y41" s="405"/>
      <c r="Z41" s="405"/>
      <c r="AA41" s="405"/>
      <c r="AB41" s="405"/>
      <c r="AC41" s="405"/>
      <c r="AD41" s="405"/>
      <c r="AE41" s="405"/>
      <c r="AF41" s="405"/>
      <c r="AG41" s="405"/>
      <c r="AH41" s="405"/>
      <c r="AI41" s="405"/>
      <c r="AJ41" s="405"/>
      <c r="AK41" s="405"/>
      <c r="AL41" s="179"/>
      <c r="AM41" s="404" t="str">
        <f t="shared" si="0"/>
        <v/>
      </c>
      <c r="AN41" s="404"/>
      <c r="AO41" s="405"/>
      <c r="AP41" s="405"/>
      <c r="AQ41" s="405"/>
      <c r="AR41" s="405"/>
      <c r="AS41" s="405"/>
      <c r="AT41" s="405"/>
      <c r="AU41" s="405"/>
      <c r="AV41" s="405"/>
      <c r="AW41" s="405"/>
      <c r="AX41" s="405"/>
      <c r="AY41" s="405"/>
      <c r="AZ41" s="405"/>
      <c r="BA41" s="405"/>
      <c r="BB41" s="405"/>
      <c r="BC41" s="405"/>
      <c r="BD41" s="179"/>
      <c r="BE41" s="404" t="str">
        <f t="shared" si="1"/>
        <v/>
      </c>
      <c r="BF41" s="404"/>
      <c r="BG41" s="405"/>
      <c r="BH41" s="405"/>
      <c r="BI41" s="405"/>
      <c r="BJ41" s="405"/>
      <c r="BK41" s="405"/>
      <c r="BL41" s="405"/>
      <c r="BM41" s="405"/>
      <c r="BN41" s="405"/>
      <c r="BO41" s="405"/>
      <c r="BP41" s="405"/>
      <c r="BQ41" s="405"/>
      <c r="BR41" s="405"/>
      <c r="BS41" s="405"/>
      <c r="BT41" s="405"/>
      <c r="BU41" s="405"/>
      <c r="BV41" s="179"/>
      <c r="BW41" s="404" t="str">
        <f t="shared" si="2"/>
        <v/>
      </c>
      <c r="BX41" s="404"/>
      <c r="BY41" s="405" t="str">
        <f>IF('各会計、関係団体の財政状況及び健全化判断比率'!B75="","",'各会計、関係団体の財政状況及び健全化判断比率'!B75)</f>
        <v/>
      </c>
      <c r="BZ41" s="405"/>
      <c r="CA41" s="405"/>
      <c r="CB41" s="405"/>
      <c r="CC41" s="405"/>
      <c r="CD41" s="405"/>
      <c r="CE41" s="405"/>
      <c r="CF41" s="405"/>
      <c r="CG41" s="405"/>
      <c r="CH41" s="405"/>
      <c r="CI41" s="405"/>
      <c r="CJ41" s="405"/>
      <c r="CK41" s="405"/>
      <c r="CL41" s="405"/>
      <c r="CM41" s="405"/>
      <c r="CN41" s="179"/>
      <c r="CO41" s="404" t="str">
        <f t="shared" si="3"/>
        <v/>
      </c>
      <c r="CP41" s="404"/>
      <c r="CQ41" s="405" t="str">
        <f>IF('各会計、関係団体の財政状況及び健全化判断比率'!BS14="","",'各会計、関係団体の財政状況及び健全化判断比率'!BS14)</f>
        <v/>
      </c>
      <c r="CR41" s="405"/>
      <c r="CS41" s="405"/>
      <c r="CT41" s="405"/>
      <c r="CU41" s="405"/>
      <c r="CV41" s="405"/>
      <c r="CW41" s="405"/>
      <c r="CX41" s="405"/>
      <c r="CY41" s="405"/>
      <c r="CZ41" s="405"/>
      <c r="DA41" s="405"/>
      <c r="DB41" s="405"/>
      <c r="DC41" s="405"/>
      <c r="DD41" s="405"/>
      <c r="DE41" s="405"/>
      <c r="DG41" s="402" t="str">
        <f>IF('各会計、関係団体の財政状況及び健全化判断比率'!BR14="","",'各会計、関係団体の財政状況及び健全化判断比率'!BR14)</f>
        <v/>
      </c>
      <c r="DH41" s="402"/>
      <c r="DI41" s="206"/>
    </row>
    <row r="42" spans="1:113" ht="32.25" customHeight="1" x14ac:dyDescent="0.2">
      <c r="B42" s="203"/>
      <c r="C42" s="404" t="str">
        <f t="shared" si="5"/>
        <v/>
      </c>
      <c r="D42" s="404"/>
      <c r="E42" s="405" t="str">
        <f>IF('各会計、関係団体の財政状況及び健全化判断比率'!B15="","",'各会計、関係団体の財政状況及び健全化判断比率'!B15)</f>
        <v/>
      </c>
      <c r="F42" s="405"/>
      <c r="G42" s="405"/>
      <c r="H42" s="405"/>
      <c r="I42" s="405"/>
      <c r="J42" s="405"/>
      <c r="K42" s="405"/>
      <c r="L42" s="405"/>
      <c r="M42" s="405"/>
      <c r="N42" s="405"/>
      <c r="O42" s="405"/>
      <c r="P42" s="405"/>
      <c r="Q42" s="405"/>
      <c r="R42" s="405"/>
      <c r="S42" s="405"/>
      <c r="T42" s="179"/>
      <c r="U42" s="404" t="str">
        <f t="shared" si="4"/>
        <v/>
      </c>
      <c r="V42" s="404"/>
      <c r="W42" s="405"/>
      <c r="X42" s="405"/>
      <c r="Y42" s="405"/>
      <c r="Z42" s="405"/>
      <c r="AA42" s="405"/>
      <c r="AB42" s="405"/>
      <c r="AC42" s="405"/>
      <c r="AD42" s="405"/>
      <c r="AE42" s="405"/>
      <c r="AF42" s="405"/>
      <c r="AG42" s="405"/>
      <c r="AH42" s="405"/>
      <c r="AI42" s="405"/>
      <c r="AJ42" s="405"/>
      <c r="AK42" s="405"/>
      <c r="AL42" s="179"/>
      <c r="AM42" s="404" t="str">
        <f t="shared" si="0"/>
        <v/>
      </c>
      <c r="AN42" s="404"/>
      <c r="AO42" s="405"/>
      <c r="AP42" s="405"/>
      <c r="AQ42" s="405"/>
      <c r="AR42" s="405"/>
      <c r="AS42" s="405"/>
      <c r="AT42" s="405"/>
      <c r="AU42" s="405"/>
      <c r="AV42" s="405"/>
      <c r="AW42" s="405"/>
      <c r="AX42" s="405"/>
      <c r="AY42" s="405"/>
      <c r="AZ42" s="405"/>
      <c r="BA42" s="405"/>
      <c r="BB42" s="405"/>
      <c r="BC42" s="405"/>
      <c r="BD42" s="179"/>
      <c r="BE42" s="404" t="str">
        <f t="shared" si="1"/>
        <v/>
      </c>
      <c r="BF42" s="404"/>
      <c r="BG42" s="405"/>
      <c r="BH42" s="405"/>
      <c r="BI42" s="405"/>
      <c r="BJ42" s="405"/>
      <c r="BK42" s="405"/>
      <c r="BL42" s="405"/>
      <c r="BM42" s="405"/>
      <c r="BN42" s="405"/>
      <c r="BO42" s="405"/>
      <c r="BP42" s="405"/>
      <c r="BQ42" s="405"/>
      <c r="BR42" s="405"/>
      <c r="BS42" s="405"/>
      <c r="BT42" s="405"/>
      <c r="BU42" s="405"/>
      <c r="BV42" s="179"/>
      <c r="BW42" s="404" t="str">
        <f t="shared" si="2"/>
        <v/>
      </c>
      <c r="BX42" s="404"/>
      <c r="BY42" s="405" t="str">
        <f>IF('各会計、関係団体の財政状況及び健全化判断比率'!B76="","",'各会計、関係団体の財政状況及び健全化判断比率'!B76)</f>
        <v/>
      </c>
      <c r="BZ42" s="405"/>
      <c r="CA42" s="405"/>
      <c r="CB42" s="405"/>
      <c r="CC42" s="405"/>
      <c r="CD42" s="405"/>
      <c r="CE42" s="405"/>
      <c r="CF42" s="405"/>
      <c r="CG42" s="405"/>
      <c r="CH42" s="405"/>
      <c r="CI42" s="405"/>
      <c r="CJ42" s="405"/>
      <c r="CK42" s="405"/>
      <c r="CL42" s="405"/>
      <c r="CM42" s="405"/>
      <c r="CN42" s="179"/>
      <c r="CO42" s="404" t="str">
        <f t="shared" si="3"/>
        <v/>
      </c>
      <c r="CP42" s="404"/>
      <c r="CQ42" s="405" t="str">
        <f>IF('各会計、関係団体の財政状況及び健全化判断比率'!BS15="","",'各会計、関係団体の財政状況及び健全化判断比率'!BS15)</f>
        <v/>
      </c>
      <c r="CR42" s="405"/>
      <c r="CS42" s="405"/>
      <c r="CT42" s="405"/>
      <c r="CU42" s="405"/>
      <c r="CV42" s="405"/>
      <c r="CW42" s="405"/>
      <c r="CX42" s="405"/>
      <c r="CY42" s="405"/>
      <c r="CZ42" s="405"/>
      <c r="DA42" s="405"/>
      <c r="DB42" s="405"/>
      <c r="DC42" s="405"/>
      <c r="DD42" s="405"/>
      <c r="DE42" s="405"/>
      <c r="DG42" s="402" t="str">
        <f>IF('各会計、関係団体の財政状況及び健全化判断比率'!BR15="","",'各会計、関係団体の財政状況及び健全化判断比率'!BR15)</f>
        <v/>
      </c>
      <c r="DH42" s="402"/>
      <c r="DI42" s="206"/>
    </row>
    <row r="43" spans="1:113" ht="32.25" customHeight="1" x14ac:dyDescent="0.2">
      <c r="B43" s="203"/>
      <c r="C43" s="404" t="str">
        <f t="shared" si="5"/>
        <v/>
      </c>
      <c r="D43" s="404"/>
      <c r="E43" s="405" t="str">
        <f>IF('各会計、関係団体の財政状況及び健全化判断比率'!B16="","",'各会計、関係団体の財政状況及び健全化判断比率'!B16)</f>
        <v/>
      </c>
      <c r="F43" s="405"/>
      <c r="G43" s="405"/>
      <c r="H43" s="405"/>
      <c r="I43" s="405"/>
      <c r="J43" s="405"/>
      <c r="K43" s="405"/>
      <c r="L43" s="405"/>
      <c r="M43" s="405"/>
      <c r="N43" s="405"/>
      <c r="O43" s="405"/>
      <c r="P43" s="405"/>
      <c r="Q43" s="405"/>
      <c r="R43" s="405"/>
      <c r="S43" s="405"/>
      <c r="T43" s="179"/>
      <c r="U43" s="404" t="str">
        <f t="shared" si="4"/>
        <v/>
      </c>
      <c r="V43" s="404"/>
      <c r="W43" s="405"/>
      <c r="X43" s="405"/>
      <c r="Y43" s="405"/>
      <c r="Z43" s="405"/>
      <c r="AA43" s="405"/>
      <c r="AB43" s="405"/>
      <c r="AC43" s="405"/>
      <c r="AD43" s="405"/>
      <c r="AE43" s="405"/>
      <c r="AF43" s="405"/>
      <c r="AG43" s="405"/>
      <c r="AH43" s="405"/>
      <c r="AI43" s="405"/>
      <c r="AJ43" s="405"/>
      <c r="AK43" s="405"/>
      <c r="AL43" s="179"/>
      <c r="AM43" s="404" t="str">
        <f t="shared" si="0"/>
        <v/>
      </c>
      <c r="AN43" s="404"/>
      <c r="AO43" s="405"/>
      <c r="AP43" s="405"/>
      <c r="AQ43" s="405"/>
      <c r="AR43" s="405"/>
      <c r="AS43" s="405"/>
      <c r="AT43" s="405"/>
      <c r="AU43" s="405"/>
      <c r="AV43" s="405"/>
      <c r="AW43" s="405"/>
      <c r="AX43" s="405"/>
      <c r="AY43" s="405"/>
      <c r="AZ43" s="405"/>
      <c r="BA43" s="405"/>
      <c r="BB43" s="405"/>
      <c r="BC43" s="405"/>
      <c r="BD43" s="179"/>
      <c r="BE43" s="404" t="str">
        <f t="shared" si="1"/>
        <v/>
      </c>
      <c r="BF43" s="404"/>
      <c r="BG43" s="405"/>
      <c r="BH43" s="405"/>
      <c r="BI43" s="405"/>
      <c r="BJ43" s="405"/>
      <c r="BK43" s="405"/>
      <c r="BL43" s="405"/>
      <c r="BM43" s="405"/>
      <c r="BN43" s="405"/>
      <c r="BO43" s="405"/>
      <c r="BP43" s="405"/>
      <c r="BQ43" s="405"/>
      <c r="BR43" s="405"/>
      <c r="BS43" s="405"/>
      <c r="BT43" s="405"/>
      <c r="BU43" s="405"/>
      <c r="BV43" s="179"/>
      <c r="BW43" s="404" t="str">
        <f t="shared" si="2"/>
        <v/>
      </c>
      <c r="BX43" s="404"/>
      <c r="BY43" s="405" t="str">
        <f>IF('各会計、関係団体の財政状況及び健全化判断比率'!B77="","",'各会計、関係団体の財政状況及び健全化判断比率'!B77)</f>
        <v/>
      </c>
      <c r="BZ43" s="405"/>
      <c r="CA43" s="405"/>
      <c r="CB43" s="405"/>
      <c r="CC43" s="405"/>
      <c r="CD43" s="405"/>
      <c r="CE43" s="405"/>
      <c r="CF43" s="405"/>
      <c r="CG43" s="405"/>
      <c r="CH43" s="405"/>
      <c r="CI43" s="405"/>
      <c r="CJ43" s="405"/>
      <c r="CK43" s="405"/>
      <c r="CL43" s="405"/>
      <c r="CM43" s="405"/>
      <c r="CN43" s="179"/>
      <c r="CO43" s="404" t="str">
        <f t="shared" si="3"/>
        <v/>
      </c>
      <c r="CP43" s="404"/>
      <c r="CQ43" s="405" t="str">
        <f>IF('各会計、関係団体の財政状況及び健全化判断比率'!BS16="","",'各会計、関係団体の財政状況及び健全化判断比率'!BS16)</f>
        <v/>
      </c>
      <c r="CR43" s="405"/>
      <c r="CS43" s="405"/>
      <c r="CT43" s="405"/>
      <c r="CU43" s="405"/>
      <c r="CV43" s="405"/>
      <c r="CW43" s="405"/>
      <c r="CX43" s="405"/>
      <c r="CY43" s="405"/>
      <c r="CZ43" s="405"/>
      <c r="DA43" s="405"/>
      <c r="DB43" s="405"/>
      <c r="DC43" s="405"/>
      <c r="DD43" s="405"/>
      <c r="DE43" s="405"/>
      <c r="DG43" s="402" t="str">
        <f>IF('各会計、関係団体の財政状況及び健全化判断比率'!BR16="","",'各会計、関係団体の財政状況及び健全化判断比率'!BR16)</f>
        <v/>
      </c>
      <c r="DH43" s="402"/>
      <c r="DI43" s="206"/>
    </row>
    <row r="44" spans="1:113" ht="13.5" customHeight="1" thickBot="1" x14ac:dyDescent="0.25">
      <c r="B44" s="207"/>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9"/>
    </row>
    <row r="45" spans="1:113" x14ac:dyDescent="0.2"/>
    <row r="46" spans="1:113" x14ac:dyDescent="0.2">
      <c r="B46" s="178" t="s">
        <v>193</v>
      </c>
      <c r="E46" s="401" t="s">
        <v>194</v>
      </c>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c r="AR46" s="401"/>
      <c r="AS46" s="401"/>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1"/>
      <c r="CI46" s="401"/>
      <c r="CJ46" s="401"/>
      <c r="CK46" s="401"/>
      <c r="CL46" s="401"/>
      <c r="CM46" s="401"/>
      <c r="CN46" s="401"/>
      <c r="CO46" s="401"/>
      <c r="CP46" s="401"/>
      <c r="CQ46" s="401"/>
      <c r="CR46" s="401"/>
      <c r="CS46" s="401"/>
      <c r="CT46" s="401"/>
      <c r="CU46" s="401"/>
      <c r="CV46" s="401"/>
      <c r="CW46" s="401"/>
      <c r="CX46" s="401"/>
      <c r="CY46" s="401"/>
      <c r="CZ46" s="401"/>
      <c r="DA46" s="401"/>
      <c r="DB46" s="401"/>
      <c r="DC46" s="401"/>
      <c r="DD46" s="401"/>
      <c r="DE46" s="401"/>
      <c r="DF46" s="401"/>
      <c r="DG46" s="401"/>
      <c r="DH46" s="401"/>
      <c r="DI46" s="401"/>
    </row>
    <row r="47" spans="1:113" x14ac:dyDescent="0.2">
      <c r="E47" s="401" t="s">
        <v>195</v>
      </c>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1"/>
      <c r="AX47" s="401"/>
      <c r="AY47" s="401"/>
      <c r="AZ47" s="401"/>
      <c r="BA47" s="401"/>
      <c r="BB47" s="401"/>
      <c r="BC47" s="401"/>
      <c r="BD47" s="401"/>
      <c r="BE47" s="401"/>
      <c r="BF47" s="401"/>
      <c r="BG47" s="401"/>
      <c r="BH47" s="401"/>
      <c r="BI47" s="401"/>
      <c r="BJ47" s="401"/>
      <c r="BK47" s="401"/>
      <c r="BL47" s="401"/>
      <c r="BM47" s="401"/>
      <c r="BN47" s="401"/>
      <c r="BO47" s="401"/>
      <c r="BP47" s="401"/>
      <c r="BQ47" s="401"/>
      <c r="BR47" s="401"/>
      <c r="BS47" s="401"/>
      <c r="BT47" s="401"/>
      <c r="BU47" s="401"/>
      <c r="BV47" s="401"/>
      <c r="BW47" s="401"/>
      <c r="BX47" s="401"/>
      <c r="BY47" s="401"/>
      <c r="BZ47" s="401"/>
      <c r="CA47" s="401"/>
      <c r="CB47" s="401"/>
      <c r="CC47" s="401"/>
      <c r="CD47" s="401"/>
      <c r="CE47" s="401"/>
      <c r="CF47" s="401"/>
      <c r="CG47" s="401"/>
      <c r="CH47" s="401"/>
      <c r="CI47" s="401"/>
      <c r="CJ47" s="401"/>
      <c r="CK47" s="401"/>
      <c r="CL47" s="401"/>
      <c r="CM47" s="401"/>
      <c r="CN47" s="401"/>
      <c r="CO47" s="401"/>
      <c r="CP47" s="401"/>
      <c r="CQ47" s="401"/>
      <c r="CR47" s="401"/>
      <c r="CS47" s="401"/>
      <c r="CT47" s="401"/>
      <c r="CU47" s="401"/>
      <c r="CV47" s="401"/>
      <c r="CW47" s="401"/>
      <c r="CX47" s="401"/>
      <c r="CY47" s="401"/>
      <c r="CZ47" s="401"/>
      <c r="DA47" s="401"/>
      <c r="DB47" s="401"/>
      <c r="DC47" s="401"/>
      <c r="DD47" s="401"/>
      <c r="DE47" s="401"/>
      <c r="DF47" s="401"/>
      <c r="DG47" s="401"/>
      <c r="DH47" s="401"/>
      <c r="DI47" s="401"/>
    </row>
    <row r="48" spans="1:113" x14ac:dyDescent="0.2">
      <c r="E48" s="401" t="s">
        <v>196</v>
      </c>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401"/>
      <c r="AM48" s="401"/>
      <c r="AN48" s="401"/>
      <c r="AO48" s="401"/>
      <c r="AP48" s="401"/>
      <c r="AQ48" s="401"/>
      <c r="AR48" s="401"/>
      <c r="AS48" s="401"/>
      <c r="AT48" s="401"/>
      <c r="AU48" s="401"/>
      <c r="AV48" s="401"/>
      <c r="AW48" s="401"/>
      <c r="AX48" s="401"/>
      <c r="AY48" s="401"/>
      <c r="AZ48" s="401"/>
      <c r="BA48" s="401"/>
      <c r="BB48" s="401"/>
      <c r="BC48" s="401"/>
      <c r="BD48" s="401"/>
      <c r="BE48" s="401"/>
      <c r="BF48" s="401"/>
      <c r="BG48" s="401"/>
      <c r="BH48" s="401"/>
      <c r="BI48" s="401"/>
      <c r="BJ48" s="401"/>
      <c r="BK48" s="401"/>
      <c r="BL48" s="401"/>
      <c r="BM48" s="401"/>
      <c r="BN48" s="401"/>
      <c r="BO48" s="401"/>
      <c r="BP48" s="401"/>
      <c r="BQ48" s="401"/>
      <c r="BR48" s="401"/>
      <c r="BS48" s="401"/>
      <c r="BT48" s="401"/>
      <c r="BU48" s="401"/>
      <c r="BV48" s="401"/>
      <c r="BW48" s="401"/>
      <c r="BX48" s="401"/>
      <c r="BY48" s="401"/>
      <c r="BZ48" s="401"/>
      <c r="CA48" s="401"/>
      <c r="CB48" s="401"/>
      <c r="CC48" s="401"/>
      <c r="CD48" s="401"/>
      <c r="CE48" s="401"/>
      <c r="CF48" s="401"/>
      <c r="CG48" s="401"/>
      <c r="CH48" s="401"/>
      <c r="CI48" s="401"/>
      <c r="CJ48" s="401"/>
      <c r="CK48" s="401"/>
      <c r="CL48" s="401"/>
      <c r="CM48" s="401"/>
      <c r="CN48" s="401"/>
      <c r="CO48" s="401"/>
      <c r="CP48" s="401"/>
      <c r="CQ48" s="401"/>
      <c r="CR48" s="401"/>
      <c r="CS48" s="401"/>
      <c r="CT48" s="401"/>
      <c r="CU48" s="401"/>
      <c r="CV48" s="401"/>
      <c r="CW48" s="401"/>
      <c r="CX48" s="401"/>
      <c r="CY48" s="401"/>
      <c r="CZ48" s="401"/>
      <c r="DA48" s="401"/>
      <c r="DB48" s="401"/>
      <c r="DC48" s="401"/>
      <c r="DD48" s="401"/>
      <c r="DE48" s="401"/>
      <c r="DF48" s="401"/>
      <c r="DG48" s="401"/>
      <c r="DH48" s="401"/>
      <c r="DI48" s="401"/>
    </row>
    <row r="49" spans="5:113" x14ac:dyDescent="0.2">
      <c r="E49" s="403" t="s">
        <v>197</v>
      </c>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row>
    <row r="50" spans="5:113" x14ac:dyDescent="0.2">
      <c r="E50" s="401" t="s">
        <v>198</v>
      </c>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401"/>
      <c r="AO50" s="401"/>
      <c r="AP50" s="401"/>
      <c r="AQ50" s="401"/>
      <c r="AR50" s="401"/>
      <c r="AS50" s="401"/>
      <c r="AT50" s="401"/>
      <c r="AU50" s="401"/>
      <c r="AV50" s="401"/>
      <c r="AW50" s="401"/>
      <c r="AX50" s="401"/>
      <c r="AY50" s="401"/>
      <c r="AZ50" s="401"/>
      <c r="BA50" s="401"/>
      <c r="BB50" s="401"/>
      <c r="BC50" s="401"/>
      <c r="BD50" s="401"/>
      <c r="BE50" s="401"/>
      <c r="BF50" s="401"/>
      <c r="BG50" s="401"/>
      <c r="BH50" s="401"/>
      <c r="BI50" s="401"/>
      <c r="BJ50" s="401"/>
      <c r="BK50" s="401"/>
      <c r="BL50" s="401"/>
      <c r="BM50" s="401"/>
      <c r="BN50" s="401"/>
      <c r="BO50" s="401"/>
      <c r="BP50" s="401"/>
      <c r="BQ50" s="401"/>
      <c r="BR50" s="401"/>
      <c r="BS50" s="401"/>
      <c r="BT50" s="401"/>
      <c r="BU50" s="401"/>
      <c r="BV50" s="401"/>
      <c r="BW50" s="401"/>
      <c r="BX50" s="401"/>
      <c r="BY50" s="401"/>
      <c r="BZ50" s="401"/>
      <c r="CA50" s="401"/>
      <c r="CB50" s="401"/>
      <c r="CC50" s="401"/>
      <c r="CD50" s="401"/>
      <c r="CE50" s="401"/>
      <c r="CF50" s="401"/>
      <c r="CG50" s="401"/>
      <c r="CH50" s="401"/>
      <c r="CI50" s="401"/>
      <c r="CJ50" s="401"/>
      <c r="CK50" s="401"/>
      <c r="CL50" s="401"/>
      <c r="CM50" s="401"/>
      <c r="CN50" s="401"/>
      <c r="CO50" s="401"/>
      <c r="CP50" s="401"/>
      <c r="CQ50" s="401"/>
      <c r="CR50" s="401"/>
      <c r="CS50" s="401"/>
      <c r="CT50" s="401"/>
      <c r="CU50" s="401"/>
      <c r="CV50" s="401"/>
      <c r="CW50" s="401"/>
      <c r="CX50" s="401"/>
      <c r="CY50" s="401"/>
      <c r="CZ50" s="401"/>
      <c r="DA50" s="401"/>
      <c r="DB50" s="401"/>
      <c r="DC50" s="401"/>
      <c r="DD50" s="401"/>
      <c r="DE50" s="401"/>
      <c r="DF50" s="401"/>
      <c r="DG50" s="401"/>
      <c r="DH50" s="401"/>
      <c r="DI50" s="401"/>
    </row>
    <row r="51" spans="5:113" x14ac:dyDescent="0.2">
      <c r="E51" s="401" t="s">
        <v>199</v>
      </c>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c r="AL51" s="401"/>
      <c r="AM51" s="401"/>
      <c r="AN51" s="401"/>
      <c r="AO51" s="401"/>
      <c r="AP51" s="401"/>
      <c r="AQ51" s="401"/>
      <c r="AR51" s="401"/>
      <c r="AS51" s="401"/>
      <c r="AT51" s="401"/>
      <c r="AU51" s="401"/>
      <c r="AV51" s="401"/>
      <c r="AW51" s="401"/>
      <c r="AX51" s="401"/>
      <c r="AY51" s="401"/>
      <c r="AZ51" s="401"/>
      <c r="BA51" s="401"/>
      <c r="BB51" s="401"/>
      <c r="BC51" s="401"/>
      <c r="BD51" s="401"/>
      <c r="BE51" s="401"/>
      <c r="BF51" s="401"/>
      <c r="BG51" s="401"/>
      <c r="BH51" s="401"/>
      <c r="BI51" s="401"/>
      <c r="BJ51" s="401"/>
      <c r="BK51" s="401"/>
      <c r="BL51" s="401"/>
      <c r="BM51" s="401"/>
      <c r="BN51" s="401"/>
      <c r="BO51" s="401"/>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401"/>
      <c r="CR51" s="401"/>
      <c r="CS51" s="401"/>
      <c r="CT51" s="401"/>
      <c r="CU51" s="401"/>
      <c r="CV51" s="401"/>
      <c r="CW51" s="401"/>
      <c r="CX51" s="401"/>
      <c r="CY51" s="401"/>
      <c r="CZ51" s="401"/>
      <c r="DA51" s="401"/>
      <c r="DB51" s="401"/>
      <c r="DC51" s="401"/>
      <c r="DD51" s="401"/>
      <c r="DE51" s="401"/>
      <c r="DF51" s="401"/>
      <c r="DG51" s="401"/>
      <c r="DH51" s="401"/>
      <c r="DI51" s="401"/>
    </row>
    <row r="52" spans="5:113" x14ac:dyDescent="0.2">
      <c r="E52" s="401" t="s">
        <v>200</v>
      </c>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401"/>
      <c r="AN52" s="401"/>
      <c r="AO52" s="401"/>
      <c r="AP52" s="401"/>
      <c r="AQ52" s="401"/>
      <c r="AR52" s="401"/>
      <c r="AS52" s="401"/>
      <c r="AT52" s="401"/>
      <c r="AU52" s="401"/>
      <c r="AV52" s="401"/>
      <c r="AW52" s="401"/>
      <c r="AX52" s="401"/>
      <c r="AY52" s="401"/>
      <c r="AZ52" s="401"/>
      <c r="BA52" s="401"/>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401"/>
      <c r="BY52" s="401"/>
      <c r="BZ52" s="401"/>
      <c r="CA52" s="401"/>
      <c r="CB52" s="401"/>
      <c r="CC52" s="401"/>
      <c r="CD52" s="401"/>
      <c r="CE52" s="401"/>
      <c r="CF52" s="401"/>
      <c r="CG52" s="401"/>
      <c r="CH52" s="401"/>
      <c r="CI52" s="401"/>
      <c r="CJ52" s="401"/>
      <c r="CK52" s="401"/>
      <c r="CL52" s="401"/>
      <c r="CM52" s="401"/>
      <c r="CN52" s="401"/>
      <c r="CO52" s="401"/>
      <c r="CP52" s="401"/>
      <c r="CQ52" s="401"/>
      <c r="CR52" s="401"/>
      <c r="CS52" s="401"/>
      <c r="CT52" s="401"/>
      <c r="CU52" s="401"/>
      <c r="CV52" s="401"/>
      <c r="CW52" s="401"/>
      <c r="CX52" s="401"/>
      <c r="CY52" s="401"/>
      <c r="CZ52" s="401"/>
      <c r="DA52" s="401"/>
      <c r="DB52" s="401"/>
      <c r="DC52" s="401"/>
      <c r="DD52" s="401"/>
      <c r="DE52" s="401"/>
      <c r="DF52" s="401"/>
      <c r="DG52" s="401"/>
      <c r="DH52" s="401"/>
      <c r="DI52" s="401"/>
    </row>
    <row r="53" spans="5:113" x14ac:dyDescent="0.2">
      <c r="E53" s="401" t="s">
        <v>201</v>
      </c>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401"/>
      <c r="BY53" s="401"/>
      <c r="BZ53" s="401"/>
      <c r="CA53" s="401"/>
      <c r="CB53" s="401"/>
      <c r="CC53" s="401"/>
      <c r="CD53" s="401"/>
      <c r="CE53" s="401"/>
      <c r="CF53" s="401"/>
      <c r="CG53" s="401"/>
      <c r="CH53" s="401"/>
      <c r="CI53" s="401"/>
      <c r="CJ53" s="401"/>
      <c r="CK53" s="401"/>
      <c r="CL53" s="401"/>
      <c r="CM53" s="401"/>
      <c r="CN53" s="401"/>
      <c r="CO53" s="401"/>
      <c r="CP53" s="401"/>
      <c r="CQ53" s="401"/>
      <c r="CR53" s="401"/>
      <c r="CS53" s="401"/>
      <c r="CT53" s="401"/>
      <c r="CU53" s="401"/>
      <c r="CV53" s="401"/>
      <c r="CW53" s="401"/>
      <c r="CX53" s="401"/>
      <c r="CY53" s="401"/>
      <c r="CZ53" s="401"/>
      <c r="DA53" s="401"/>
      <c r="DB53" s="401"/>
      <c r="DC53" s="401"/>
      <c r="DD53" s="401"/>
      <c r="DE53" s="401"/>
      <c r="DF53" s="401"/>
      <c r="DG53" s="401"/>
      <c r="DH53" s="401"/>
      <c r="DI53" s="401"/>
    </row>
    <row r="54" spans="5:113" x14ac:dyDescent="0.2"/>
    <row r="55" spans="5:113" x14ac:dyDescent="0.2"/>
    <row r="56" spans="5:113" x14ac:dyDescent="0.2"/>
  </sheetData>
  <sheetProtection algorithmName="SHA-512" hashValue="3k5quMRijM9d1B86AG0mZnrZd78z0dwFjGQMfFI8yXh1CJiqB2/GLXNi3SxetAG6cEe8bfPX4fXZAFCZavce0w==" saltValue="nd/bVo2J8zx3Bfh4ek+UW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34" zoomScaleSheetLayoutView="100" workbookViewId="0">
      <selection activeCell="BQ104" sqref="BQ10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87" t="s">
        <v>535</v>
      </c>
      <c r="D34" s="1187"/>
      <c r="E34" s="1188"/>
      <c r="F34" s="32">
        <v>8.1199999999999992</v>
      </c>
      <c r="G34" s="33">
        <v>11.9</v>
      </c>
      <c r="H34" s="33">
        <v>20.7</v>
      </c>
      <c r="I34" s="33">
        <v>28.38</v>
      </c>
      <c r="J34" s="34">
        <v>24.78</v>
      </c>
      <c r="K34" s="22"/>
      <c r="L34" s="22"/>
      <c r="M34" s="22"/>
      <c r="N34" s="22"/>
      <c r="O34" s="22"/>
      <c r="P34" s="22"/>
    </row>
    <row r="35" spans="1:16" ht="39" customHeight="1" x14ac:dyDescent="0.2">
      <c r="A35" s="22"/>
      <c r="B35" s="35"/>
      <c r="C35" s="1181" t="s">
        <v>536</v>
      </c>
      <c r="D35" s="1182"/>
      <c r="E35" s="1183"/>
      <c r="F35" s="36">
        <v>5.96</v>
      </c>
      <c r="G35" s="37">
        <v>6.32</v>
      </c>
      <c r="H35" s="37">
        <v>6.95</v>
      </c>
      <c r="I35" s="37">
        <v>8.08</v>
      </c>
      <c r="J35" s="38">
        <v>8.5299999999999994</v>
      </c>
      <c r="K35" s="22"/>
      <c r="L35" s="22"/>
      <c r="M35" s="22"/>
      <c r="N35" s="22"/>
      <c r="O35" s="22"/>
      <c r="P35" s="22"/>
    </row>
    <row r="36" spans="1:16" ht="39" customHeight="1" x14ac:dyDescent="0.2">
      <c r="A36" s="22"/>
      <c r="B36" s="35"/>
      <c r="C36" s="1181" t="s">
        <v>537</v>
      </c>
      <c r="D36" s="1182"/>
      <c r="E36" s="1183"/>
      <c r="F36" s="36">
        <v>5.22</v>
      </c>
      <c r="G36" s="37">
        <v>6.07</v>
      </c>
      <c r="H36" s="37">
        <v>6.91</v>
      </c>
      <c r="I36" s="37">
        <v>6.24</v>
      </c>
      <c r="J36" s="38">
        <v>6.44</v>
      </c>
      <c r="K36" s="22"/>
      <c r="L36" s="22"/>
      <c r="M36" s="22"/>
      <c r="N36" s="22"/>
      <c r="O36" s="22"/>
      <c r="P36" s="22"/>
    </row>
    <row r="37" spans="1:16" ht="39" customHeight="1" x14ac:dyDescent="0.2">
      <c r="A37" s="22"/>
      <c r="B37" s="35"/>
      <c r="C37" s="1181" t="s">
        <v>538</v>
      </c>
      <c r="D37" s="1182"/>
      <c r="E37" s="1183"/>
      <c r="F37" s="36">
        <v>6.09</v>
      </c>
      <c r="G37" s="37">
        <v>5.57</v>
      </c>
      <c r="H37" s="37">
        <v>5.21</v>
      </c>
      <c r="I37" s="37">
        <v>5.51</v>
      </c>
      <c r="J37" s="38">
        <v>5.64</v>
      </c>
      <c r="K37" s="22"/>
      <c r="L37" s="22"/>
      <c r="M37" s="22"/>
      <c r="N37" s="22"/>
      <c r="O37" s="22"/>
      <c r="P37" s="22"/>
    </row>
    <row r="38" spans="1:16" ht="39" customHeight="1" x14ac:dyDescent="0.2">
      <c r="A38" s="22"/>
      <c r="B38" s="35"/>
      <c r="C38" s="1181" t="s">
        <v>539</v>
      </c>
      <c r="D38" s="1182"/>
      <c r="E38" s="1183"/>
      <c r="F38" s="36">
        <v>0.86</v>
      </c>
      <c r="G38" s="37">
        <v>1.36</v>
      </c>
      <c r="H38" s="37">
        <v>2.5299999999999998</v>
      </c>
      <c r="I38" s="37">
        <v>2.17</v>
      </c>
      <c r="J38" s="38">
        <v>1.22</v>
      </c>
      <c r="K38" s="22"/>
      <c r="L38" s="22"/>
      <c r="M38" s="22"/>
      <c r="N38" s="22"/>
      <c r="O38" s="22"/>
      <c r="P38" s="22"/>
    </row>
    <row r="39" spans="1:16" ht="39" customHeight="1" x14ac:dyDescent="0.2">
      <c r="A39" s="22"/>
      <c r="B39" s="35"/>
      <c r="C39" s="1181" t="s">
        <v>540</v>
      </c>
      <c r="D39" s="1182"/>
      <c r="E39" s="1183"/>
      <c r="F39" s="36">
        <v>0.45</v>
      </c>
      <c r="G39" s="37">
        <v>0.61</v>
      </c>
      <c r="H39" s="37">
        <v>0.71</v>
      </c>
      <c r="I39" s="37">
        <v>0.26</v>
      </c>
      <c r="J39" s="38">
        <v>0.23</v>
      </c>
      <c r="K39" s="22"/>
      <c r="L39" s="22"/>
      <c r="M39" s="22"/>
      <c r="N39" s="22"/>
      <c r="O39" s="22"/>
      <c r="P39" s="22"/>
    </row>
    <row r="40" spans="1:16" ht="39" customHeight="1" x14ac:dyDescent="0.2">
      <c r="A40" s="22"/>
      <c r="B40" s="35"/>
      <c r="C40" s="1181" t="s">
        <v>541</v>
      </c>
      <c r="D40" s="1182"/>
      <c r="E40" s="1183"/>
      <c r="F40" s="36">
        <v>0.12</v>
      </c>
      <c r="G40" s="37">
        <v>0.13</v>
      </c>
      <c r="H40" s="37">
        <v>0.12</v>
      </c>
      <c r="I40" s="37">
        <v>0.12</v>
      </c>
      <c r="J40" s="38">
        <v>0.13</v>
      </c>
      <c r="K40" s="22"/>
      <c r="L40" s="22"/>
      <c r="M40" s="22"/>
      <c r="N40" s="22"/>
      <c r="O40" s="22"/>
      <c r="P40" s="22"/>
    </row>
    <row r="41" spans="1:16" ht="39" customHeight="1" x14ac:dyDescent="0.2">
      <c r="A41" s="22"/>
      <c r="B41" s="35"/>
      <c r="C41" s="1181" t="s">
        <v>542</v>
      </c>
      <c r="D41" s="1182"/>
      <c r="E41" s="1183"/>
      <c r="F41" s="36">
        <v>0.03</v>
      </c>
      <c r="G41" s="37">
        <v>0.05</v>
      </c>
      <c r="H41" s="37">
        <v>0.02</v>
      </c>
      <c r="I41" s="37">
        <v>0.02</v>
      </c>
      <c r="J41" s="38">
        <v>0.02</v>
      </c>
      <c r="K41" s="22"/>
      <c r="L41" s="22"/>
      <c r="M41" s="22"/>
      <c r="N41" s="22"/>
      <c r="O41" s="22"/>
      <c r="P41" s="22"/>
    </row>
    <row r="42" spans="1:16" ht="39" customHeight="1" x14ac:dyDescent="0.2">
      <c r="A42" s="22"/>
      <c r="B42" s="39"/>
      <c r="C42" s="1181" t="s">
        <v>543</v>
      </c>
      <c r="D42" s="1182"/>
      <c r="E42" s="1183"/>
      <c r="F42" s="36" t="s">
        <v>491</v>
      </c>
      <c r="G42" s="37" t="s">
        <v>491</v>
      </c>
      <c r="H42" s="37" t="s">
        <v>491</v>
      </c>
      <c r="I42" s="37" t="s">
        <v>491</v>
      </c>
      <c r="J42" s="38" t="s">
        <v>491</v>
      </c>
      <c r="K42" s="22"/>
      <c r="L42" s="22"/>
      <c r="M42" s="22"/>
      <c r="N42" s="22"/>
      <c r="O42" s="22"/>
      <c r="P42" s="22"/>
    </row>
    <row r="43" spans="1:16" ht="39" customHeight="1" thickBot="1" x14ac:dyDescent="0.25">
      <c r="A43" s="22"/>
      <c r="B43" s="40"/>
      <c r="C43" s="1184" t="s">
        <v>544</v>
      </c>
      <c r="D43" s="1185"/>
      <c r="E43" s="1186"/>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12bM/O4jnDVtqn0GnbTOW0ygLw6VAcWoZm9TEoHAWvSq7yQdybBeb9Le7wh/bnrUonofDClL14SM1SWvv/+B3w==" saltValue="vdhgsrZ5eDyCg+VSZEja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topLeftCell="E52" zoomScaleSheetLayoutView="55" workbookViewId="0">
      <selection activeCell="BQ104" sqref="BQ104"/>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2604</v>
      </c>
      <c r="L45" s="60">
        <v>2465</v>
      </c>
      <c r="M45" s="60">
        <v>2369</v>
      </c>
      <c r="N45" s="60">
        <v>2346</v>
      </c>
      <c r="O45" s="61">
        <v>2358</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491</v>
      </c>
      <c r="L46" s="64" t="s">
        <v>491</v>
      </c>
      <c r="M46" s="64" t="s">
        <v>491</v>
      </c>
      <c r="N46" s="64" t="s">
        <v>491</v>
      </c>
      <c r="O46" s="65" t="s">
        <v>491</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491</v>
      </c>
      <c r="L47" s="64" t="s">
        <v>491</v>
      </c>
      <c r="M47" s="64">
        <v>3</v>
      </c>
      <c r="N47" s="64" t="s">
        <v>491</v>
      </c>
      <c r="O47" s="65" t="s">
        <v>491</v>
      </c>
      <c r="P47" s="48"/>
      <c r="Q47" s="48"/>
      <c r="R47" s="48"/>
      <c r="S47" s="48"/>
      <c r="T47" s="48"/>
      <c r="U47" s="48"/>
    </row>
    <row r="48" spans="1:21" ht="30.75" customHeight="1" x14ac:dyDescent="0.2">
      <c r="A48" s="48"/>
      <c r="B48" s="1214"/>
      <c r="C48" s="1215"/>
      <c r="D48" s="62"/>
      <c r="E48" s="1191" t="s">
        <v>13</v>
      </c>
      <c r="F48" s="1191"/>
      <c r="G48" s="1191"/>
      <c r="H48" s="1191"/>
      <c r="I48" s="1191"/>
      <c r="J48" s="1192"/>
      <c r="K48" s="63">
        <v>183</v>
      </c>
      <c r="L48" s="64">
        <v>200</v>
      </c>
      <c r="M48" s="64">
        <v>385</v>
      </c>
      <c r="N48" s="64">
        <v>196</v>
      </c>
      <c r="O48" s="65">
        <v>326</v>
      </c>
      <c r="P48" s="48"/>
      <c r="Q48" s="48"/>
      <c r="R48" s="48"/>
      <c r="S48" s="48"/>
      <c r="T48" s="48"/>
      <c r="U48" s="48"/>
    </row>
    <row r="49" spans="1:21" ht="30.75" customHeight="1" x14ac:dyDescent="0.2">
      <c r="A49" s="48"/>
      <c r="B49" s="1214"/>
      <c r="C49" s="1215"/>
      <c r="D49" s="62"/>
      <c r="E49" s="1191" t="s">
        <v>14</v>
      </c>
      <c r="F49" s="1191"/>
      <c r="G49" s="1191"/>
      <c r="H49" s="1191"/>
      <c r="I49" s="1191"/>
      <c r="J49" s="1192"/>
      <c r="K49" s="63">
        <v>62</v>
      </c>
      <c r="L49" s="64">
        <v>66</v>
      </c>
      <c r="M49" s="64">
        <v>68</v>
      </c>
      <c r="N49" s="64">
        <v>75</v>
      </c>
      <c r="O49" s="65">
        <v>71</v>
      </c>
      <c r="P49" s="48"/>
      <c r="Q49" s="48"/>
      <c r="R49" s="48"/>
      <c r="S49" s="48"/>
      <c r="T49" s="48"/>
      <c r="U49" s="48"/>
    </row>
    <row r="50" spans="1:21" ht="30.75" customHeight="1" x14ac:dyDescent="0.2">
      <c r="A50" s="48"/>
      <c r="B50" s="1214"/>
      <c r="C50" s="1215"/>
      <c r="D50" s="62"/>
      <c r="E50" s="1191" t="s">
        <v>15</v>
      </c>
      <c r="F50" s="1191"/>
      <c r="G50" s="1191"/>
      <c r="H50" s="1191"/>
      <c r="I50" s="1191"/>
      <c r="J50" s="1192"/>
      <c r="K50" s="63">
        <v>106</v>
      </c>
      <c r="L50" s="64">
        <v>153</v>
      </c>
      <c r="M50" s="64">
        <v>190</v>
      </c>
      <c r="N50" s="64">
        <v>160</v>
      </c>
      <c r="O50" s="65">
        <v>180</v>
      </c>
      <c r="P50" s="48"/>
      <c r="Q50" s="48"/>
      <c r="R50" s="48"/>
      <c r="S50" s="48"/>
      <c r="T50" s="48"/>
      <c r="U50" s="48"/>
    </row>
    <row r="51" spans="1:21" ht="30.75" customHeight="1" x14ac:dyDescent="0.2">
      <c r="A51" s="48"/>
      <c r="B51" s="1216"/>
      <c r="C51" s="1217"/>
      <c r="D51" s="66"/>
      <c r="E51" s="1191" t="s">
        <v>16</v>
      </c>
      <c r="F51" s="1191"/>
      <c r="G51" s="1191"/>
      <c r="H51" s="1191"/>
      <c r="I51" s="1191"/>
      <c r="J51" s="1192"/>
      <c r="K51" s="63">
        <v>0</v>
      </c>
      <c r="L51" s="64">
        <v>1</v>
      </c>
      <c r="M51" s="64">
        <v>1</v>
      </c>
      <c r="N51" s="64" t="s">
        <v>491</v>
      </c>
      <c r="O51" s="65">
        <v>1</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2144</v>
      </c>
      <c r="L52" s="64">
        <v>1994</v>
      </c>
      <c r="M52" s="64">
        <v>1958</v>
      </c>
      <c r="N52" s="64">
        <v>2070</v>
      </c>
      <c r="O52" s="65">
        <v>1994</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811</v>
      </c>
      <c r="L53" s="69">
        <v>891</v>
      </c>
      <c r="M53" s="69">
        <v>1058</v>
      </c>
      <c r="N53" s="69">
        <v>707</v>
      </c>
      <c r="O53" s="70">
        <v>942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97" t="s">
        <v>24</v>
      </c>
      <c r="C58" s="1198"/>
      <c r="D58" s="1203" t="s">
        <v>25</v>
      </c>
      <c r="E58" s="1204"/>
      <c r="F58" s="1204"/>
      <c r="G58" s="1204"/>
      <c r="H58" s="1204"/>
      <c r="I58" s="1204"/>
      <c r="J58" s="1205"/>
      <c r="K58" s="83" t="s">
        <v>550</v>
      </c>
      <c r="L58" s="84" t="s">
        <v>550</v>
      </c>
      <c r="M58" s="84">
        <v>3</v>
      </c>
      <c r="N58" s="84" t="s">
        <v>550</v>
      </c>
      <c r="O58" s="85" t="s">
        <v>550</v>
      </c>
    </row>
    <row r="59" spans="1:21" ht="31.5" customHeight="1" x14ac:dyDescent="0.2">
      <c r="B59" s="1199"/>
      <c r="C59" s="1200"/>
      <c r="D59" s="1206" t="s">
        <v>26</v>
      </c>
      <c r="E59" s="1207"/>
      <c r="F59" s="1207"/>
      <c r="G59" s="1207"/>
      <c r="H59" s="1207"/>
      <c r="I59" s="1207"/>
      <c r="J59" s="1208"/>
      <c r="K59" s="86" t="s">
        <v>550</v>
      </c>
      <c r="L59" s="87" t="s">
        <v>550</v>
      </c>
      <c r="M59" s="87" t="s">
        <v>550</v>
      </c>
      <c r="N59" s="87" t="s">
        <v>550</v>
      </c>
      <c r="O59" s="88" t="s">
        <v>550</v>
      </c>
    </row>
    <row r="60" spans="1:21" ht="31.5" customHeight="1" thickBot="1" x14ac:dyDescent="0.25">
      <c r="B60" s="1201"/>
      <c r="C60" s="1202"/>
      <c r="D60" s="1209" t="s">
        <v>27</v>
      </c>
      <c r="E60" s="1210"/>
      <c r="F60" s="1210"/>
      <c r="G60" s="1210"/>
      <c r="H60" s="1210"/>
      <c r="I60" s="1210"/>
      <c r="J60" s="1211"/>
      <c r="K60" s="89" t="s">
        <v>491</v>
      </c>
      <c r="L60" s="90" t="s">
        <v>491</v>
      </c>
      <c r="M60" s="90" t="s">
        <v>491</v>
      </c>
      <c r="N60" s="90" t="s">
        <v>491</v>
      </c>
      <c r="O60" s="91" t="s">
        <v>491</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YBWe9ExkFa4aNVaFxG5UyFS9q+h1N35iMjbw5VtselEOEYiGf4x+xKXjbfC0qtvX/5FBMJ8HKCvUvUZt0pb+Tg==" saltValue="wRxtfXfiwYP5tUr/PF7X2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25" zoomScaleSheetLayoutView="100" workbookViewId="0">
      <selection activeCell="BQ104" sqref="BQ104"/>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232" t="s">
        <v>30</v>
      </c>
      <c r="C41" s="1233"/>
      <c r="D41" s="105"/>
      <c r="E41" s="1234" t="s">
        <v>31</v>
      </c>
      <c r="F41" s="1234"/>
      <c r="G41" s="1234"/>
      <c r="H41" s="1235"/>
      <c r="I41" s="353">
        <v>25539</v>
      </c>
      <c r="J41" s="354">
        <v>27617</v>
      </c>
      <c r="K41" s="354">
        <v>27937</v>
      </c>
      <c r="L41" s="354">
        <v>26949</v>
      </c>
      <c r="M41" s="355">
        <v>26881</v>
      </c>
    </row>
    <row r="42" spans="2:13" ht="27.75" customHeight="1" x14ac:dyDescent="0.2">
      <c r="B42" s="1222"/>
      <c r="C42" s="1223"/>
      <c r="D42" s="106"/>
      <c r="E42" s="1226" t="s">
        <v>32</v>
      </c>
      <c r="F42" s="1226"/>
      <c r="G42" s="1226"/>
      <c r="H42" s="1227"/>
      <c r="I42" s="356">
        <v>287</v>
      </c>
      <c r="J42" s="357">
        <v>726</v>
      </c>
      <c r="K42" s="357">
        <v>630</v>
      </c>
      <c r="L42" s="357">
        <v>534</v>
      </c>
      <c r="M42" s="358">
        <v>438</v>
      </c>
    </row>
    <row r="43" spans="2:13" ht="27.75" customHeight="1" x14ac:dyDescent="0.2">
      <c r="B43" s="1222"/>
      <c r="C43" s="1223"/>
      <c r="D43" s="106"/>
      <c r="E43" s="1226" t="s">
        <v>33</v>
      </c>
      <c r="F43" s="1226"/>
      <c r="G43" s="1226"/>
      <c r="H43" s="1227"/>
      <c r="I43" s="356">
        <v>3242</v>
      </c>
      <c r="J43" s="357">
        <v>2573</v>
      </c>
      <c r="K43" s="357">
        <v>1982</v>
      </c>
      <c r="L43" s="357">
        <v>2167</v>
      </c>
      <c r="M43" s="358">
        <v>1486</v>
      </c>
    </row>
    <row r="44" spans="2:13" ht="27.75" customHeight="1" x14ac:dyDescent="0.2">
      <c r="B44" s="1222"/>
      <c r="C44" s="1223"/>
      <c r="D44" s="106"/>
      <c r="E44" s="1226" t="s">
        <v>34</v>
      </c>
      <c r="F44" s="1226"/>
      <c r="G44" s="1226"/>
      <c r="H44" s="1227"/>
      <c r="I44" s="356">
        <v>542</v>
      </c>
      <c r="J44" s="357">
        <v>554</v>
      </c>
      <c r="K44" s="357">
        <v>537</v>
      </c>
      <c r="L44" s="357">
        <v>513</v>
      </c>
      <c r="M44" s="358">
        <v>592</v>
      </c>
    </row>
    <row r="45" spans="2:13" ht="27.75" customHeight="1" x14ac:dyDescent="0.2">
      <c r="B45" s="1222"/>
      <c r="C45" s="1223"/>
      <c r="D45" s="106"/>
      <c r="E45" s="1226" t="s">
        <v>35</v>
      </c>
      <c r="F45" s="1226"/>
      <c r="G45" s="1226"/>
      <c r="H45" s="1227"/>
      <c r="I45" s="356">
        <v>1209</v>
      </c>
      <c r="J45" s="357">
        <v>782</v>
      </c>
      <c r="K45" s="357">
        <v>485</v>
      </c>
      <c r="L45" s="357">
        <v>236</v>
      </c>
      <c r="M45" s="358" t="s">
        <v>491</v>
      </c>
    </row>
    <row r="46" spans="2:13" ht="27.75" customHeight="1" x14ac:dyDescent="0.2">
      <c r="B46" s="1222"/>
      <c r="C46" s="1223"/>
      <c r="D46" s="107"/>
      <c r="E46" s="1226" t="s">
        <v>36</v>
      </c>
      <c r="F46" s="1226"/>
      <c r="G46" s="1226"/>
      <c r="H46" s="1227"/>
      <c r="I46" s="356">
        <v>270</v>
      </c>
      <c r="J46" s="357">
        <v>203</v>
      </c>
      <c r="K46" s="357">
        <v>143</v>
      </c>
      <c r="L46" s="357">
        <v>85</v>
      </c>
      <c r="M46" s="358">
        <v>26</v>
      </c>
    </row>
    <row r="47" spans="2:13" ht="27.75" customHeight="1" x14ac:dyDescent="0.2">
      <c r="B47" s="1222"/>
      <c r="C47" s="1223"/>
      <c r="D47" s="108"/>
      <c r="E47" s="1236" t="s">
        <v>37</v>
      </c>
      <c r="F47" s="1237"/>
      <c r="G47" s="1237"/>
      <c r="H47" s="1238"/>
      <c r="I47" s="356" t="s">
        <v>491</v>
      </c>
      <c r="J47" s="357" t="s">
        <v>491</v>
      </c>
      <c r="K47" s="357" t="s">
        <v>491</v>
      </c>
      <c r="L47" s="357" t="s">
        <v>491</v>
      </c>
      <c r="M47" s="358" t="s">
        <v>491</v>
      </c>
    </row>
    <row r="48" spans="2:13" ht="27.75" customHeight="1" x14ac:dyDescent="0.2">
      <c r="B48" s="1222"/>
      <c r="C48" s="1223"/>
      <c r="D48" s="106"/>
      <c r="E48" s="1226" t="s">
        <v>38</v>
      </c>
      <c r="F48" s="1226"/>
      <c r="G48" s="1226"/>
      <c r="H48" s="1227"/>
      <c r="I48" s="356" t="s">
        <v>491</v>
      </c>
      <c r="J48" s="357" t="s">
        <v>491</v>
      </c>
      <c r="K48" s="357" t="s">
        <v>491</v>
      </c>
      <c r="L48" s="357" t="s">
        <v>491</v>
      </c>
      <c r="M48" s="358" t="s">
        <v>491</v>
      </c>
    </row>
    <row r="49" spans="2:13" ht="27.75" customHeight="1" x14ac:dyDescent="0.2">
      <c r="B49" s="1224"/>
      <c r="C49" s="1225"/>
      <c r="D49" s="106"/>
      <c r="E49" s="1226" t="s">
        <v>39</v>
      </c>
      <c r="F49" s="1226"/>
      <c r="G49" s="1226"/>
      <c r="H49" s="1227"/>
      <c r="I49" s="356" t="s">
        <v>491</v>
      </c>
      <c r="J49" s="357" t="s">
        <v>491</v>
      </c>
      <c r="K49" s="357" t="s">
        <v>491</v>
      </c>
      <c r="L49" s="357" t="s">
        <v>491</v>
      </c>
      <c r="M49" s="358" t="s">
        <v>491</v>
      </c>
    </row>
    <row r="50" spans="2:13" ht="27.75" customHeight="1" x14ac:dyDescent="0.2">
      <c r="B50" s="1220" t="s">
        <v>40</v>
      </c>
      <c r="C50" s="1221"/>
      <c r="D50" s="109"/>
      <c r="E50" s="1226" t="s">
        <v>41</v>
      </c>
      <c r="F50" s="1226"/>
      <c r="G50" s="1226"/>
      <c r="H50" s="1227"/>
      <c r="I50" s="356">
        <v>3323</v>
      </c>
      <c r="J50" s="357">
        <v>3118</v>
      </c>
      <c r="K50" s="357">
        <v>4179</v>
      </c>
      <c r="L50" s="357">
        <v>7063</v>
      </c>
      <c r="M50" s="358">
        <v>5746</v>
      </c>
    </row>
    <row r="51" spans="2:13" ht="27.75" customHeight="1" x14ac:dyDescent="0.2">
      <c r="B51" s="1222"/>
      <c r="C51" s="1223"/>
      <c r="D51" s="106"/>
      <c r="E51" s="1226" t="s">
        <v>42</v>
      </c>
      <c r="F51" s="1226"/>
      <c r="G51" s="1226"/>
      <c r="H51" s="1227"/>
      <c r="I51" s="356">
        <v>186</v>
      </c>
      <c r="J51" s="357">
        <v>172</v>
      </c>
      <c r="K51" s="357">
        <v>183</v>
      </c>
      <c r="L51" s="357">
        <v>543</v>
      </c>
      <c r="M51" s="358">
        <v>566</v>
      </c>
    </row>
    <row r="52" spans="2:13" ht="27.75" customHeight="1" x14ac:dyDescent="0.2">
      <c r="B52" s="1224"/>
      <c r="C52" s="1225"/>
      <c r="D52" s="106"/>
      <c r="E52" s="1226" t="s">
        <v>43</v>
      </c>
      <c r="F52" s="1226"/>
      <c r="G52" s="1226"/>
      <c r="H52" s="1227"/>
      <c r="I52" s="356">
        <v>22130</v>
      </c>
      <c r="J52" s="357">
        <v>21874</v>
      </c>
      <c r="K52" s="357">
        <v>21390</v>
      </c>
      <c r="L52" s="357">
        <v>20200</v>
      </c>
      <c r="M52" s="358">
        <v>19027</v>
      </c>
    </row>
    <row r="53" spans="2:13" ht="27.75" customHeight="1" thickBot="1" x14ac:dyDescent="0.25">
      <c r="B53" s="1228" t="s">
        <v>19</v>
      </c>
      <c r="C53" s="1229"/>
      <c r="D53" s="110"/>
      <c r="E53" s="1230" t="s">
        <v>44</v>
      </c>
      <c r="F53" s="1230"/>
      <c r="G53" s="1230"/>
      <c r="H53" s="1231"/>
      <c r="I53" s="359">
        <v>5450</v>
      </c>
      <c r="J53" s="360">
        <v>7290</v>
      </c>
      <c r="K53" s="360">
        <v>5963</v>
      </c>
      <c r="L53" s="360">
        <v>2678</v>
      </c>
      <c r="M53" s="361">
        <v>4085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8WOKYV7f3bttGZDlZzGLrtiJs5EBMzp/6DmFcZb6qiHNdeNpdW+h+VlCEHU1wCzyNIv6NB1plLZNaeYYPSETBQ==" saltValue="xvidjB8cGo6KKA4fKbzI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D55" zoomScale="70" zoomScaleNormal="70" zoomScaleSheetLayoutView="100" workbookViewId="0">
      <selection activeCell="BQ104" sqref="BQ104"/>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531</v>
      </c>
      <c r="G54" s="119" t="s">
        <v>532</v>
      </c>
      <c r="H54" s="120" t="s">
        <v>533</v>
      </c>
    </row>
    <row r="55" spans="2:8" ht="52.5" customHeight="1" x14ac:dyDescent="0.2">
      <c r="B55" s="121"/>
      <c r="C55" s="1244" t="s">
        <v>46</v>
      </c>
      <c r="D55" s="1244"/>
      <c r="E55" s="1245"/>
      <c r="F55" s="122">
        <v>1573</v>
      </c>
      <c r="G55" s="122">
        <v>2690</v>
      </c>
      <c r="H55" s="123">
        <v>1412</v>
      </c>
    </row>
    <row r="56" spans="2:8" ht="52.5" customHeight="1" x14ac:dyDescent="0.2">
      <c r="B56" s="124"/>
      <c r="C56" s="1246" t="s">
        <v>47</v>
      </c>
      <c r="D56" s="1246"/>
      <c r="E56" s="1247"/>
      <c r="F56" s="125">
        <v>598</v>
      </c>
      <c r="G56" s="125">
        <v>599</v>
      </c>
      <c r="H56" s="126">
        <v>660</v>
      </c>
    </row>
    <row r="57" spans="2:8" ht="53.25" customHeight="1" x14ac:dyDescent="0.2">
      <c r="B57" s="124"/>
      <c r="C57" s="1248" t="s">
        <v>48</v>
      </c>
      <c r="D57" s="1248"/>
      <c r="E57" s="1249"/>
      <c r="F57" s="127">
        <v>1355</v>
      </c>
      <c r="G57" s="127">
        <v>2944</v>
      </c>
      <c r="H57" s="128">
        <v>2894</v>
      </c>
    </row>
    <row r="58" spans="2:8" ht="45.75" customHeight="1" x14ac:dyDescent="0.2">
      <c r="B58" s="129"/>
      <c r="C58" s="1239" t="s">
        <v>559</v>
      </c>
      <c r="D58" s="1240"/>
      <c r="E58" s="1241"/>
      <c r="F58" s="362">
        <v>625</v>
      </c>
      <c r="G58" s="364">
        <v>1678</v>
      </c>
      <c r="H58" s="131">
        <v>1652</v>
      </c>
    </row>
    <row r="59" spans="2:8" ht="45.75" customHeight="1" x14ac:dyDescent="0.2">
      <c r="B59" s="129"/>
      <c r="C59" s="1239" t="s">
        <v>560</v>
      </c>
      <c r="D59" s="1240"/>
      <c r="E59" s="1241"/>
      <c r="F59" s="362">
        <v>370</v>
      </c>
      <c r="G59" s="130">
        <v>520</v>
      </c>
      <c r="H59" s="131">
        <v>571</v>
      </c>
    </row>
    <row r="60" spans="2:8" ht="45.75" customHeight="1" x14ac:dyDescent="0.2">
      <c r="B60" s="129"/>
      <c r="C60" s="1239" t="s">
        <v>563</v>
      </c>
      <c r="D60" s="1240"/>
      <c r="E60" s="1241"/>
      <c r="F60" s="362" t="s">
        <v>550</v>
      </c>
      <c r="G60" s="364">
        <v>198</v>
      </c>
      <c r="H60" s="131">
        <v>343</v>
      </c>
    </row>
    <row r="61" spans="2:8" ht="45.75" customHeight="1" x14ac:dyDescent="0.2">
      <c r="B61" s="129"/>
      <c r="C61" s="1239" t="s">
        <v>561</v>
      </c>
      <c r="D61" s="1240"/>
      <c r="E61" s="1241"/>
      <c r="F61" s="362">
        <v>216</v>
      </c>
      <c r="G61" s="364">
        <v>229</v>
      </c>
      <c r="H61" s="131">
        <v>227</v>
      </c>
    </row>
    <row r="62" spans="2:8" ht="45.75" customHeight="1" thickBot="1" x14ac:dyDescent="0.25">
      <c r="B62" s="132"/>
      <c r="C62" s="1239" t="s">
        <v>562</v>
      </c>
      <c r="D62" s="1240"/>
      <c r="E62" s="1241"/>
      <c r="F62" s="362">
        <v>52</v>
      </c>
      <c r="G62" s="362">
        <v>52</v>
      </c>
      <c r="H62" s="363">
        <v>52</v>
      </c>
    </row>
    <row r="63" spans="2:8" ht="52.5" customHeight="1" thickBot="1" x14ac:dyDescent="0.25">
      <c r="B63" s="133"/>
      <c r="C63" s="1242" t="s">
        <v>49</v>
      </c>
      <c r="D63" s="1242"/>
      <c r="E63" s="1243"/>
      <c r="F63" s="134">
        <v>3526</v>
      </c>
      <c r="G63" s="134">
        <v>6233</v>
      </c>
      <c r="H63" s="135">
        <v>4967</v>
      </c>
    </row>
    <row r="64" spans="2:8" ht="13.2" x14ac:dyDescent="0.2"/>
  </sheetData>
  <sheetProtection algorithmName="SHA-512" hashValue="X5brok8C6h86SHbZfyBrL4PB1/njJ//MwAkIlw43NnbGGkkOcFCZ9fLgvsch3HjkG/IXKDOGfnJ5eZkCDLEyEg==" saltValue="uxwDIkWOKke6iCgnhgrC6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D7DC1-7456-4585-B8A3-6F34D074C46E}">
  <sheetPr>
    <pageSetUpPr fitToPage="1"/>
  </sheetPr>
  <dimension ref="A1:DE85"/>
  <sheetViews>
    <sheetView showGridLines="0" tabSelected="1" topLeftCell="AC34" zoomScaleNormal="100" zoomScaleSheetLayoutView="55" workbookViewId="0">
      <selection activeCell="AN43" sqref="AN43:DC47"/>
    </sheetView>
  </sheetViews>
  <sheetFormatPr defaultColWidth="0" defaultRowHeight="13.5" customHeight="1" zeroHeight="1" x14ac:dyDescent="0.2"/>
  <cols>
    <col min="1" max="1" width="6.33203125" style="367" customWidth="1"/>
    <col min="2" max="107" width="2.44140625" style="367" customWidth="1"/>
    <col min="108" max="108" width="6.109375" style="374" customWidth="1"/>
    <col min="109" max="109" width="5.88671875" style="373" customWidth="1"/>
    <col min="110" max="16384" width="8.6640625" style="367" hidden="1"/>
  </cols>
  <sheetData>
    <row r="1" spans="1:109" ht="42.75" customHeight="1" x14ac:dyDescent="0.2">
      <c r="A1" s="365"/>
      <c r="B1" s="366"/>
      <c r="DD1" s="367"/>
      <c r="DE1" s="367"/>
    </row>
    <row r="2" spans="1:109" ht="25.5" customHeight="1" x14ac:dyDescent="0.2">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09" ht="25.5" customHeight="1" x14ac:dyDescent="0.2">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09" s="257" customFormat="1" ht="13.2" x14ac:dyDescent="0.2">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row>
    <row r="5" spans="1:109" s="257" customFormat="1" ht="13.2" x14ac:dyDescent="0.2">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row>
    <row r="6" spans="1:109" s="257" customFormat="1" ht="13.2" x14ac:dyDescent="0.2">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row>
    <row r="7" spans="1:109" s="257" customFormat="1" ht="13.2" x14ac:dyDescent="0.2">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row>
    <row r="8" spans="1:109" s="257" customFormat="1" ht="13.2" x14ac:dyDescent="0.2">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row>
    <row r="9" spans="1:109" s="257" customFormat="1" ht="13.2" x14ac:dyDescent="0.2">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row>
    <row r="10" spans="1:109" s="257" customFormat="1" ht="13.2" x14ac:dyDescent="0.2">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row>
    <row r="11" spans="1:109" s="257" customFormat="1" ht="13.2" x14ac:dyDescent="0.2">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row>
    <row r="12" spans="1:109" s="257" customFormat="1" ht="13.2" x14ac:dyDescent="0.2">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row>
    <row r="13" spans="1:109" s="257" customFormat="1" ht="13.2" x14ac:dyDescent="0.2">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row>
    <row r="14" spans="1:109" s="257" customFormat="1" ht="13.2" x14ac:dyDescent="0.2">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row>
    <row r="15" spans="1:109" s="257" customFormat="1" ht="13.2" x14ac:dyDescent="0.2">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row>
    <row r="16" spans="1:109" s="257" customFormat="1" ht="13.2" x14ac:dyDescent="0.2">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row>
    <row r="17" spans="1:109" s="257" customFormat="1" ht="13.2" x14ac:dyDescent="0.2">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row>
    <row r="18" spans="1:109" s="257" customFormat="1" ht="13.2" x14ac:dyDescent="0.2">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row>
    <row r="19" spans="1:109" ht="13.2" x14ac:dyDescent="0.2">
      <c r="DD19" s="367"/>
      <c r="DE19" s="367"/>
    </row>
    <row r="20" spans="1:109" ht="13.2" x14ac:dyDescent="0.2">
      <c r="DD20" s="367"/>
      <c r="DE20" s="367"/>
    </row>
    <row r="21" spans="1:109" ht="17.25" customHeight="1" x14ac:dyDescent="0.2">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row>
    <row r="22" spans="1:109" ht="17.25" customHeight="1" x14ac:dyDescent="0.2">
      <c r="B22" s="373"/>
    </row>
    <row r="23" spans="1:109" ht="13.2" x14ac:dyDescent="0.2">
      <c r="B23" s="373"/>
    </row>
    <row r="24" spans="1:109" ht="13.2" x14ac:dyDescent="0.2">
      <c r="B24" s="373"/>
    </row>
    <row r="25" spans="1:109" ht="13.2" x14ac:dyDescent="0.2">
      <c r="B25" s="373"/>
    </row>
    <row r="26" spans="1:109" ht="13.2" x14ac:dyDescent="0.2">
      <c r="B26" s="373"/>
    </row>
    <row r="27" spans="1:109" ht="13.2" x14ac:dyDescent="0.2">
      <c r="B27" s="373"/>
    </row>
    <row r="28" spans="1:109" ht="13.2" x14ac:dyDescent="0.2">
      <c r="B28" s="373"/>
    </row>
    <row r="29" spans="1:109" ht="13.2" x14ac:dyDescent="0.2">
      <c r="B29" s="373"/>
    </row>
    <row r="30" spans="1:109" ht="13.2" x14ac:dyDescent="0.2">
      <c r="B30" s="373"/>
    </row>
    <row r="31" spans="1:109" ht="13.2" x14ac:dyDescent="0.2">
      <c r="B31" s="373"/>
    </row>
    <row r="32" spans="1:109" ht="13.2" x14ac:dyDescent="0.2">
      <c r="B32" s="373"/>
    </row>
    <row r="33" spans="2:109" ht="13.2" x14ac:dyDescent="0.2">
      <c r="B33" s="373"/>
    </row>
    <row r="34" spans="2:109" ht="13.2" x14ac:dyDescent="0.2">
      <c r="B34" s="373"/>
    </row>
    <row r="35" spans="2:109" ht="13.2" x14ac:dyDescent="0.2">
      <c r="B35" s="373"/>
    </row>
    <row r="36" spans="2:109" ht="13.2" x14ac:dyDescent="0.2">
      <c r="B36" s="373"/>
    </row>
    <row r="37" spans="2:109" ht="13.2" x14ac:dyDescent="0.2">
      <c r="B37" s="373"/>
    </row>
    <row r="38" spans="2:109" ht="13.2" x14ac:dyDescent="0.2">
      <c r="B38" s="373"/>
    </row>
    <row r="39" spans="2:109" ht="13.2" x14ac:dyDescent="0.2">
      <c r="B39" s="375"/>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7"/>
    </row>
    <row r="40" spans="2:109" ht="13.2" x14ac:dyDescent="0.2">
      <c r="B40" s="378"/>
      <c r="DD40" s="378"/>
      <c r="DE40" s="367"/>
    </row>
    <row r="41" spans="2:109" ht="16.2" x14ac:dyDescent="0.2">
      <c r="B41" s="379" t="s">
        <v>564</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ht="13.2" x14ac:dyDescent="0.2">
      <c r="B42" s="373"/>
      <c r="G42" s="380"/>
      <c r="I42" s="381"/>
      <c r="J42" s="381"/>
      <c r="K42" s="381"/>
      <c r="AM42" s="380"/>
      <c r="AN42" s="380" t="s">
        <v>565</v>
      </c>
      <c r="AP42" s="381"/>
      <c r="AQ42" s="381"/>
      <c r="AR42" s="381"/>
      <c r="AY42" s="380"/>
      <c r="BA42" s="381"/>
      <c r="BB42" s="381"/>
      <c r="BC42" s="381"/>
      <c r="BK42" s="380"/>
      <c r="BM42" s="381"/>
      <c r="BN42" s="381"/>
      <c r="BO42" s="381"/>
      <c r="BW42" s="380"/>
      <c r="BY42" s="381"/>
      <c r="BZ42" s="381"/>
      <c r="CA42" s="381"/>
      <c r="CI42" s="380"/>
      <c r="CK42" s="381"/>
      <c r="CL42" s="381"/>
      <c r="CM42" s="381"/>
      <c r="CU42" s="380"/>
      <c r="CW42" s="381"/>
      <c r="CX42" s="381"/>
      <c r="CY42" s="381"/>
    </row>
    <row r="43" spans="2:109" ht="13.5" customHeight="1" x14ac:dyDescent="0.2">
      <c r="B43" s="373"/>
      <c r="AN43" s="1258" t="s">
        <v>574</v>
      </c>
      <c r="AO43" s="1259"/>
      <c r="AP43" s="1259"/>
      <c r="AQ43" s="1259"/>
      <c r="AR43" s="1259"/>
      <c r="AS43" s="1259"/>
      <c r="AT43" s="1259"/>
      <c r="AU43" s="1259"/>
      <c r="AV43" s="1259"/>
      <c r="AW43" s="1259"/>
      <c r="AX43" s="1259"/>
      <c r="AY43" s="1259"/>
      <c r="AZ43" s="1259"/>
      <c r="BA43" s="1259"/>
      <c r="BB43" s="1259"/>
      <c r="BC43" s="1259"/>
      <c r="BD43" s="1259"/>
      <c r="BE43" s="1259"/>
      <c r="BF43" s="1259"/>
      <c r="BG43" s="1259"/>
      <c r="BH43" s="1259"/>
      <c r="BI43" s="1259"/>
      <c r="BJ43" s="1259"/>
      <c r="BK43" s="1259"/>
      <c r="BL43" s="1259"/>
      <c r="BM43" s="1259"/>
      <c r="BN43" s="1259"/>
      <c r="BO43" s="1259"/>
      <c r="BP43" s="1259"/>
      <c r="BQ43" s="1259"/>
      <c r="BR43" s="1259"/>
      <c r="BS43" s="1259"/>
      <c r="BT43" s="1259"/>
      <c r="BU43" s="1259"/>
      <c r="BV43" s="1259"/>
      <c r="BW43" s="1259"/>
      <c r="BX43" s="1259"/>
      <c r="BY43" s="1259"/>
      <c r="BZ43" s="1259"/>
      <c r="CA43" s="1259"/>
      <c r="CB43" s="1259"/>
      <c r="CC43" s="1259"/>
      <c r="CD43" s="1259"/>
      <c r="CE43" s="1259"/>
      <c r="CF43" s="1259"/>
      <c r="CG43" s="1259"/>
      <c r="CH43" s="1259"/>
      <c r="CI43" s="1259"/>
      <c r="CJ43" s="1259"/>
      <c r="CK43" s="1259"/>
      <c r="CL43" s="1259"/>
      <c r="CM43" s="1259"/>
      <c r="CN43" s="1259"/>
      <c r="CO43" s="1259"/>
      <c r="CP43" s="1259"/>
      <c r="CQ43" s="1259"/>
      <c r="CR43" s="1259"/>
      <c r="CS43" s="1259"/>
      <c r="CT43" s="1259"/>
      <c r="CU43" s="1259"/>
      <c r="CV43" s="1259"/>
      <c r="CW43" s="1259"/>
      <c r="CX43" s="1259"/>
      <c r="CY43" s="1259"/>
      <c r="CZ43" s="1259"/>
      <c r="DA43" s="1259"/>
      <c r="DB43" s="1259"/>
      <c r="DC43" s="1260"/>
    </row>
    <row r="44" spans="2:109" ht="13.2" x14ac:dyDescent="0.2">
      <c r="B44" s="373"/>
      <c r="AN44" s="1261"/>
      <c r="AO44" s="1262"/>
      <c r="AP44" s="1262"/>
      <c r="AQ44" s="1262"/>
      <c r="AR44" s="1262"/>
      <c r="AS44" s="1262"/>
      <c r="AT44" s="1262"/>
      <c r="AU44" s="1262"/>
      <c r="AV44" s="1262"/>
      <c r="AW44" s="1262"/>
      <c r="AX44" s="1262"/>
      <c r="AY44" s="1262"/>
      <c r="AZ44" s="1262"/>
      <c r="BA44" s="1262"/>
      <c r="BB44" s="1262"/>
      <c r="BC44" s="1262"/>
      <c r="BD44" s="1262"/>
      <c r="BE44" s="1262"/>
      <c r="BF44" s="1262"/>
      <c r="BG44" s="1262"/>
      <c r="BH44" s="1262"/>
      <c r="BI44" s="1262"/>
      <c r="BJ44" s="1262"/>
      <c r="BK44" s="1262"/>
      <c r="BL44" s="1262"/>
      <c r="BM44" s="1262"/>
      <c r="BN44" s="1262"/>
      <c r="BO44" s="1262"/>
      <c r="BP44" s="1262"/>
      <c r="BQ44" s="1262"/>
      <c r="BR44" s="1262"/>
      <c r="BS44" s="1262"/>
      <c r="BT44" s="1262"/>
      <c r="BU44" s="1262"/>
      <c r="BV44" s="1262"/>
      <c r="BW44" s="1262"/>
      <c r="BX44" s="1262"/>
      <c r="BY44" s="1262"/>
      <c r="BZ44" s="1262"/>
      <c r="CA44" s="1262"/>
      <c r="CB44" s="1262"/>
      <c r="CC44" s="1262"/>
      <c r="CD44" s="1262"/>
      <c r="CE44" s="1262"/>
      <c r="CF44" s="1262"/>
      <c r="CG44" s="1262"/>
      <c r="CH44" s="1262"/>
      <c r="CI44" s="1262"/>
      <c r="CJ44" s="1262"/>
      <c r="CK44" s="1262"/>
      <c r="CL44" s="1262"/>
      <c r="CM44" s="1262"/>
      <c r="CN44" s="1262"/>
      <c r="CO44" s="1262"/>
      <c r="CP44" s="1262"/>
      <c r="CQ44" s="1262"/>
      <c r="CR44" s="1262"/>
      <c r="CS44" s="1262"/>
      <c r="CT44" s="1262"/>
      <c r="CU44" s="1262"/>
      <c r="CV44" s="1262"/>
      <c r="CW44" s="1262"/>
      <c r="CX44" s="1262"/>
      <c r="CY44" s="1262"/>
      <c r="CZ44" s="1262"/>
      <c r="DA44" s="1262"/>
      <c r="DB44" s="1262"/>
      <c r="DC44" s="1263"/>
    </row>
    <row r="45" spans="2:109" ht="13.2" x14ac:dyDescent="0.2">
      <c r="B45" s="373"/>
      <c r="AN45" s="1261"/>
      <c r="AO45" s="1262"/>
      <c r="AP45" s="1262"/>
      <c r="AQ45" s="1262"/>
      <c r="AR45" s="1262"/>
      <c r="AS45" s="1262"/>
      <c r="AT45" s="1262"/>
      <c r="AU45" s="1262"/>
      <c r="AV45" s="1262"/>
      <c r="AW45" s="1262"/>
      <c r="AX45" s="1262"/>
      <c r="AY45" s="1262"/>
      <c r="AZ45" s="1262"/>
      <c r="BA45" s="1262"/>
      <c r="BB45" s="1262"/>
      <c r="BC45" s="1262"/>
      <c r="BD45" s="1262"/>
      <c r="BE45" s="1262"/>
      <c r="BF45" s="1262"/>
      <c r="BG45" s="1262"/>
      <c r="BH45" s="1262"/>
      <c r="BI45" s="1262"/>
      <c r="BJ45" s="1262"/>
      <c r="BK45" s="1262"/>
      <c r="BL45" s="1262"/>
      <c r="BM45" s="1262"/>
      <c r="BN45" s="1262"/>
      <c r="BO45" s="1262"/>
      <c r="BP45" s="1262"/>
      <c r="BQ45" s="1262"/>
      <c r="BR45" s="1262"/>
      <c r="BS45" s="1262"/>
      <c r="BT45" s="1262"/>
      <c r="BU45" s="1262"/>
      <c r="BV45" s="1262"/>
      <c r="BW45" s="1262"/>
      <c r="BX45" s="1262"/>
      <c r="BY45" s="1262"/>
      <c r="BZ45" s="1262"/>
      <c r="CA45" s="1262"/>
      <c r="CB45" s="1262"/>
      <c r="CC45" s="1262"/>
      <c r="CD45" s="1262"/>
      <c r="CE45" s="1262"/>
      <c r="CF45" s="1262"/>
      <c r="CG45" s="1262"/>
      <c r="CH45" s="1262"/>
      <c r="CI45" s="1262"/>
      <c r="CJ45" s="1262"/>
      <c r="CK45" s="1262"/>
      <c r="CL45" s="1262"/>
      <c r="CM45" s="1262"/>
      <c r="CN45" s="1262"/>
      <c r="CO45" s="1262"/>
      <c r="CP45" s="1262"/>
      <c r="CQ45" s="1262"/>
      <c r="CR45" s="1262"/>
      <c r="CS45" s="1262"/>
      <c r="CT45" s="1262"/>
      <c r="CU45" s="1262"/>
      <c r="CV45" s="1262"/>
      <c r="CW45" s="1262"/>
      <c r="CX45" s="1262"/>
      <c r="CY45" s="1262"/>
      <c r="CZ45" s="1262"/>
      <c r="DA45" s="1262"/>
      <c r="DB45" s="1262"/>
      <c r="DC45" s="1263"/>
    </row>
    <row r="46" spans="2:109" ht="13.2" x14ac:dyDescent="0.2">
      <c r="B46" s="373"/>
      <c r="AN46" s="1261"/>
      <c r="AO46" s="1262"/>
      <c r="AP46" s="1262"/>
      <c r="AQ46" s="1262"/>
      <c r="AR46" s="1262"/>
      <c r="AS46" s="1262"/>
      <c r="AT46" s="1262"/>
      <c r="AU46" s="1262"/>
      <c r="AV46" s="1262"/>
      <c r="AW46" s="1262"/>
      <c r="AX46" s="1262"/>
      <c r="AY46" s="1262"/>
      <c r="AZ46" s="1262"/>
      <c r="BA46" s="1262"/>
      <c r="BB46" s="1262"/>
      <c r="BC46" s="1262"/>
      <c r="BD46" s="1262"/>
      <c r="BE46" s="1262"/>
      <c r="BF46" s="1262"/>
      <c r="BG46" s="1262"/>
      <c r="BH46" s="1262"/>
      <c r="BI46" s="1262"/>
      <c r="BJ46" s="1262"/>
      <c r="BK46" s="1262"/>
      <c r="BL46" s="1262"/>
      <c r="BM46" s="1262"/>
      <c r="BN46" s="1262"/>
      <c r="BO46" s="1262"/>
      <c r="BP46" s="1262"/>
      <c r="BQ46" s="1262"/>
      <c r="BR46" s="1262"/>
      <c r="BS46" s="1262"/>
      <c r="BT46" s="1262"/>
      <c r="BU46" s="1262"/>
      <c r="BV46" s="1262"/>
      <c r="BW46" s="1262"/>
      <c r="BX46" s="1262"/>
      <c r="BY46" s="1262"/>
      <c r="BZ46" s="1262"/>
      <c r="CA46" s="1262"/>
      <c r="CB46" s="1262"/>
      <c r="CC46" s="1262"/>
      <c r="CD46" s="1262"/>
      <c r="CE46" s="1262"/>
      <c r="CF46" s="1262"/>
      <c r="CG46" s="1262"/>
      <c r="CH46" s="1262"/>
      <c r="CI46" s="1262"/>
      <c r="CJ46" s="1262"/>
      <c r="CK46" s="1262"/>
      <c r="CL46" s="1262"/>
      <c r="CM46" s="1262"/>
      <c r="CN46" s="1262"/>
      <c r="CO46" s="1262"/>
      <c r="CP46" s="1262"/>
      <c r="CQ46" s="1262"/>
      <c r="CR46" s="1262"/>
      <c r="CS46" s="1262"/>
      <c r="CT46" s="1262"/>
      <c r="CU46" s="1262"/>
      <c r="CV46" s="1262"/>
      <c r="CW46" s="1262"/>
      <c r="CX46" s="1262"/>
      <c r="CY46" s="1262"/>
      <c r="CZ46" s="1262"/>
      <c r="DA46" s="1262"/>
      <c r="DB46" s="1262"/>
      <c r="DC46" s="1263"/>
    </row>
    <row r="47" spans="2:109" ht="13.2" x14ac:dyDescent="0.2">
      <c r="B47" s="373"/>
      <c r="AN47" s="1264"/>
      <c r="AO47" s="1265"/>
      <c r="AP47" s="1265"/>
      <c r="AQ47" s="1265"/>
      <c r="AR47" s="1265"/>
      <c r="AS47" s="1265"/>
      <c r="AT47" s="1265"/>
      <c r="AU47" s="1265"/>
      <c r="AV47" s="1265"/>
      <c r="AW47" s="1265"/>
      <c r="AX47" s="1265"/>
      <c r="AY47" s="1265"/>
      <c r="AZ47" s="1265"/>
      <c r="BA47" s="1265"/>
      <c r="BB47" s="1265"/>
      <c r="BC47" s="1265"/>
      <c r="BD47" s="1265"/>
      <c r="BE47" s="1265"/>
      <c r="BF47" s="1265"/>
      <c r="BG47" s="1265"/>
      <c r="BH47" s="1265"/>
      <c r="BI47" s="1265"/>
      <c r="BJ47" s="1265"/>
      <c r="BK47" s="1265"/>
      <c r="BL47" s="1265"/>
      <c r="BM47" s="1265"/>
      <c r="BN47" s="1265"/>
      <c r="BO47" s="1265"/>
      <c r="BP47" s="1265"/>
      <c r="BQ47" s="1265"/>
      <c r="BR47" s="1265"/>
      <c r="BS47" s="1265"/>
      <c r="BT47" s="1265"/>
      <c r="BU47" s="1265"/>
      <c r="BV47" s="1265"/>
      <c r="BW47" s="1265"/>
      <c r="BX47" s="1265"/>
      <c r="BY47" s="1265"/>
      <c r="BZ47" s="1265"/>
      <c r="CA47" s="1265"/>
      <c r="CB47" s="1265"/>
      <c r="CC47" s="1265"/>
      <c r="CD47" s="1265"/>
      <c r="CE47" s="1265"/>
      <c r="CF47" s="1265"/>
      <c r="CG47" s="1265"/>
      <c r="CH47" s="1265"/>
      <c r="CI47" s="1265"/>
      <c r="CJ47" s="1265"/>
      <c r="CK47" s="1265"/>
      <c r="CL47" s="1265"/>
      <c r="CM47" s="1265"/>
      <c r="CN47" s="1265"/>
      <c r="CO47" s="1265"/>
      <c r="CP47" s="1265"/>
      <c r="CQ47" s="1265"/>
      <c r="CR47" s="1265"/>
      <c r="CS47" s="1265"/>
      <c r="CT47" s="1265"/>
      <c r="CU47" s="1265"/>
      <c r="CV47" s="1265"/>
      <c r="CW47" s="1265"/>
      <c r="CX47" s="1265"/>
      <c r="CY47" s="1265"/>
      <c r="CZ47" s="1265"/>
      <c r="DA47" s="1265"/>
      <c r="DB47" s="1265"/>
      <c r="DC47" s="1266"/>
    </row>
    <row r="48" spans="2:109" ht="13.2" x14ac:dyDescent="0.2">
      <c r="B48" s="373"/>
      <c r="H48" s="382"/>
      <c r="I48" s="382"/>
      <c r="J48" s="382"/>
      <c r="AN48" s="382"/>
      <c r="AO48" s="382"/>
      <c r="AP48" s="382"/>
      <c r="AZ48" s="382"/>
      <c r="BA48" s="382"/>
      <c r="BB48" s="382"/>
      <c r="BL48" s="382"/>
      <c r="BM48" s="382"/>
      <c r="BN48" s="382"/>
      <c r="BX48" s="382"/>
      <c r="BY48" s="382"/>
      <c r="BZ48" s="382"/>
      <c r="CJ48" s="382"/>
      <c r="CK48" s="382"/>
      <c r="CL48" s="382"/>
      <c r="CV48" s="382"/>
      <c r="CW48" s="382"/>
      <c r="CX48" s="382"/>
    </row>
    <row r="49" spans="1:109" ht="13.2" x14ac:dyDescent="0.2">
      <c r="B49" s="373"/>
      <c r="AN49" s="367" t="s">
        <v>566</v>
      </c>
    </row>
    <row r="50" spans="1:109" ht="13.2" x14ac:dyDescent="0.2">
      <c r="B50" s="373"/>
      <c r="G50" s="1250"/>
      <c r="H50" s="1250"/>
      <c r="I50" s="1250"/>
      <c r="J50" s="1250"/>
      <c r="K50" s="383"/>
      <c r="L50" s="383"/>
      <c r="M50" s="384"/>
      <c r="N50" s="384"/>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56" t="s">
        <v>529</v>
      </c>
      <c r="BQ50" s="1256"/>
      <c r="BR50" s="1256"/>
      <c r="BS50" s="1256"/>
      <c r="BT50" s="1256"/>
      <c r="BU50" s="1256"/>
      <c r="BV50" s="1256"/>
      <c r="BW50" s="1256"/>
      <c r="BX50" s="1256" t="s">
        <v>530</v>
      </c>
      <c r="BY50" s="1256"/>
      <c r="BZ50" s="1256"/>
      <c r="CA50" s="1256"/>
      <c r="CB50" s="1256"/>
      <c r="CC50" s="1256"/>
      <c r="CD50" s="1256"/>
      <c r="CE50" s="1256"/>
      <c r="CF50" s="1256" t="s">
        <v>531</v>
      </c>
      <c r="CG50" s="1256"/>
      <c r="CH50" s="1256"/>
      <c r="CI50" s="1256"/>
      <c r="CJ50" s="1256"/>
      <c r="CK50" s="1256"/>
      <c r="CL50" s="1256"/>
      <c r="CM50" s="1256"/>
      <c r="CN50" s="1256" t="s">
        <v>532</v>
      </c>
      <c r="CO50" s="1256"/>
      <c r="CP50" s="1256"/>
      <c r="CQ50" s="1256"/>
      <c r="CR50" s="1256"/>
      <c r="CS50" s="1256"/>
      <c r="CT50" s="1256"/>
      <c r="CU50" s="1256"/>
      <c r="CV50" s="1256" t="s">
        <v>533</v>
      </c>
      <c r="CW50" s="1256"/>
      <c r="CX50" s="1256"/>
      <c r="CY50" s="1256"/>
      <c r="CZ50" s="1256"/>
      <c r="DA50" s="1256"/>
      <c r="DB50" s="1256"/>
      <c r="DC50" s="1256"/>
    </row>
    <row r="51" spans="1:109" ht="13.5" customHeight="1" x14ac:dyDescent="0.2">
      <c r="B51" s="373"/>
      <c r="G51" s="1267"/>
      <c r="H51" s="1267"/>
      <c r="I51" s="1271"/>
      <c r="J51" s="1271"/>
      <c r="K51" s="1257"/>
      <c r="L51" s="1257"/>
      <c r="M51" s="1257"/>
      <c r="N51" s="1257"/>
      <c r="AM51" s="382"/>
      <c r="AN51" s="1255" t="s">
        <v>567</v>
      </c>
      <c r="AO51" s="1255"/>
      <c r="AP51" s="1255"/>
      <c r="AQ51" s="1255"/>
      <c r="AR51" s="1255"/>
      <c r="AS51" s="1255"/>
      <c r="AT51" s="1255"/>
      <c r="AU51" s="1255"/>
      <c r="AV51" s="1255"/>
      <c r="AW51" s="1255"/>
      <c r="AX51" s="1255"/>
      <c r="AY51" s="1255"/>
      <c r="AZ51" s="1255"/>
      <c r="BA51" s="1255"/>
      <c r="BB51" s="1255" t="s">
        <v>568</v>
      </c>
      <c r="BC51" s="1255"/>
      <c r="BD51" s="1255"/>
      <c r="BE51" s="1255"/>
      <c r="BF51" s="1255"/>
      <c r="BG51" s="1255"/>
      <c r="BH51" s="1255"/>
      <c r="BI51" s="1255"/>
      <c r="BJ51" s="1255"/>
      <c r="BK51" s="1255"/>
      <c r="BL51" s="1255"/>
      <c r="BM51" s="1255"/>
      <c r="BN51" s="1255"/>
      <c r="BO51" s="1255"/>
      <c r="BP51" s="1252">
        <v>53.9</v>
      </c>
      <c r="BQ51" s="1252"/>
      <c r="BR51" s="1252"/>
      <c r="BS51" s="1252"/>
      <c r="BT51" s="1252"/>
      <c r="BU51" s="1252"/>
      <c r="BV51" s="1252"/>
      <c r="BW51" s="1252"/>
      <c r="BX51" s="1252">
        <v>66.3</v>
      </c>
      <c r="BY51" s="1252"/>
      <c r="BZ51" s="1252"/>
      <c r="CA51" s="1252"/>
      <c r="CB51" s="1252"/>
      <c r="CC51" s="1252"/>
      <c r="CD51" s="1252"/>
      <c r="CE51" s="1252"/>
      <c r="CF51" s="1252">
        <v>50.5</v>
      </c>
      <c r="CG51" s="1252"/>
      <c r="CH51" s="1252"/>
      <c r="CI51" s="1252"/>
      <c r="CJ51" s="1252"/>
      <c r="CK51" s="1252"/>
      <c r="CL51" s="1252"/>
      <c r="CM51" s="1252"/>
      <c r="CN51" s="1252">
        <v>23.2</v>
      </c>
      <c r="CO51" s="1252"/>
      <c r="CP51" s="1252"/>
      <c r="CQ51" s="1252"/>
      <c r="CR51" s="1252"/>
      <c r="CS51" s="1252"/>
      <c r="CT51" s="1252"/>
      <c r="CU51" s="1252"/>
      <c r="CV51" s="1252">
        <v>33.799999999999997</v>
      </c>
      <c r="CW51" s="1252"/>
      <c r="CX51" s="1252"/>
      <c r="CY51" s="1252"/>
      <c r="CZ51" s="1252"/>
      <c r="DA51" s="1252"/>
      <c r="DB51" s="1252"/>
      <c r="DC51" s="1252"/>
    </row>
    <row r="52" spans="1:109" ht="13.2" x14ac:dyDescent="0.2">
      <c r="B52" s="373"/>
      <c r="G52" s="1267"/>
      <c r="H52" s="1267"/>
      <c r="I52" s="1271"/>
      <c r="J52" s="1271"/>
      <c r="K52" s="1257"/>
      <c r="L52" s="1257"/>
      <c r="M52" s="1257"/>
      <c r="N52" s="1257"/>
      <c r="AM52" s="382"/>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ht="13.2" x14ac:dyDescent="0.2">
      <c r="A53" s="381"/>
      <c r="B53" s="373"/>
      <c r="G53" s="1267"/>
      <c r="H53" s="1267"/>
      <c r="I53" s="1250"/>
      <c r="J53" s="1250"/>
      <c r="K53" s="1257"/>
      <c r="L53" s="1257"/>
      <c r="M53" s="1257"/>
      <c r="N53" s="1257"/>
      <c r="AM53" s="382"/>
      <c r="AN53" s="1255"/>
      <c r="AO53" s="1255"/>
      <c r="AP53" s="1255"/>
      <c r="AQ53" s="1255"/>
      <c r="AR53" s="1255"/>
      <c r="AS53" s="1255"/>
      <c r="AT53" s="1255"/>
      <c r="AU53" s="1255"/>
      <c r="AV53" s="1255"/>
      <c r="AW53" s="1255"/>
      <c r="AX53" s="1255"/>
      <c r="AY53" s="1255"/>
      <c r="AZ53" s="1255"/>
      <c r="BA53" s="1255"/>
      <c r="BB53" s="1255" t="s">
        <v>569</v>
      </c>
      <c r="BC53" s="1255"/>
      <c r="BD53" s="1255"/>
      <c r="BE53" s="1255"/>
      <c r="BF53" s="1255"/>
      <c r="BG53" s="1255"/>
      <c r="BH53" s="1255"/>
      <c r="BI53" s="1255"/>
      <c r="BJ53" s="1255"/>
      <c r="BK53" s="1255"/>
      <c r="BL53" s="1255"/>
      <c r="BM53" s="1255"/>
      <c r="BN53" s="1255"/>
      <c r="BO53" s="1255"/>
      <c r="BP53" s="1252">
        <v>51.3</v>
      </c>
      <c r="BQ53" s="1252"/>
      <c r="BR53" s="1252"/>
      <c r="BS53" s="1252"/>
      <c r="BT53" s="1252"/>
      <c r="BU53" s="1252"/>
      <c r="BV53" s="1252"/>
      <c r="BW53" s="1252"/>
      <c r="BX53" s="1252">
        <v>50.6</v>
      </c>
      <c r="BY53" s="1252"/>
      <c r="BZ53" s="1252"/>
      <c r="CA53" s="1252"/>
      <c r="CB53" s="1252"/>
      <c r="CC53" s="1252"/>
      <c r="CD53" s="1252"/>
      <c r="CE53" s="1252"/>
      <c r="CF53" s="1252">
        <v>52</v>
      </c>
      <c r="CG53" s="1252"/>
      <c r="CH53" s="1252"/>
      <c r="CI53" s="1252"/>
      <c r="CJ53" s="1252"/>
      <c r="CK53" s="1252"/>
      <c r="CL53" s="1252"/>
      <c r="CM53" s="1252"/>
      <c r="CN53" s="1252">
        <v>54</v>
      </c>
      <c r="CO53" s="1252"/>
      <c r="CP53" s="1252"/>
      <c r="CQ53" s="1252"/>
      <c r="CR53" s="1252"/>
      <c r="CS53" s="1252"/>
      <c r="CT53" s="1252"/>
      <c r="CU53" s="1252"/>
      <c r="CV53" s="1252">
        <v>54.5</v>
      </c>
      <c r="CW53" s="1252"/>
      <c r="CX53" s="1252"/>
      <c r="CY53" s="1252"/>
      <c r="CZ53" s="1252"/>
      <c r="DA53" s="1252"/>
      <c r="DB53" s="1252"/>
      <c r="DC53" s="1252"/>
    </row>
    <row r="54" spans="1:109" ht="13.2" x14ac:dyDescent="0.2">
      <c r="A54" s="381"/>
      <c r="B54" s="373"/>
      <c r="G54" s="1267"/>
      <c r="H54" s="1267"/>
      <c r="I54" s="1250"/>
      <c r="J54" s="1250"/>
      <c r="K54" s="1257"/>
      <c r="L54" s="1257"/>
      <c r="M54" s="1257"/>
      <c r="N54" s="1257"/>
      <c r="AM54" s="382"/>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ht="13.2" x14ac:dyDescent="0.2">
      <c r="A55" s="381"/>
      <c r="B55" s="373"/>
      <c r="G55" s="1250"/>
      <c r="H55" s="1250"/>
      <c r="I55" s="1250"/>
      <c r="J55" s="1250"/>
      <c r="K55" s="1257"/>
      <c r="L55" s="1257"/>
      <c r="M55" s="1257"/>
      <c r="N55" s="1257"/>
      <c r="AN55" s="1256" t="s">
        <v>570</v>
      </c>
      <c r="AO55" s="1256"/>
      <c r="AP55" s="1256"/>
      <c r="AQ55" s="1256"/>
      <c r="AR55" s="1256"/>
      <c r="AS55" s="1256"/>
      <c r="AT55" s="1256"/>
      <c r="AU55" s="1256"/>
      <c r="AV55" s="1256"/>
      <c r="AW55" s="1256"/>
      <c r="AX55" s="1256"/>
      <c r="AY55" s="1256"/>
      <c r="AZ55" s="1256"/>
      <c r="BA55" s="1256"/>
      <c r="BB55" s="1255" t="s">
        <v>568</v>
      </c>
      <c r="BC55" s="1255"/>
      <c r="BD55" s="1255"/>
      <c r="BE55" s="1255"/>
      <c r="BF55" s="1255"/>
      <c r="BG55" s="1255"/>
      <c r="BH55" s="1255"/>
      <c r="BI55" s="1255"/>
      <c r="BJ55" s="1255"/>
      <c r="BK55" s="1255"/>
      <c r="BL55" s="1255"/>
      <c r="BM55" s="1255"/>
      <c r="BN55" s="1255"/>
      <c r="BO55" s="1255"/>
      <c r="BP55" s="1252">
        <v>49.7</v>
      </c>
      <c r="BQ55" s="1252"/>
      <c r="BR55" s="1252"/>
      <c r="BS55" s="1252"/>
      <c r="BT55" s="1252"/>
      <c r="BU55" s="1252"/>
      <c r="BV55" s="1252"/>
      <c r="BW55" s="1252"/>
      <c r="BX55" s="1252">
        <v>25.1</v>
      </c>
      <c r="BY55" s="1252"/>
      <c r="BZ55" s="1252"/>
      <c r="CA55" s="1252"/>
      <c r="CB55" s="1252"/>
      <c r="CC55" s="1252"/>
      <c r="CD55" s="1252"/>
      <c r="CE55" s="1252"/>
      <c r="CF55" s="1252">
        <v>18</v>
      </c>
      <c r="CG55" s="1252"/>
      <c r="CH55" s="1252"/>
      <c r="CI55" s="1252"/>
      <c r="CJ55" s="1252"/>
      <c r="CK55" s="1252"/>
      <c r="CL55" s="1252"/>
      <c r="CM55" s="1252"/>
      <c r="CN55" s="1252">
        <v>12.7</v>
      </c>
      <c r="CO55" s="1252"/>
      <c r="CP55" s="1252"/>
      <c r="CQ55" s="1252"/>
      <c r="CR55" s="1252"/>
      <c r="CS55" s="1252"/>
      <c r="CT55" s="1252"/>
      <c r="CU55" s="1252"/>
      <c r="CV55" s="1252">
        <v>10</v>
      </c>
      <c r="CW55" s="1252"/>
      <c r="CX55" s="1252"/>
      <c r="CY55" s="1252"/>
      <c r="CZ55" s="1252"/>
      <c r="DA55" s="1252"/>
      <c r="DB55" s="1252"/>
      <c r="DC55" s="1252"/>
    </row>
    <row r="56" spans="1:109" ht="13.2" x14ac:dyDescent="0.2">
      <c r="A56" s="381"/>
      <c r="B56" s="373"/>
      <c r="G56" s="1250"/>
      <c r="H56" s="1250"/>
      <c r="I56" s="1250"/>
      <c r="J56" s="1250"/>
      <c r="K56" s="1257"/>
      <c r="L56" s="1257"/>
      <c r="M56" s="1257"/>
      <c r="N56" s="1257"/>
      <c r="AN56" s="1256"/>
      <c r="AO56" s="1256"/>
      <c r="AP56" s="1256"/>
      <c r="AQ56" s="1256"/>
      <c r="AR56" s="1256"/>
      <c r="AS56" s="1256"/>
      <c r="AT56" s="1256"/>
      <c r="AU56" s="1256"/>
      <c r="AV56" s="1256"/>
      <c r="AW56" s="1256"/>
      <c r="AX56" s="1256"/>
      <c r="AY56" s="1256"/>
      <c r="AZ56" s="1256"/>
      <c r="BA56" s="1256"/>
      <c r="BB56" s="1255"/>
      <c r="BC56" s="1255"/>
      <c r="BD56" s="1255"/>
      <c r="BE56" s="1255"/>
      <c r="BF56" s="1255"/>
      <c r="BG56" s="1255"/>
      <c r="BH56" s="1255"/>
      <c r="BI56" s="1255"/>
      <c r="BJ56" s="1255"/>
      <c r="BK56" s="1255"/>
      <c r="BL56" s="1255"/>
      <c r="BM56" s="1255"/>
      <c r="BN56" s="1255"/>
      <c r="BO56" s="1255"/>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381" customFormat="1" ht="13.2" x14ac:dyDescent="0.2">
      <c r="B57" s="385"/>
      <c r="G57" s="1250"/>
      <c r="H57" s="1250"/>
      <c r="I57" s="1253"/>
      <c r="J57" s="1253"/>
      <c r="K57" s="1257"/>
      <c r="L57" s="1257"/>
      <c r="M57" s="1257"/>
      <c r="N57" s="1257"/>
      <c r="AM57" s="367"/>
      <c r="AN57" s="1256"/>
      <c r="AO57" s="1256"/>
      <c r="AP57" s="1256"/>
      <c r="AQ57" s="1256"/>
      <c r="AR57" s="1256"/>
      <c r="AS57" s="1256"/>
      <c r="AT57" s="1256"/>
      <c r="AU57" s="1256"/>
      <c r="AV57" s="1256"/>
      <c r="AW57" s="1256"/>
      <c r="AX57" s="1256"/>
      <c r="AY57" s="1256"/>
      <c r="AZ57" s="1256"/>
      <c r="BA57" s="1256"/>
      <c r="BB57" s="1255" t="s">
        <v>569</v>
      </c>
      <c r="BC57" s="1255"/>
      <c r="BD57" s="1255"/>
      <c r="BE57" s="1255"/>
      <c r="BF57" s="1255"/>
      <c r="BG57" s="1255"/>
      <c r="BH57" s="1255"/>
      <c r="BI57" s="1255"/>
      <c r="BJ57" s="1255"/>
      <c r="BK57" s="1255"/>
      <c r="BL57" s="1255"/>
      <c r="BM57" s="1255"/>
      <c r="BN57" s="1255"/>
      <c r="BO57" s="1255"/>
      <c r="BP57" s="1252">
        <v>60.2</v>
      </c>
      <c r="BQ57" s="1252"/>
      <c r="BR57" s="1252"/>
      <c r="BS57" s="1252"/>
      <c r="BT57" s="1252"/>
      <c r="BU57" s="1252"/>
      <c r="BV57" s="1252"/>
      <c r="BW57" s="1252"/>
      <c r="BX57" s="1252">
        <v>61</v>
      </c>
      <c r="BY57" s="1252"/>
      <c r="BZ57" s="1252"/>
      <c r="CA57" s="1252"/>
      <c r="CB57" s="1252"/>
      <c r="CC57" s="1252"/>
      <c r="CD57" s="1252"/>
      <c r="CE57" s="1252"/>
      <c r="CF57" s="1252">
        <v>62.2</v>
      </c>
      <c r="CG57" s="1252"/>
      <c r="CH57" s="1252"/>
      <c r="CI57" s="1252"/>
      <c r="CJ57" s="1252"/>
      <c r="CK57" s="1252"/>
      <c r="CL57" s="1252"/>
      <c r="CM57" s="1252"/>
      <c r="CN57" s="1252">
        <v>63.2</v>
      </c>
      <c r="CO57" s="1252"/>
      <c r="CP57" s="1252"/>
      <c r="CQ57" s="1252"/>
      <c r="CR57" s="1252"/>
      <c r="CS57" s="1252"/>
      <c r="CT57" s="1252"/>
      <c r="CU57" s="1252"/>
      <c r="CV57" s="1252">
        <v>64.599999999999994</v>
      </c>
      <c r="CW57" s="1252"/>
      <c r="CX57" s="1252"/>
      <c r="CY57" s="1252"/>
      <c r="CZ57" s="1252"/>
      <c r="DA57" s="1252"/>
      <c r="DB57" s="1252"/>
      <c r="DC57" s="1252"/>
      <c r="DD57" s="386"/>
      <c r="DE57" s="385"/>
    </row>
    <row r="58" spans="1:109" s="381" customFormat="1" ht="13.2" x14ac:dyDescent="0.2">
      <c r="A58" s="367"/>
      <c r="B58" s="385"/>
      <c r="G58" s="1250"/>
      <c r="H58" s="1250"/>
      <c r="I58" s="1253"/>
      <c r="J58" s="1253"/>
      <c r="K58" s="1257"/>
      <c r="L58" s="1257"/>
      <c r="M58" s="1257"/>
      <c r="N58" s="1257"/>
      <c r="AM58" s="367"/>
      <c r="AN58" s="1256"/>
      <c r="AO58" s="1256"/>
      <c r="AP58" s="1256"/>
      <c r="AQ58" s="1256"/>
      <c r="AR58" s="1256"/>
      <c r="AS58" s="1256"/>
      <c r="AT58" s="1256"/>
      <c r="AU58" s="1256"/>
      <c r="AV58" s="1256"/>
      <c r="AW58" s="1256"/>
      <c r="AX58" s="1256"/>
      <c r="AY58" s="1256"/>
      <c r="AZ58" s="1256"/>
      <c r="BA58" s="1256"/>
      <c r="BB58" s="1255"/>
      <c r="BC58" s="1255"/>
      <c r="BD58" s="1255"/>
      <c r="BE58" s="1255"/>
      <c r="BF58" s="1255"/>
      <c r="BG58" s="1255"/>
      <c r="BH58" s="1255"/>
      <c r="BI58" s="1255"/>
      <c r="BJ58" s="1255"/>
      <c r="BK58" s="1255"/>
      <c r="BL58" s="1255"/>
      <c r="BM58" s="1255"/>
      <c r="BN58" s="1255"/>
      <c r="BO58" s="1255"/>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386"/>
      <c r="DE58" s="385"/>
    </row>
    <row r="59" spans="1:109" s="381" customFormat="1" ht="13.2" x14ac:dyDescent="0.2">
      <c r="A59" s="367"/>
      <c r="B59" s="385"/>
      <c r="K59" s="387"/>
      <c r="L59" s="387"/>
      <c r="M59" s="387"/>
      <c r="N59" s="387"/>
      <c r="AQ59" s="387"/>
      <c r="AR59" s="387"/>
      <c r="AS59" s="387"/>
      <c r="AT59" s="387"/>
      <c r="BC59" s="387"/>
      <c r="BD59" s="387"/>
      <c r="BE59" s="387"/>
      <c r="BF59" s="387"/>
      <c r="BO59" s="387"/>
      <c r="BP59" s="387"/>
      <c r="BQ59" s="387"/>
      <c r="BR59" s="387"/>
      <c r="CA59" s="387"/>
      <c r="CB59" s="387"/>
      <c r="CC59" s="387"/>
      <c r="CD59" s="387"/>
      <c r="CM59" s="387"/>
      <c r="CN59" s="387"/>
      <c r="CO59" s="387"/>
      <c r="CP59" s="387"/>
      <c r="CY59" s="387"/>
      <c r="CZ59" s="387"/>
      <c r="DA59" s="387"/>
      <c r="DB59" s="387"/>
      <c r="DC59" s="387"/>
      <c r="DD59" s="386"/>
      <c r="DE59" s="385"/>
    </row>
    <row r="60" spans="1:109" s="381" customFormat="1" ht="13.2" x14ac:dyDescent="0.2">
      <c r="A60" s="367"/>
      <c r="B60" s="385"/>
      <c r="K60" s="387"/>
      <c r="L60" s="387"/>
      <c r="M60" s="387"/>
      <c r="N60" s="387"/>
      <c r="AQ60" s="387"/>
      <c r="AR60" s="387"/>
      <c r="AS60" s="387"/>
      <c r="AT60" s="387"/>
      <c r="BC60" s="387"/>
      <c r="BD60" s="387"/>
      <c r="BE60" s="387"/>
      <c r="BF60" s="387"/>
      <c r="BO60" s="387"/>
      <c r="BP60" s="387"/>
      <c r="BQ60" s="387"/>
      <c r="BR60" s="387"/>
      <c r="CA60" s="387"/>
      <c r="CB60" s="387"/>
      <c r="CC60" s="387"/>
      <c r="CD60" s="387"/>
      <c r="CM60" s="387"/>
      <c r="CN60" s="387"/>
      <c r="CO60" s="387"/>
      <c r="CP60" s="387"/>
      <c r="CY60" s="387"/>
      <c r="CZ60" s="387"/>
      <c r="DA60" s="387"/>
      <c r="DB60" s="387"/>
      <c r="DC60" s="387"/>
      <c r="DD60" s="386"/>
      <c r="DE60" s="385"/>
    </row>
    <row r="61" spans="1:109" s="381" customFormat="1" ht="13.2" x14ac:dyDescent="0.2">
      <c r="A61" s="367"/>
      <c r="B61" s="388"/>
      <c r="C61" s="389"/>
      <c r="D61" s="389"/>
      <c r="E61" s="389"/>
      <c r="F61" s="389"/>
      <c r="G61" s="389"/>
      <c r="H61" s="389"/>
      <c r="I61" s="389"/>
      <c r="J61" s="389"/>
      <c r="K61" s="389"/>
      <c r="L61" s="389"/>
      <c r="M61" s="390"/>
      <c r="N61" s="390"/>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90"/>
      <c r="AT61" s="390"/>
      <c r="AU61" s="389"/>
      <c r="AV61" s="389"/>
      <c r="AW61" s="389"/>
      <c r="AX61" s="389"/>
      <c r="AY61" s="389"/>
      <c r="AZ61" s="389"/>
      <c r="BA61" s="389"/>
      <c r="BB61" s="389"/>
      <c r="BC61" s="389"/>
      <c r="BD61" s="389"/>
      <c r="BE61" s="390"/>
      <c r="BF61" s="390"/>
      <c r="BG61" s="389"/>
      <c r="BH61" s="389"/>
      <c r="BI61" s="389"/>
      <c r="BJ61" s="389"/>
      <c r="BK61" s="389"/>
      <c r="BL61" s="389"/>
      <c r="BM61" s="389"/>
      <c r="BN61" s="389"/>
      <c r="BO61" s="389"/>
      <c r="BP61" s="389"/>
      <c r="BQ61" s="390"/>
      <c r="BR61" s="390"/>
      <c r="BS61" s="389"/>
      <c r="BT61" s="389"/>
      <c r="BU61" s="389"/>
      <c r="BV61" s="389"/>
      <c r="BW61" s="389"/>
      <c r="BX61" s="389"/>
      <c r="BY61" s="389"/>
      <c r="BZ61" s="389"/>
      <c r="CA61" s="389"/>
      <c r="CB61" s="389"/>
      <c r="CC61" s="390"/>
      <c r="CD61" s="390"/>
      <c r="CE61" s="389"/>
      <c r="CF61" s="389"/>
      <c r="CG61" s="389"/>
      <c r="CH61" s="389"/>
      <c r="CI61" s="389"/>
      <c r="CJ61" s="389"/>
      <c r="CK61" s="389"/>
      <c r="CL61" s="389"/>
      <c r="CM61" s="389"/>
      <c r="CN61" s="389"/>
      <c r="CO61" s="390"/>
      <c r="CP61" s="390"/>
      <c r="CQ61" s="389"/>
      <c r="CR61" s="389"/>
      <c r="CS61" s="389"/>
      <c r="CT61" s="389"/>
      <c r="CU61" s="389"/>
      <c r="CV61" s="389"/>
      <c r="CW61" s="389"/>
      <c r="CX61" s="389"/>
      <c r="CY61" s="389"/>
      <c r="CZ61" s="389"/>
      <c r="DA61" s="390"/>
      <c r="DB61" s="390"/>
      <c r="DC61" s="390"/>
      <c r="DD61" s="391"/>
      <c r="DE61" s="385"/>
    </row>
    <row r="62" spans="1:109" ht="13.2" x14ac:dyDescent="0.2">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8"/>
      <c r="BZ62" s="378"/>
      <c r="CA62" s="378"/>
      <c r="CB62" s="378"/>
      <c r="CC62" s="378"/>
      <c r="CD62" s="378"/>
      <c r="CE62" s="378"/>
      <c r="CF62" s="378"/>
      <c r="CG62" s="378"/>
      <c r="CH62" s="378"/>
      <c r="CI62" s="378"/>
      <c r="CJ62" s="378"/>
      <c r="CK62" s="378"/>
      <c r="CL62" s="378"/>
      <c r="CM62" s="378"/>
      <c r="CN62" s="378"/>
      <c r="CO62" s="378"/>
      <c r="CP62" s="378"/>
      <c r="CQ62" s="378"/>
      <c r="CR62" s="378"/>
      <c r="CS62" s="378"/>
      <c r="CT62" s="378"/>
      <c r="CU62" s="378"/>
      <c r="CV62" s="378"/>
      <c r="CW62" s="378"/>
      <c r="CX62" s="378"/>
      <c r="CY62" s="378"/>
      <c r="CZ62" s="378"/>
      <c r="DA62" s="378"/>
      <c r="DB62" s="378"/>
      <c r="DC62" s="378"/>
      <c r="DD62" s="378"/>
      <c r="DE62" s="367"/>
    </row>
    <row r="63" spans="1:109" ht="16.2" x14ac:dyDescent="0.2">
      <c r="B63" s="392" t="s">
        <v>571</v>
      </c>
    </row>
    <row r="64" spans="1:109" ht="13.2" x14ac:dyDescent="0.2">
      <c r="B64" s="373"/>
      <c r="G64" s="380"/>
      <c r="I64" s="393"/>
      <c r="J64" s="393"/>
      <c r="K64" s="393"/>
      <c r="L64" s="393"/>
      <c r="M64" s="393"/>
      <c r="N64" s="394"/>
      <c r="AM64" s="380"/>
      <c r="AN64" s="380" t="s">
        <v>565</v>
      </c>
      <c r="AP64" s="381"/>
      <c r="AQ64" s="381"/>
      <c r="AR64" s="381"/>
      <c r="AY64" s="380"/>
      <c r="BA64" s="381"/>
      <c r="BB64" s="381"/>
      <c r="BC64" s="381"/>
      <c r="BK64" s="380"/>
      <c r="BM64" s="381"/>
      <c r="BN64" s="381"/>
      <c r="BO64" s="381"/>
      <c r="BW64" s="380"/>
      <c r="BY64" s="381"/>
      <c r="BZ64" s="381"/>
      <c r="CA64" s="381"/>
      <c r="CI64" s="380"/>
      <c r="CK64" s="381"/>
      <c r="CL64" s="381"/>
      <c r="CM64" s="381"/>
      <c r="CU64" s="380"/>
      <c r="CW64" s="381"/>
      <c r="CX64" s="381"/>
      <c r="CY64" s="381"/>
    </row>
    <row r="65" spans="2:107" ht="13.2" x14ac:dyDescent="0.2">
      <c r="B65" s="373"/>
      <c r="AN65" s="1258" t="s">
        <v>573</v>
      </c>
      <c r="AO65" s="1259"/>
      <c r="AP65" s="1259"/>
      <c r="AQ65" s="1259"/>
      <c r="AR65" s="1259"/>
      <c r="AS65" s="1259"/>
      <c r="AT65" s="1259"/>
      <c r="AU65" s="1259"/>
      <c r="AV65" s="1259"/>
      <c r="AW65" s="1259"/>
      <c r="AX65" s="1259"/>
      <c r="AY65" s="1259"/>
      <c r="AZ65" s="1259"/>
      <c r="BA65" s="1259"/>
      <c r="BB65" s="1259"/>
      <c r="BC65" s="1259"/>
      <c r="BD65" s="1259"/>
      <c r="BE65" s="1259"/>
      <c r="BF65" s="1259"/>
      <c r="BG65" s="1259"/>
      <c r="BH65" s="1259"/>
      <c r="BI65" s="1259"/>
      <c r="BJ65" s="1259"/>
      <c r="BK65" s="1259"/>
      <c r="BL65" s="1259"/>
      <c r="BM65" s="1259"/>
      <c r="BN65" s="1259"/>
      <c r="BO65" s="1259"/>
      <c r="BP65" s="1259"/>
      <c r="BQ65" s="1259"/>
      <c r="BR65" s="1259"/>
      <c r="BS65" s="1259"/>
      <c r="BT65" s="1259"/>
      <c r="BU65" s="1259"/>
      <c r="BV65" s="1259"/>
      <c r="BW65" s="1259"/>
      <c r="BX65" s="1259"/>
      <c r="BY65" s="1259"/>
      <c r="BZ65" s="1259"/>
      <c r="CA65" s="1259"/>
      <c r="CB65" s="1259"/>
      <c r="CC65" s="1259"/>
      <c r="CD65" s="1259"/>
      <c r="CE65" s="1259"/>
      <c r="CF65" s="1259"/>
      <c r="CG65" s="1259"/>
      <c r="CH65" s="1259"/>
      <c r="CI65" s="1259"/>
      <c r="CJ65" s="1259"/>
      <c r="CK65" s="1259"/>
      <c r="CL65" s="1259"/>
      <c r="CM65" s="1259"/>
      <c r="CN65" s="1259"/>
      <c r="CO65" s="1259"/>
      <c r="CP65" s="1259"/>
      <c r="CQ65" s="1259"/>
      <c r="CR65" s="1259"/>
      <c r="CS65" s="1259"/>
      <c r="CT65" s="1259"/>
      <c r="CU65" s="1259"/>
      <c r="CV65" s="1259"/>
      <c r="CW65" s="1259"/>
      <c r="CX65" s="1259"/>
      <c r="CY65" s="1259"/>
      <c r="CZ65" s="1259"/>
      <c r="DA65" s="1259"/>
      <c r="DB65" s="1259"/>
      <c r="DC65" s="1260"/>
    </row>
    <row r="66" spans="2:107" ht="13.2" x14ac:dyDescent="0.2">
      <c r="B66" s="373"/>
      <c r="AN66" s="1261"/>
      <c r="AO66" s="1262"/>
      <c r="AP66" s="1262"/>
      <c r="AQ66" s="1262"/>
      <c r="AR66" s="1262"/>
      <c r="AS66" s="1262"/>
      <c r="AT66" s="1262"/>
      <c r="AU66" s="1262"/>
      <c r="AV66" s="1262"/>
      <c r="AW66" s="1262"/>
      <c r="AX66" s="1262"/>
      <c r="AY66" s="1262"/>
      <c r="AZ66" s="1262"/>
      <c r="BA66" s="1262"/>
      <c r="BB66" s="1262"/>
      <c r="BC66" s="1262"/>
      <c r="BD66" s="1262"/>
      <c r="BE66" s="1262"/>
      <c r="BF66" s="1262"/>
      <c r="BG66" s="1262"/>
      <c r="BH66" s="1262"/>
      <c r="BI66" s="1262"/>
      <c r="BJ66" s="1262"/>
      <c r="BK66" s="1262"/>
      <c r="BL66" s="1262"/>
      <c r="BM66" s="1262"/>
      <c r="BN66" s="1262"/>
      <c r="BO66" s="1262"/>
      <c r="BP66" s="1262"/>
      <c r="BQ66" s="1262"/>
      <c r="BR66" s="1262"/>
      <c r="BS66" s="1262"/>
      <c r="BT66" s="1262"/>
      <c r="BU66" s="1262"/>
      <c r="BV66" s="1262"/>
      <c r="BW66" s="1262"/>
      <c r="BX66" s="1262"/>
      <c r="BY66" s="1262"/>
      <c r="BZ66" s="1262"/>
      <c r="CA66" s="1262"/>
      <c r="CB66" s="1262"/>
      <c r="CC66" s="1262"/>
      <c r="CD66" s="1262"/>
      <c r="CE66" s="1262"/>
      <c r="CF66" s="1262"/>
      <c r="CG66" s="1262"/>
      <c r="CH66" s="1262"/>
      <c r="CI66" s="1262"/>
      <c r="CJ66" s="1262"/>
      <c r="CK66" s="1262"/>
      <c r="CL66" s="1262"/>
      <c r="CM66" s="1262"/>
      <c r="CN66" s="1262"/>
      <c r="CO66" s="1262"/>
      <c r="CP66" s="1262"/>
      <c r="CQ66" s="1262"/>
      <c r="CR66" s="1262"/>
      <c r="CS66" s="1262"/>
      <c r="CT66" s="1262"/>
      <c r="CU66" s="1262"/>
      <c r="CV66" s="1262"/>
      <c r="CW66" s="1262"/>
      <c r="CX66" s="1262"/>
      <c r="CY66" s="1262"/>
      <c r="CZ66" s="1262"/>
      <c r="DA66" s="1262"/>
      <c r="DB66" s="1262"/>
      <c r="DC66" s="1263"/>
    </row>
    <row r="67" spans="2:107" ht="13.2" x14ac:dyDescent="0.2">
      <c r="B67" s="373"/>
      <c r="AN67" s="1261"/>
      <c r="AO67" s="1262"/>
      <c r="AP67" s="1262"/>
      <c r="AQ67" s="1262"/>
      <c r="AR67" s="1262"/>
      <c r="AS67" s="1262"/>
      <c r="AT67" s="1262"/>
      <c r="AU67" s="1262"/>
      <c r="AV67" s="1262"/>
      <c r="AW67" s="1262"/>
      <c r="AX67" s="1262"/>
      <c r="AY67" s="1262"/>
      <c r="AZ67" s="1262"/>
      <c r="BA67" s="1262"/>
      <c r="BB67" s="1262"/>
      <c r="BC67" s="1262"/>
      <c r="BD67" s="1262"/>
      <c r="BE67" s="1262"/>
      <c r="BF67" s="1262"/>
      <c r="BG67" s="1262"/>
      <c r="BH67" s="1262"/>
      <c r="BI67" s="1262"/>
      <c r="BJ67" s="1262"/>
      <c r="BK67" s="1262"/>
      <c r="BL67" s="1262"/>
      <c r="BM67" s="1262"/>
      <c r="BN67" s="1262"/>
      <c r="BO67" s="1262"/>
      <c r="BP67" s="1262"/>
      <c r="BQ67" s="1262"/>
      <c r="BR67" s="1262"/>
      <c r="BS67" s="1262"/>
      <c r="BT67" s="1262"/>
      <c r="BU67" s="1262"/>
      <c r="BV67" s="1262"/>
      <c r="BW67" s="1262"/>
      <c r="BX67" s="1262"/>
      <c r="BY67" s="1262"/>
      <c r="BZ67" s="1262"/>
      <c r="CA67" s="1262"/>
      <c r="CB67" s="1262"/>
      <c r="CC67" s="1262"/>
      <c r="CD67" s="1262"/>
      <c r="CE67" s="1262"/>
      <c r="CF67" s="1262"/>
      <c r="CG67" s="1262"/>
      <c r="CH67" s="1262"/>
      <c r="CI67" s="1262"/>
      <c r="CJ67" s="1262"/>
      <c r="CK67" s="1262"/>
      <c r="CL67" s="1262"/>
      <c r="CM67" s="1262"/>
      <c r="CN67" s="1262"/>
      <c r="CO67" s="1262"/>
      <c r="CP67" s="1262"/>
      <c r="CQ67" s="1262"/>
      <c r="CR67" s="1262"/>
      <c r="CS67" s="1262"/>
      <c r="CT67" s="1262"/>
      <c r="CU67" s="1262"/>
      <c r="CV67" s="1262"/>
      <c r="CW67" s="1262"/>
      <c r="CX67" s="1262"/>
      <c r="CY67" s="1262"/>
      <c r="CZ67" s="1262"/>
      <c r="DA67" s="1262"/>
      <c r="DB67" s="1262"/>
      <c r="DC67" s="1263"/>
    </row>
    <row r="68" spans="2:107" ht="13.2" x14ac:dyDescent="0.2">
      <c r="B68" s="373"/>
      <c r="AN68" s="1261"/>
      <c r="AO68" s="1262"/>
      <c r="AP68" s="1262"/>
      <c r="AQ68" s="1262"/>
      <c r="AR68" s="1262"/>
      <c r="AS68" s="1262"/>
      <c r="AT68" s="1262"/>
      <c r="AU68" s="1262"/>
      <c r="AV68" s="1262"/>
      <c r="AW68" s="1262"/>
      <c r="AX68" s="1262"/>
      <c r="AY68" s="1262"/>
      <c r="AZ68" s="1262"/>
      <c r="BA68" s="1262"/>
      <c r="BB68" s="1262"/>
      <c r="BC68" s="1262"/>
      <c r="BD68" s="1262"/>
      <c r="BE68" s="1262"/>
      <c r="BF68" s="1262"/>
      <c r="BG68" s="1262"/>
      <c r="BH68" s="1262"/>
      <c r="BI68" s="1262"/>
      <c r="BJ68" s="1262"/>
      <c r="BK68" s="1262"/>
      <c r="BL68" s="1262"/>
      <c r="BM68" s="1262"/>
      <c r="BN68" s="1262"/>
      <c r="BO68" s="1262"/>
      <c r="BP68" s="1262"/>
      <c r="BQ68" s="1262"/>
      <c r="BR68" s="1262"/>
      <c r="BS68" s="1262"/>
      <c r="BT68" s="1262"/>
      <c r="BU68" s="1262"/>
      <c r="BV68" s="1262"/>
      <c r="BW68" s="1262"/>
      <c r="BX68" s="1262"/>
      <c r="BY68" s="1262"/>
      <c r="BZ68" s="1262"/>
      <c r="CA68" s="1262"/>
      <c r="CB68" s="1262"/>
      <c r="CC68" s="1262"/>
      <c r="CD68" s="1262"/>
      <c r="CE68" s="1262"/>
      <c r="CF68" s="1262"/>
      <c r="CG68" s="1262"/>
      <c r="CH68" s="1262"/>
      <c r="CI68" s="1262"/>
      <c r="CJ68" s="1262"/>
      <c r="CK68" s="1262"/>
      <c r="CL68" s="1262"/>
      <c r="CM68" s="1262"/>
      <c r="CN68" s="1262"/>
      <c r="CO68" s="1262"/>
      <c r="CP68" s="1262"/>
      <c r="CQ68" s="1262"/>
      <c r="CR68" s="1262"/>
      <c r="CS68" s="1262"/>
      <c r="CT68" s="1262"/>
      <c r="CU68" s="1262"/>
      <c r="CV68" s="1262"/>
      <c r="CW68" s="1262"/>
      <c r="CX68" s="1262"/>
      <c r="CY68" s="1262"/>
      <c r="CZ68" s="1262"/>
      <c r="DA68" s="1262"/>
      <c r="DB68" s="1262"/>
      <c r="DC68" s="1263"/>
    </row>
    <row r="69" spans="2:107" ht="13.2" x14ac:dyDescent="0.2">
      <c r="B69" s="373"/>
      <c r="AN69" s="1264"/>
      <c r="AO69" s="1265"/>
      <c r="AP69" s="1265"/>
      <c r="AQ69" s="1265"/>
      <c r="AR69" s="1265"/>
      <c r="AS69" s="1265"/>
      <c r="AT69" s="1265"/>
      <c r="AU69" s="1265"/>
      <c r="AV69" s="1265"/>
      <c r="AW69" s="1265"/>
      <c r="AX69" s="1265"/>
      <c r="AY69" s="1265"/>
      <c r="AZ69" s="1265"/>
      <c r="BA69" s="1265"/>
      <c r="BB69" s="1265"/>
      <c r="BC69" s="1265"/>
      <c r="BD69" s="1265"/>
      <c r="BE69" s="1265"/>
      <c r="BF69" s="1265"/>
      <c r="BG69" s="1265"/>
      <c r="BH69" s="1265"/>
      <c r="BI69" s="1265"/>
      <c r="BJ69" s="1265"/>
      <c r="BK69" s="1265"/>
      <c r="BL69" s="1265"/>
      <c r="BM69" s="1265"/>
      <c r="BN69" s="1265"/>
      <c r="BO69" s="1265"/>
      <c r="BP69" s="1265"/>
      <c r="BQ69" s="1265"/>
      <c r="BR69" s="1265"/>
      <c r="BS69" s="1265"/>
      <c r="BT69" s="1265"/>
      <c r="BU69" s="1265"/>
      <c r="BV69" s="1265"/>
      <c r="BW69" s="1265"/>
      <c r="BX69" s="1265"/>
      <c r="BY69" s="1265"/>
      <c r="BZ69" s="1265"/>
      <c r="CA69" s="1265"/>
      <c r="CB69" s="1265"/>
      <c r="CC69" s="1265"/>
      <c r="CD69" s="1265"/>
      <c r="CE69" s="1265"/>
      <c r="CF69" s="1265"/>
      <c r="CG69" s="1265"/>
      <c r="CH69" s="1265"/>
      <c r="CI69" s="1265"/>
      <c r="CJ69" s="1265"/>
      <c r="CK69" s="1265"/>
      <c r="CL69" s="1265"/>
      <c r="CM69" s="1265"/>
      <c r="CN69" s="1265"/>
      <c r="CO69" s="1265"/>
      <c r="CP69" s="1265"/>
      <c r="CQ69" s="1265"/>
      <c r="CR69" s="1265"/>
      <c r="CS69" s="1265"/>
      <c r="CT69" s="1265"/>
      <c r="CU69" s="1265"/>
      <c r="CV69" s="1265"/>
      <c r="CW69" s="1265"/>
      <c r="CX69" s="1265"/>
      <c r="CY69" s="1265"/>
      <c r="CZ69" s="1265"/>
      <c r="DA69" s="1265"/>
      <c r="DB69" s="1265"/>
      <c r="DC69" s="1266"/>
    </row>
    <row r="70" spans="2:107" ht="13.2" x14ac:dyDescent="0.2">
      <c r="B70" s="373"/>
      <c r="H70" s="395"/>
      <c r="I70" s="395"/>
      <c r="J70" s="396"/>
      <c r="K70" s="396"/>
      <c r="L70" s="397"/>
      <c r="M70" s="396"/>
      <c r="N70" s="397"/>
      <c r="AN70" s="382"/>
      <c r="AO70" s="382"/>
      <c r="AP70" s="382"/>
      <c r="AZ70" s="382"/>
      <c r="BA70" s="382"/>
      <c r="BB70" s="382"/>
      <c r="BL70" s="382"/>
      <c r="BM70" s="382"/>
      <c r="BN70" s="382"/>
      <c r="BX70" s="382"/>
      <c r="BY70" s="382"/>
      <c r="BZ70" s="382"/>
      <c r="CJ70" s="382"/>
      <c r="CK70" s="382"/>
      <c r="CL70" s="382"/>
      <c r="CV70" s="382"/>
      <c r="CW70" s="382"/>
      <c r="CX70" s="382"/>
    </row>
    <row r="71" spans="2:107" ht="13.2" x14ac:dyDescent="0.2">
      <c r="B71" s="373"/>
      <c r="G71" s="398"/>
      <c r="I71" s="399"/>
      <c r="J71" s="396"/>
      <c r="K71" s="396"/>
      <c r="L71" s="397"/>
      <c r="M71" s="396"/>
      <c r="N71" s="397"/>
      <c r="AM71" s="398"/>
      <c r="AN71" s="367" t="s">
        <v>566</v>
      </c>
    </row>
    <row r="72" spans="2:107" ht="13.2" x14ac:dyDescent="0.2">
      <c r="B72" s="373"/>
      <c r="G72" s="1250"/>
      <c r="H72" s="1250"/>
      <c r="I72" s="1250"/>
      <c r="J72" s="1250"/>
      <c r="K72" s="383"/>
      <c r="L72" s="383"/>
      <c r="M72" s="384"/>
      <c r="N72" s="384"/>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56" t="s">
        <v>529</v>
      </c>
      <c r="BQ72" s="1256"/>
      <c r="BR72" s="1256"/>
      <c r="BS72" s="1256"/>
      <c r="BT72" s="1256"/>
      <c r="BU72" s="1256"/>
      <c r="BV72" s="1256"/>
      <c r="BW72" s="1256"/>
      <c r="BX72" s="1256" t="s">
        <v>530</v>
      </c>
      <c r="BY72" s="1256"/>
      <c r="BZ72" s="1256"/>
      <c r="CA72" s="1256"/>
      <c r="CB72" s="1256"/>
      <c r="CC72" s="1256"/>
      <c r="CD72" s="1256"/>
      <c r="CE72" s="1256"/>
      <c r="CF72" s="1256" t="s">
        <v>531</v>
      </c>
      <c r="CG72" s="1256"/>
      <c r="CH72" s="1256"/>
      <c r="CI72" s="1256"/>
      <c r="CJ72" s="1256"/>
      <c r="CK72" s="1256"/>
      <c r="CL72" s="1256"/>
      <c r="CM72" s="1256"/>
      <c r="CN72" s="1256" t="s">
        <v>532</v>
      </c>
      <c r="CO72" s="1256"/>
      <c r="CP72" s="1256"/>
      <c r="CQ72" s="1256"/>
      <c r="CR72" s="1256"/>
      <c r="CS72" s="1256"/>
      <c r="CT72" s="1256"/>
      <c r="CU72" s="1256"/>
      <c r="CV72" s="1256" t="s">
        <v>533</v>
      </c>
      <c r="CW72" s="1256"/>
      <c r="CX72" s="1256"/>
      <c r="CY72" s="1256"/>
      <c r="CZ72" s="1256"/>
      <c r="DA72" s="1256"/>
      <c r="DB72" s="1256"/>
      <c r="DC72" s="1256"/>
    </row>
    <row r="73" spans="2:107" ht="13.2" x14ac:dyDescent="0.2">
      <c r="B73" s="373"/>
      <c r="G73" s="1267"/>
      <c r="H73" s="1267"/>
      <c r="I73" s="1267"/>
      <c r="J73" s="1267"/>
      <c r="K73" s="1251"/>
      <c r="L73" s="1251"/>
      <c r="M73" s="1251"/>
      <c r="N73" s="1251"/>
      <c r="AM73" s="382"/>
      <c r="AN73" s="1255" t="s">
        <v>567</v>
      </c>
      <c r="AO73" s="1255"/>
      <c r="AP73" s="1255"/>
      <c r="AQ73" s="1255"/>
      <c r="AR73" s="1255"/>
      <c r="AS73" s="1255"/>
      <c r="AT73" s="1255"/>
      <c r="AU73" s="1255"/>
      <c r="AV73" s="1255"/>
      <c r="AW73" s="1255"/>
      <c r="AX73" s="1255"/>
      <c r="AY73" s="1255"/>
      <c r="AZ73" s="1255"/>
      <c r="BA73" s="1255"/>
      <c r="BB73" s="1255" t="s">
        <v>568</v>
      </c>
      <c r="BC73" s="1255"/>
      <c r="BD73" s="1255"/>
      <c r="BE73" s="1255"/>
      <c r="BF73" s="1255"/>
      <c r="BG73" s="1255"/>
      <c r="BH73" s="1255"/>
      <c r="BI73" s="1255"/>
      <c r="BJ73" s="1255"/>
      <c r="BK73" s="1255"/>
      <c r="BL73" s="1255"/>
      <c r="BM73" s="1255"/>
      <c r="BN73" s="1255"/>
      <c r="BO73" s="1255"/>
      <c r="BP73" s="1252">
        <v>53.9</v>
      </c>
      <c r="BQ73" s="1252"/>
      <c r="BR73" s="1252"/>
      <c r="BS73" s="1252"/>
      <c r="BT73" s="1252"/>
      <c r="BU73" s="1252"/>
      <c r="BV73" s="1252"/>
      <c r="BW73" s="1252"/>
      <c r="BX73" s="1252">
        <v>66.3</v>
      </c>
      <c r="BY73" s="1252"/>
      <c r="BZ73" s="1252"/>
      <c r="CA73" s="1252"/>
      <c r="CB73" s="1252"/>
      <c r="CC73" s="1252"/>
      <c r="CD73" s="1252"/>
      <c r="CE73" s="1252"/>
      <c r="CF73" s="1252">
        <v>50.5</v>
      </c>
      <c r="CG73" s="1252"/>
      <c r="CH73" s="1252"/>
      <c r="CI73" s="1252"/>
      <c r="CJ73" s="1252"/>
      <c r="CK73" s="1252"/>
      <c r="CL73" s="1252"/>
      <c r="CM73" s="1252"/>
      <c r="CN73" s="1252">
        <v>23.2</v>
      </c>
      <c r="CO73" s="1252"/>
      <c r="CP73" s="1252"/>
      <c r="CQ73" s="1252"/>
      <c r="CR73" s="1252"/>
      <c r="CS73" s="1252"/>
      <c r="CT73" s="1252"/>
      <c r="CU73" s="1252"/>
      <c r="CV73" s="1252">
        <v>33.799999999999997</v>
      </c>
      <c r="CW73" s="1252"/>
      <c r="CX73" s="1252"/>
      <c r="CY73" s="1252"/>
      <c r="CZ73" s="1252"/>
      <c r="DA73" s="1252"/>
      <c r="DB73" s="1252"/>
      <c r="DC73" s="1252"/>
    </row>
    <row r="74" spans="2:107" ht="13.2" x14ac:dyDescent="0.2">
      <c r="B74" s="373"/>
      <c r="G74" s="1267"/>
      <c r="H74" s="1267"/>
      <c r="I74" s="1267"/>
      <c r="J74" s="1267"/>
      <c r="K74" s="1251"/>
      <c r="L74" s="1251"/>
      <c r="M74" s="1251"/>
      <c r="N74" s="1251"/>
      <c r="AM74" s="382"/>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ht="13.2" x14ac:dyDescent="0.2">
      <c r="B75" s="373"/>
      <c r="G75" s="1267"/>
      <c r="H75" s="1267"/>
      <c r="I75" s="1250"/>
      <c r="J75" s="1250"/>
      <c r="K75" s="1257"/>
      <c r="L75" s="1257"/>
      <c r="M75" s="1257"/>
      <c r="N75" s="1257"/>
      <c r="AM75" s="382"/>
      <c r="AN75" s="1255"/>
      <c r="AO75" s="1255"/>
      <c r="AP75" s="1255"/>
      <c r="AQ75" s="1255"/>
      <c r="AR75" s="1255"/>
      <c r="AS75" s="1255"/>
      <c r="AT75" s="1255"/>
      <c r="AU75" s="1255"/>
      <c r="AV75" s="1255"/>
      <c r="AW75" s="1255"/>
      <c r="AX75" s="1255"/>
      <c r="AY75" s="1255"/>
      <c r="AZ75" s="1255"/>
      <c r="BA75" s="1255"/>
      <c r="BB75" s="1255" t="s">
        <v>572</v>
      </c>
      <c r="BC75" s="1255"/>
      <c r="BD75" s="1255"/>
      <c r="BE75" s="1255"/>
      <c r="BF75" s="1255"/>
      <c r="BG75" s="1255"/>
      <c r="BH75" s="1255"/>
      <c r="BI75" s="1255"/>
      <c r="BJ75" s="1255"/>
      <c r="BK75" s="1255"/>
      <c r="BL75" s="1255"/>
      <c r="BM75" s="1255"/>
      <c r="BN75" s="1255"/>
      <c r="BO75" s="1255"/>
      <c r="BP75" s="1252">
        <v>9</v>
      </c>
      <c r="BQ75" s="1252"/>
      <c r="BR75" s="1252"/>
      <c r="BS75" s="1252"/>
      <c r="BT75" s="1252"/>
      <c r="BU75" s="1252"/>
      <c r="BV75" s="1252"/>
      <c r="BW75" s="1252"/>
      <c r="BX75" s="1252">
        <v>8.5</v>
      </c>
      <c r="BY75" s="1252"/>
      <c r="BZ75" s="1252"/>
      <c r="CA75" s="1252"/>
      <c r="CB75" s="1252"/>
      <c r="CC75" s="1252"/>
      <c r="CD75" s="1252"/>
      <c r="CE75" s="1252"/>
      <c r="CF75" s="1252">
        <v>8.3000000000000007</v>
      </c>
      <c r="CG75" s="1252"/>
      <c r="CH75" s="1252"/>
      <c r="CI75" s="1252"/>
      <c r="CJ75" s="1252"/>
      <c r="CK75" s="1252"/>
      <c r="CL75" s="1252"/>
      <c r="CM75" s="1252"/>
      <c r="CN75" s="1252">
        <v>7.7</v>
      </c>
      <c r="CO75" s="1252"/>
      <c r="CP75" s="1252"/>
      <c r="CQ75" s="1252"/>
      <c r="CR75" s="1252"/>
      <c r="CS75" s="1252"/>
      <c r="CT75" s="1252"/>
      <c r="CU75" s="1252"/>
      <c r="CV75" s="1252">
        <v>7.6</v>
      </c>
      <c r="CW75" s="1252"/>
      <c r="CX75" s="1252"/>
      <c r="CY75" s="1252"/>
      <c r="CZ75" s="1252"/>
      <c r="DA75" s="1252"/>
      <c r="DB75" s="1252"/>
      <c r="DC75" s="1252"/>
    </row>
    <row r="76" spans="2:107" ht="13.2" x14ac:dyDescent="0.2">
      <c r="B76" s="373"/>
      <c r="G76" s="1267"/>
      <c r="H76" s="1267"/>
      <c r="I76" s="1250"/>
      <c r="J76" s="1250"/>
      <c r="K76" s="1257"/>
      <c r="L76" s="1257"/>
      <c r="M76" s="1257"/>
      <c r="N76" s="1257"/>
      <c r="AM76" s="382"/>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ht="13.2" x14ac:dyDescent="0.2">
      <c r="B77" s="373"/>
      <c r="G77" s="1250"/>
      <c r="H77" s="1250"/>
      <c r="I77" s="1250"/>
      <c r="J77" s="1250"/>
      <c r="K77" s="1251"/>
      <c r="L77" s="1251"/>
      <c r="M77" s="1251"/>
      <c r="N77" s="1251"/>
      <c r="AN77" s="1256" t="s">
        <v>570</v>
      </c>
      <c r="AO77" s="1256"/>
      <c r="AP77" s="1256"/>
      <c r="AQ77" s="1256"/>
      <c r="AR77" s="1256"/>
      <c r="AS77" s="1256"/>
      <c r="AT77" s="1256"/>
      <c r="AU77" s="1256"/>
      <c r="AV77" s="1256"/>
      <c r="AW77" s="1256"/>
      <c r="AX77" s="1256"/>
      <c r="AY77" s="1256"/>
      <c r="AZ77" s="1256"/>
      <c r="BA77" s="1256"/>
      <c r="BB77" s="1255" t="s">
        <v>568</v>
      </c>
      <c r="BC77" s="1255"/>
      <c r="BD77" s="1255"/>
      <c r="BE77" s="1255"/>
      <c r="BF77" s="1255"/>
      <c r="BG77" s="1255"/>
      <c r="BH77" s="1255"/>
      <c r="BI77" s="1255"/>
      <c r="BJ77" s="1255"/>
      <c r="BK77" s="1255"/>
      <c r="BL77" s="1255"/>
      <c r="BM77" s="1255"/>
      <c r="BN77" s="1255"/>
      <c r="BO77" s="1255"/>
      <c r="BP77" s="1252">
        <v>49.7</v>
      </c>
      <c r="BQ77" s="1252"/>
      <c r="BR77" s="1252"/>
      <c r="BS77" s="1252"/>
      <c r="BT77" s="1252"/>
      <c r="BU77" s="1252"/>
      <c r="BV77" s="1252"/>
      <c r="BW77" s="1252"/>
      <c r="BX77" s="1252">
        <v>25.1</v>
      </c>
      <c r="BY77" s="1252"/>
      <c r="BZ77" s="1252"/>
      <c r="CA77" s="1252"/>
      <c r="CB77" s="1252"/>
      <c r="CC77" s="1252"/>
      <c r="CD77" s="1252"/>
      <c r="CE77" s="1252"/>
      <c r="CF77" s="1252">
        <v>18</v>
      </c>
      <c r="CG77" s="1252"/>
      <c r="CH77" s="1252"/>
      <c r="CI77" s="1252"/>
      <c r="CJ77" s="1252"/>
      <c r="CK77" s="1252"/>
      <c r="CL77" s="1252"/>
      <c r="CM77" s="1252"/>
      <c r="CN77" s="1252">
        <v>12.7</v>
      </c>
      <c r="CO77" s="1252"/>
      <c r="CP77" s="1252"/>
      <c r="CQ77" s="1252"/>
      <c r="CR77" s="1252"/>
      <c r="CS77" s="1252"/>
      <c r="CT77" s="1252"/>
      <c r="CU77" s="1252"/>
      <c r="CV77" s="1252">
        <v>10</v>
      </c>
      <c r="CW77" s="1252"/>
      <c r="CX77" s="1252"/>
      <c r="CY77" s="1252"/>
      <c r="CZ77" s="1252"/>
      <c r="DA77" s="1252"/>
      <c r="DB77" s="1252"/>
      <c r="DC77" s="1252"/>
    </row>
    <row r="78" spans="2:107" ht="13.2" x14ac:dyDescent="0.2">
      <c r="B78" s="373"/>
      <c r="G78" s="1250"/>
      <c r="H78" s="1250"/>
      <c r="I78" s="1250"/>
      <c r="J78" s="1250"/>
      <c r="K78" s="1251"/>
      <c r="L78" s="1251"/>
      <c r="M78" s="1251"/>
      <c r="N78" s="1251"/>
      <c r="AN78" s="1256"/>
      <c r="AO78" s="1256"/>
      <c r="AP78" s="1256"/>
      <c r="AQ78" s="1256"/>
      <c r="AR78" s="1256"/>
      <c r="AS78" s="1256"/>
      <c r="AT78" s="1256"/>
      <c r="AU78" s="1256"/>
      <c r="AV78" s="1256"/>
      <c r="AW78" s="1256"/>
      <c r="AX78" s="1256"/>
      <c r="AY78" s="1256"/>
      <c r="AZ78" s="1256"/>
      <c r="BA78" s="1256"/>
      <c r="BB78" s="1255"/>
      <c r="BC78" s="1255"/>
      <c r="BD78" s="1255"/>
      <c r="BE78" s="1255"/>
      <c r="BF78" s="1255"/>
      <c r="BG78" s="1255"/>
      <c r="BH78" s="1255"/>
      <c r="BI78" s="1255"/>
      <c r="BJ78" s="1255"/>
      <c r="BK78" s="1255"/>
      <c r="BL78" s="1255"/>
      <c r="BM78" s="1255"/>
      <c r="BN78" s="1255"/>
      <c r="BO78" s="1255"/>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ht="13.2" x14ac:dyDescent="0.2">
      <c r="B79" s="373"/>
      <c r="G79" s="1250"/>
      <c r="H79" s="1250"/>
      <c r="I79" s="1253"/>
      <c r="J79" s="1253"/>
      <c r="K79" s="1254"/>
      <c r="L79" s="1254"/>
      <c r="M79" s="1254"/>
      <c r="N79" s="1254"/>
      <c r="AN79" s="1256"/>
      <c r="AO79" s="1256"/>
      <c r="AP79" s="1256"/>
      <c r="AQ79" s="1256"/>
      <c r="AR79" s="1256"/>
      <c r="AS79" s="1256"/>
      <c r="AT79" s="1256"/>
      <c r="AU79" s="1256"/>
      <c r="AV79" s="1256"/>
      <c r="AW79" s="1256"/>
      <c r="AX79" s="1256"/>
      <c r="AY79" s="1256"/>
      <c r="AZ79" s="1256"/>
      <c r="BA79" s="1256"/>
      <c r="BB79" s="1255" t="s">
        <v>572</v>
      </c>
      <c r="BC79" s="1255"/>
      <c r="BD79" s="1255"/>
      <c r="BE79" s="1255"/>
      <c r="BF79" s="1255"/>
      <c r="BG79" s="1255"/>
      <c r="BH79" s="1255"/>
      <c r="BI79" s="1255"/>
      <c r="BJ79" s="1255"/>
      <c r="BK79" s="1255"/>
      <c r="BL79" s="1255"/>
      <c r="BM79" s="1255"/>
      <c r="BN79" s="1255"/>
      <c r="BO79" s="1255"/>
      <c r="BP79" s="1252">
        <v>9.1999999999999993</v>
      </c>
      <c r="BQ79" s="1252"/>
      <c r="BR79" s="1252"/>
      <c r="BS79" s="1252"/>
      <c r="BT79" s="1252"/>
      <c r="BU79" s="1252"/>
      <c r="BV79" s="1252"/>
      <c r="BW79" s="1252"/>
      <c r="BX79" s="1252">
        <v>6.4</v>
      </c>
      <c r="BY79" s="1252"/>
      <c r="BZ79" s="1252"/>
      <c r="CA79" s="1252"/>
      <c r="CB79" s="1252"/>
      <c r="CC79" s="1252"/>
      <c r="CD79" s="1252"/>
      <c r="CE79" s="1252"/>
      <c r="CF79" s="1252">
        <v>6.6</v>
      </c>
      <c r="CG79" s="1252"/>
      <c r="CH79" s="1252"/>
      <c r="CI79" s="1252"/>
      <c r="CJ79" s="1252"/>
      <c r="CK79" s="1252"/>
      <c r="CL79" s="1252"/>
      <c r="CM79" s="1252"/>
      <c r="CN79" s="1252">
        <v>6.6</v>
      </c>
      <c r="CO79" s="1252"/>
      <c r="CP79" s="1252"/>
      <c r="CQ79" s="1252"/>
      <c r="CR79" s="1252"/>
      <c r="CS79" s="1252"/>
      <c r="CT79" s="1252"/>
      <c r="CU79" s="1252"/>
      <c r="CV79" s="1252">
        <v>6.7</v>
      </c>
      <c r="CW79" s="1252"/>
      <c r="CX79" s="1252"/>
      <c r="CY79" s="1252"/>
      <c r="CZ79" s="1252"/>
      <c r="DA79" s="1252"/>
      <c r="DB79" s="1252"/>
      <c r="DC79" s="1252"/>
    </row>
    <row r="80" spans="2:107" ht="13.2" x14ac:dyDescent="0.2">
      <c r="B80" s="373"/>
      <c r="G80" s="1250"/>
      <c r="H80" s="1250"/>
      <c r="I80" s="1253"/>
      <c r="J80" s="1253"/>
      <c r="K80" s="1254"/>
      <c r="L80" s="1254"/>
      <c r="M80" s="1254"/>
      <c r="N80" s="1254"/>
      <c r="AN80" s="1256"/>
      <c r="AO80" s="1256"/>
      <c r="AP80" s="1256"/>
      <c r="AQ80" s="1256"/>
      <c r="AR80" s="1256"/>
      <c r="AS80" s="1256"/>
      <c r="AT80" s="1256"/>
      <c r="AU80" s="1256"/>
      <c r="AV80" s="1256"/>
      <c r="AW80" s="1256"/>
      <c r="AX80" s="1256"/>
      <c r="AY80" s="1256"/>
      <c r="AZ80" s="1256"/>
      <c r="BA80" s="1256"/>
      <c r="BB80" s="1255"/>
      <c r="BC80" s="1255"/>
      <c r="BD80" s="1255"/>
      <c r="BE80" s="1255"/>
      <c r="BF80" s="1255"/>
      <c r="BG80" s="1255"/>
      <c r="BH80" s="1255"/>
      <c r="BI80" s="1255"/>
      <c r="BJ80" s="1255"/>
      <c r="BK80" s="1255"/>
      <c r="BL80" s="1255"/>
      <c r="BM80" s="1255"/>
      <c r="BN80" s="1255"/>
      <c r="BO80" s="1255"/>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ht="13.2" x14ac:dyDescent="0.2">
      <c r="B81" s="373"/>
    </row>
    <row r="82" spans="2:109" ht="16.2" x14ac:dyDescent="0.2">
      <c r="B82" s="373"/>
      <c r="K82" s="400"/>
      <c r="L82" s="400"/>
      <c r="M82" s="400"/>
      <c r="N82" s="400"/>
      <c r="AQ82" s="400"/>
      <c r="AR82" s="400"/>
      <c r="AS82" s="400"/>
      <c r="AT82" s="400"/>
      <c r="BC82" s="400"/>
      <c r="BD82" s="400"/>
      <c r="BE82" s="400"/>
      <c r="BF82" s="400"/>
      <c r="BO82" s="400"/>
      <c r="BP82" s="400"/>
      <c r="BQ82" s="400"/>
      <c r="BR82" s="400"/>
      <c r="CA82" s="400"/>
      <c r="CB82" s="400"/>
      <c r="CC82" s="400"/>
      <c r="CD82" s="400"/>
      <c r="CM82" s="400"/>
      <c r="CN82" s="400"/>
      <c r="CO82" s="400"/>
      <c r="CP82" s="400"/>
      <c r="CY82" s="400"/>
      <c r="CZ82" s="400"/>
      <c r="DA82" s="400"/>
      <c r="DB82" s="400"/>
      <c r="DC82" s="400"/>
    </row>
    <row r="83" spans="2:109" ht="13.2" x14ac:dyDescent="0.2">
      <c r="B83" s="375"/>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7"/>
    </row>
    <row r="84" spans="2:109" ht="13.2" x14ac:dyDescent="0.2">
      <c r="DD84" s="367"/>
      <c r="DE84" s="367"/>
    </row>
    <row r="85" spans="2:109" ht="13.2" x14ac:dyDescent="0.2">
      <c r="DD85" s="367"/>
      <c r="DE85" s="367"/>
    </row>
  </sheetData>
  <sheetProtection algorithmName="SHA-512" hashValue="HZW2zedMFIbiGzP3IqTEgP3ZwxzI0v4P44q4dtbGgNM56MdNToyd3+ZBbbwYERBdgFynH8lF2iOwKAehfyp47A==" saltValue="iyKOfjX4H+ITQuy7ppvCw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59FF6-7236-452B-9B2B-1FDDADB3F258}">
  <sheetPr>
    <pageSetUpPr fitToPage="1"/>
  </sheetPr>
  <dimension ref="A1:DR125"/>
  <sheetViews>
    <sheetView showGridLines="0" topLeftCell="Y96" zoomScale="85" zoomScaleNormal="85" zoomScaleSheetLayoutView="70" workbookViewId="0">
      <selection activeCell="BK100" sqref="BK100"/>
    </sheetView>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1:34"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1:34" ht="13.2" x14ac:dyDescent="0.2">
      <c r="S2" s="257"/>
      <c r="AH2" s="257"/>
    </row>
    <row r="3" spans="1: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1:34" ht="13.2" x14ac:dyDescent="0.2"/>
    <row r="5" spans="1:34" ht="13.2" x14ac:dyDescent="0.2"/>
    <row r="6" spans="1:34" ht="13.2" x14ac:dyDescent="0.2"/>
    <row r="7" spans="1:34" ht="13.2" x14ac:dyDescent="0.2"/>
    <row r="8" spans="1:34" ht="13.2" x14ac:dyDescent="0.2"/>
    <row r="9" spans="1:34" ht="13.2" x14ac:dyDescent="0.2">
      <c r="AH9" s="25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479</v>
      </c>
    </row>
  </sheetData>
  <sheetProtection algorithmName="SHA-512" hashValue="icNZfocwaDeEzdFVNuXaYYhahPo7WT0hD7Pja8KnI2Zv0RGK1q19ZbR2tz6eKuzB51kvk+jjVeUHMkLjlFcUTw==" saltValue="3nYGww+yC1xIfth7E2B70A=="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8AD08-C2A7-45CA-8D99-340E77D68B16}">
  <sheetPr>
    <pageSetUpPr fitToPage="1"/>
  </sheetPr>
  <dimension ref="A1:DR125"/>
  <sheetViews>
    <sheetView showGridLines="0" topLeftCell="A100" zoomScaleNormal="100" zoomScaleSheetLayoutView="55" workbookViewId="0">
      <selection activeCell="AG93" sqref="AG93"/>
    </sheetView>
  </sheetViews>
  <sheetFormatPr defaultColWidth="0" defaultRowHeight="13.5" customHeight="1" zeroHeight="1" x14ac:dyDescent="0.2"/>
  <cols>
    <col min="1" max="34" width="2.44140625" style="258" customWidth="1"/>
    <col min="35" max="122" width="2.44140625" style="257" customWidth="1"/>
    <col min="123" max="16384" width="2.44140625" style="257" hidden="1"/>
  </cols>
  <sheetData>
    <row r="1" spans="2:34"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row>
    <row r="2" spans="2:34" ht="13.2" x14ac:dyDescent="0.2">
      <c r="S2" s="257"/>
      <c r="AH2" s="257"/>
    </row>
    <row r="3" spans="2:34"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row>
    <row r="4" spans="2:34" ht="13.2" x14ac:dyDescent="0.2"/>
    <row r="5" spans="2:34" ht="13.2" x14ac:dyDescent="0.2"/>
    <row r="6" spans="2:34" ht="13.2" x14ac:dyDescent="0.2"/>
    <row r="7" spans="2:34" ht="13.2" x14ac:dyDescent="0.2"/>
    <row r="8" spans="2:34" ht="13.2" x14ac:dyDescent="0.2"/>
    <row r="9" spans="2:34" ht="13.2" x14ac:dyDescent="0.2">
      <c r="AH9" s="25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7"/>
    </row>
    <row r="18" spans="12:34" ht="13.2" x14ac:dyDescent="0.2"/>
    <row r="19" spans="12:34" ht="13.2" x14ac:dyDescent="0.2"/>
    <row r="20" spans="12:34" ht="13.2" x14ac:dyDescent="0.2">
      <c r="AH20" s="257"/>
    </row>
    <row r="21" spans="12:34" ht="13.2" x14ac:dyDescent="0.2">
      <c r="AH21" s="257"/>
    </row>
    <row r="22" spans="12:34" ht="13.2" x14ac:dyDescent="0.2"/>
    <row r="23" spans="12:34" ht="13.2" x14ac:dyDescent="0.2"/>
    <row r="24" spans="12:34" ht="13.2" x14ac:dyDescent="0.2">
      <c r="Q24" s="257"/>
    </row>
    <row r="25" spans="12:34" ht="13.2" x14ac:dyDescent="0.2"/>
    <row r="26" spans="12:34" ht="13.2" x14ac:dyDescent="0.2"/>
    <row r="27" spans="12:34" ht="13.2" x14ac:dyDescent="0.2"/>
    <row r="28" spans="12:34" ht="13.2" x14ac:dyDescent="0.2">
      <c r="O28" s="257"/>
      <c r="T28" s="257"/>
      <c r="AH28" s="257"/>
    </row>
    <row r="29" spans="12:34" ht="13.2" x14ac:dyDescent="0.2"/>
    <row r="30" spans="12:34" ht="13.2" x14ac:dyDescent="0.2"/>
    <row r="31" spans="12:34" ht="13.2" x14ac:dyDescent="0.2">
      <c r="Q31" s="257"/>
    </row>
    <row r="32" spans="12:34" ht="13.2" x14ac:dyDescent="0.2">
      <c r="L32" s="257"/>
    </row>
    <row r="33" spans="2:34" ht="13.2" x14ac:dyDescent="0.2">
      <c r="C33" s="257"/>
      <c r="E33" s="257"/>
      <c r="G33" s="257"/>
      <c r="I33" s="257"/>
      <c r="X33" s="257"/>
    </row>
    <row r="34" spans="2:34" ht="13.2" x14ac:dyDescent="0.2">
      <c r="B34" s="257"/>
      <c r="P34" s="257"/>
      <c r="R34" s="257"/>
      <c r="T34" s="257"/>
    </row>
    <row r="35" spans="2:34" ht="13.2" x14ac:dyDescent="0.2">
      <c r="D35" s="257"/>
      <c r="W35" s="257"/>
      <c r="AC35" s="257"/>
      <c r="AD35" s="257"/>
      <c r="AE35" s="257"/>
      <c r="AF35" s="257"/>
      <c r="AG35" s="257"/>
      <c r="AH35" s="257"/>
    </row>
    <row r="36" spans="2:34" ht="13.2" x14ac:dyDescent="0.2">
      <c r="H36" s="257"/>
      <c r="J36" s="257"/>
      <c r="K36" s="257"/>
      <c r="M36" s="257"/>
      <c r="Y36" s="257"/>
      <c r="Z36" s="257"/>
      <c r="AA36" s="257"/>
      <c r="AB36" s="257"/>
      <c r="AC36" s="257"/>
      <c r="AD36" s="257"/>
      <c r="AE36" s="257"/>
      <c r="AF36" s="257"/>
      <c r="AG36" s="257"/>
      <c r="AH36" s="257"/>
    </row>
    <row r="37" spans="2:34" ht="13.2" x14ac:dyDescent="0.2">
      <c r="AH37" s="257"/>
    </row>
    <row r="38" spans="2:34" ht="13.2" x14ac:dyDescent="0.2">
      <c r="AG38" s="257"/>
      <c r="AH38" s="257"/>
    </row>
    <row r="39" spans="2:34" ht="13.2" x14ac:dyDescent="0.2"/>
    <row r="40" spans="2:34" ht="13.2" x14ac:dyDescent="0.2">
      <c r="X40" s="257"/>
    </row>
    <row r="41" spans="2:34" ht="13.2" x14ac:dyDescent="0.2">
      <c r="R41" s="257"/>
    </row>
    <row r="42" spans="2:34" ht="13.2" x14ac:dyDescent="0.2">
      <c r="W42" s="257"/>
    </row>
    <row r="43" spans="2:34" ht="13.2" x14ac:dyDescent="0.2">
      <c r="Y43" s="257"/>
      <c r="Z43" s="257"/>
      <c r="AA43" s="257"/>
      <c r="AB43" s="257"/>
      <c r="AC43" s="257"/>
      <c r="AD43" s="257"/>
      <c r="AE43" s="257"/>
      <c r="AF43" s="257"/>
      <c r="AG43" s="257"/>
      <c r="AH43" s="257"/>
    </row>
    <row r="44" spans="2:34" ht="13.2" x14ac:dyDescent="0.2">
      <c r="AH44" s="257"/>
    </row>
    <row r="45" spans="2:34" ht="13.2" x14ac:dyDescent="0.2">
      <c r="X45" s="257"/>
    </row>
    <row r="46" spans="2:34" ht="13.2" x14ac:dyDescent="0.2"/>
    <row r="47" spans="2:34" ht="13.2" x14ac:dyDescent="0.2"/>
    <row r="48" spans="2:34" ht="13.2" x14ac:dyDescent="0.2">
      <c r="W48" s="257"/>
      <c r="Y48" s="257"/>
      <c r="Z48" s="257"/>
      <c r="AA48" s="257"/>
      <c r="AB48" s="257"/>
      <c r="AC48" s="257"/>
      <c r="AD48" s="257"/>
      <c r="AE48" s="257"/>
      <c r="AF48" s="257"/>
      <c r="AG48" s="257"/>
      <c r="AH48" s="257"/>
    </row>
    <row r="49" spans="28:34" ht="13.2" x14ac:dyDescent="0.2"/>
    <row r="50" spans="28:34" ht="13.2" x14ac:dyDescent="0.2">
      <c r="AE50" s="257"/>
      <c r="AF50" s="257"/>
      <c r="AG50" s="257"/>
      <c r="AH50" s="257"/>
    </row>
    <row r="51" spans="28:34" ht="13.2" x14ac:dyDescent="0.2">
      <c r="AC51" s="257"/>
      <c r="AD51" s="257"/>
      <c r="AE51" s="257"/>
      <c r="AF51" s="257"/>
      <c r="AG51" s="257"/>
      <c r="AH51" s="257"/>
    </row>
    <row r="52" spans="28:34" ht="13.2" x14ac:dyDescent="0.2"/>
    <row r="53" spans="28:34" ht="13.2" x14ac:dyDescent="0.2">
      <c r="AF53" s="257"/>
      <c r="AG53" s="257"/>
      <c r="AH53" s="257"/>
    </row>
    <row r="54" spans="28:34" ht="13.2" x14ac:dyDescent="0.2">
      <c r="AH54" s="257"/>
    </row>
    <row r="55" spans="28:34" ht="13.2" x14ac:dyDescent="0.2"/>
    <row r="56" spans="28:34" ht="13.2" x14ac:dyDescent="0.2">
      <c r="AB56" s="257"/>
      <c r="AC56" s="257"/>
      <c r="AD56" s="257"/>
      <c r="AE56" s="257"/>
      <c r="AF56" s="257"/>
      <c r="AG56" s="257"/>
      <c r="AH56" s="257"/>
    </row>
    <row r="57" spans="28:34" ht="13.2" x14ac:dyDescent="0.2">
      <c r="AH57" s="257"/>
    </row>
    <row r="58" spans="28:34" ht="13.2" x14ac:dyDescent="0.2">
      <c r="AH58" s="257"/>
    </row>
    <row r="59" spans="28:34" ht="13.2" x14ac:dyDescent="0.2">
      <c r="AG59" s="257"/>
      <c r="AH59" s="257"/>
    </row>
    <row r="60" spans="28:34" ht="13.2" x14ac:dyDescent="0.2"/>
    <row r="61" spans="28:34" ht="13.2" x14ac:dyDescent="0.2"/>
    <row r="62" spans="28:34" ht="13.2" x14ac:dyDescent="0.2"/>
    <row r="63" spans="28:34" ht="13.2" x14ac:dyDescent="0.2">
      <c r="AH63" s="257"/>
    </row>
    <row r="64" spans="28:34" ht="13.2" x14ac:dyDescent="0.2">
      <c r="AG64" s="257"/>
      <c r="AH64" s="257"/>
    </row>
    <row r="65" spans="28:34" ht="13.2" x14ac:dyDescent="0.2"/>
    <row r="66" spans="28:34" ht="13.2" x14ac:dyDescent="0.2"/>
    <row r="67" spans="28:34" ht="13.2" x14ac:dyDescent="0.2"/>
    <row r="68" spans="28:34" ht="13.2" x14ac:dyDescent="0.2">
      <c r="AB68" s="257"/>
      <c r="AC68" s="257"/>
      <c r="AD68" s="257"/>
      <c r="AE68" s="257"/>
      <c r="AF68" s="257"/>
      <c r="AG68" s="257"/>
      <c r="AH68" s="257"/>
    </row>
    <row r="69" spans="28:34" ht="13.2" x14ac:dyDescent="0.2">
      <c r="AF69" s="257"/>
      <c r="AG69" s="257"/>
      <c r="AH69" s="257"/>
    </row>
    <row r="70" spans="28:34" ht="13.2" x14ac:dyDescent="0.2"/>
    <row r="71" spans="28:34" ht="13.2" x14ac:dyDescent="0.2"/>
    <row r="72" spans="28:34" ht="13.2" x14ac:dyDescent="0.2"/>
    <row r="73" spans="28:34" ht="13.2" x14ac:dyDescent="0.2"/>
    <row r="74" spans="28:34" ht="13.2" x14ac:dyDescent="0.2"/>
    <row r="75" spans="28:34" ht="13.2" x14ac:dyDescent="0.2">
      <c r="AH75" s="257"/>
    </row>
    <row r="76" spans="28:34" ht="13.2" x14ac:dyDescent="0.2">
      <c r="AF76" s="257"/>
      <c r="AG76" s="257"/>
      <c r="AH76" s="257"/>
    </row>
    <row r="77" spans="28:34" ht="13.2" x14ac:dyDescent="0.2">
      <c r="AG77" s="257"/>
      <c r="AH77" s="257"/>
    </row>
    <row r="78" spans="28:34" ht="13.2" x14ac:dyDescent="0.2"/>
    <row r="79" spans="28:34" ht="13.2" x14ac:dyDescent="0.2"/>
    <row r="80" spans="28:34" ht="13.2" x14ac:dyDescent="0.2"/>
    <row r="81" spans="25:34" ht="13.2" x14ac:dyDescent="0.2"/>
    <row r="82" spans="25:34" ht="13.2" x14ac:dyDescent="0.2">
      <c r="Y82" s="257"/>
    </row>
    <row r="83" spans="25:34" ht="13.2" x14ac:dyDescent="0.2">
      <c r="Y83" s="257"/>
      <c r="Z83" s="257"/>
      <c r="AA83" s="257"/>
      <c r="AB83" s="257"/>
      <c r="AC83" s="257"/>
      <c r="AD83" s="257"/>
      <c r="AE83" s="257"/>
      <c r="AF83" s="257"/>
      <c r="AG83" s="257"/>
      <c r="AH83" s="257"/>
    </row>
    <row r="84" spans="25:34" ht="13.2" x14ac:dyDescent="0.2"/>
    <row r="85" spans="25:34" ht="13.2" x14ac:dyDescent="0.2"/>
    <row r="86" spans="25:34" ht="13.2" x14ac:dyDescent="0.2"/>
    <row r="87" spans="25:34" ht="13.2" x14ac:dyDescent="0.2"/>
    <row r="88" spans="25:34" ht="13.2" x14ac:dyDescent="0.2">
      <c r="AH88" s="25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7"/>
      <c r="AG94" s="257"/>
      <c r="AH94" s="257"/>
    </row>
    <row r="95" spans="25:34" ht="13.5" customHeight="1" x14ac:dyDescent="0.2">
      <c r="AH95" s="25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7"/>
    </row>
    <row r="102" spans="33:34" ht="13.5" customHeight="1" x14ac:dyDescent="0.2"/>
    <row r="103" spans="33:34" ht="13.5" customHeight="1" x14ac:dyDescent="0.2"/>
    <row r="104" spans="33:34" ht="13.5" customHeight="1" x14ac:dyDescent="0.2">
      <c r="AG104" s="257"/>
      <c r="AH104" s="25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7"/>
    </row>
    <row r="117" spans="34:122" ht="13.5" customHeight="1" x14ac:dyDescent="0.2"/>
    <row r="118" spans="34:122" ht="13.5" customHeight="1" x14ac:dyDescent="0.2"/>
    <row r="119" spans="34:122" ht="13.5" customHeight="1" x14ac:dyDescent="0.2"/>
    <row r="120" spans="34:122" ht="13.5" customHeight="1" x14ac:dyDescent="0.2">
      <c r="AH120" s="257"/>
    </row>
    <row r="121" spans="34:122" ht="13.5" customHeight="1" x14ac:dyDescent="0.2">
      <c r="AH121" s="257"/>
    </row>
    <row r="122" spans="34:122" ht="13.5" customHeight="1" x14ac:dyDescent="0.2"/>
    <row r="123" spans="34:122" ht="13.5" customHeight="1" x14ac:dyDescent="0.2"/>
    <row r="124" spans="34:122" ht="13.5" customHeight="1" x14ac:dyDescent="0.2"/>
    <row r="125" spans="34:122" ht="13.5" customHeight="1" x14ac:dyDescent="0.2">
      <c r="DR125" s="257" t="s">
        <v>479</v>
      </c>
    </row>
  </sheetData>
  <sheetProtection algorithmName="SHA-512" hashValue="RqtuReBUkUrlrC0gp5EqDxH/PMfw3ZSLETeyJry3QUiGHXbhhPFqC6x3cw7jsTgYy/i4ezrlz4/thNye4XZiVw==" saltValue="ouO2ga+csut6dVIM63VxLQ=="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528</v>
      </c>
      <c r="G2" s="149"/>
      <c r="H2" s="150"/>
    </row>
    <row r="3" spans="1:8" x14ac:dyDescent="0.2">
      <c r="A3" s="146" t="s">
        <v>521</v>
      </c>
      <c r="B3" s="151"/>
      <c r="C3" s="152"/>
      <c r="D3" s="153">
        <v>37270</v>
      </c>
      <c r="E3" s="154"/>
      <c r="F3" s="155">
        <v>74581</v>
      </c>
      <c r="G3" s="156"/>
      <c r="H3" s="157"/>
    </row>
    <row r="4" spans="1:8" x14ac:dyDescent="0.2">
      <c r="A4" s="158"/>
      <c r="B4" s="159"/>
      <c r="C4" s="160"/>
      <c r="D4" s="161">
        <v>25405</v>
      </c>
      <c r="E4" s="162"/>
      <c r="F4" s="163">
        <v>41563</v>
      </c>
      <c r="G4" s="164"/>
      <c r="H4" s="165"/>
    </row>
    <row r="5" spans="1:8" x14ac:dyDescent="0.2">
      <c r="A5" s="146" t="s">
        <v>523</v>
      </c>
      <c r="B5" s="151"/>
      <c r="C5" s="152"/>
      <c r="D5" s="153">
        <v>81135</v>
      </c>
      <c r="E5" s="154"/>
      <c r="F5" s="155">
        <v>63812</v>
      </c>
      <c r="G5" s="156"/>
      <c r="H5" s="157"/>
    </row>
    <row r="6" spans="1:8" x14ac:dyDescent="0.2">
      <c r="A6" s="158"/>
      <c r="B6" s="159"/>
      <c r="C6" s="160"/>
      <c r="D6" s="161">
        <v>44986</v>
      </c>
      <c r="E6" s="162"/>
      <c r="F6" s="163">
        <v>33848</v>
      </c>
      <c r="G6" s="164"/>
      <c r="H6" s="165"/>
    </row>
    <row r="7" spans="1:8" x14ac:dyDescent="0.2">
      <c r="A7" s="146" t="s">
        <v>524</v>
      </c>
      <c r="B7" s="151"/>
      <c r="C7" s="152"/>
      <c r="D7" s="153">
        <v>51474</v>
      </c>
      <c r="E7" s="154"/>
      <c r="F7" s="155">
        <v>54225</v>
      </c>
      <c r="G7" s="156"/>
      <c r="H7" s="157"/>
    </row>
    <row r="8" spans="1:8" x14ac:dyDescent="0.2">
      <c r="A8" s="158"/>
      <c r="B8" s="159"/>
      <c r="C8" s="160"/>
      <c r="D8" s="161">
        <v>32704</v>
      </c>
      <c r="E8" s="162"/>
      <c r="F8" s="163">
        <v>27337</v>
      </c>
      <c r="G8" s="164"/>
      <c r="H8" s="165"/>
    </row>
    <row r="9" spans="1:8" x14ac:dyDescent="0.2">
      <c r="A9" s="146" t="s">
        <v>525</v>
      </c>
      <c r="B9" s="151"/>
      <c r="C9" s="152"/>
      <c r="D9" s="153">
        <v>35855</v>
      </c>
      <c r="E9" s="154"/>
      <c r="F9" s="155">
        <v>54016</v>
      </c>
      <c r="G9" s="156"/>
      <c r="H9" s="157"/>
    </row>
    <row r="10" spans="1:8" x14ac:dyDescent="0.2">
      <c r="A10" s="158"/>
      <c r="B10" s="159"/>
      <c r="C10" s="160"/>
      <c r="D10" s="161">
        <v>28319</v>
      </c>
      <c r="E10" s="162"/>
      <c r="F10" s="163">
        <v>28078</v>
      </c>
      <c r="G10" s="164"/>
      <c r="H10" s="165"/>
    </row>
    <row r="11" spans="1:8" x14ac:dyDescent="0.2">
      <c r="A11" s="146" t="s">
        <v>526</v>
      </c>
      <c r="B11" s="151"/>
      <c r="C11" s="152"/>
      <c r="D11" s="153">
        <v>94877</v>
      </c>
      <c r="E11" s="154"/>
      <c r="F11" s="155">
        <v>52786</v>
      </c>
      <c r="G11" s="156"/>
      <c r="H11" s="157"/>
    </row>
    <row r="12" spans="1:8" x14ac:dyDescent="0.2">
      <c r="A12" s="158"/>
      <c r="B12" s="159"/>
      <c r="C12" s="166"/>
      <c r="D12" s="161">
        <v>65315</v>
      </c>
      <c r="E12" s="162"/>
      <c r="F12" s="163">
        <v>28742</v>
      </c>
      <c r="G12" s="164"/>
      <c r="H12" s="165"/>
    </row>
    <row r="13" spans="1:8" x14ac:dyDescent="0.2">
      <c r="A13" s="146"/>
      <c r="B13" s="151"/>
      <c r="C13" s="167"/>
      <c r="D13" s="168">
        <v>60122</v>
      </c>
      <c r="E13" s="169"/>
      <c r="F13" s="170">
        <v>59884</v>
      </c>
      <c r="G13" s="171"/>
      <c r="H13" s="157"/>
    </row>
    <row r="14" spans="1:8" x14ac:dyDescent="0.2">
      <c r="A14" s="158"/>
      <c r="B14" s="159"/>
      <c r="C14" s="160"/>
      <c r="D14" s="161">
        <v>39346</v>
      </c>
      <c r="E14" s="162"/>
      <c r="F14" s="163">
        <v>31914</v>
      </c>
      <c r="G14" s="164"/>
      <c r="H14" s="165"/>
    </row>
    <row r="17" spans="1:11" x14ac:dyDescent="0.2">
      <c r="A17" s="142" t="s">
        <v>51</v>
      </c>
    </row>
    <row r="18" spans="1:11" x14ac:dyDescent="0.2">
      <c r="A18" s="172"/>
      <c r="B18" s="172" t="str">
        <f>実質収支比率等に係る経年分析!F$46</f>
        <v>R01</v>
      </c>
      <c r="C18" s="172" t="str">
        <f>実質収支比率等に係る経年分析!G$46</f>
        <v>R02</v>
      </c>
      <c r="D18" s="172" t="str">
        <f>実質収支比率等に係る経年分析!H$46</f>
        <v>R03</v>
      </c>
      <c r="E18" s="172" t="str">
        <f>実質収支比率等に係る経年分析!I$46</f>
        <v>R04</v>
      </c>
      <c r="F18" s="172" t="str">
        <f>実質収支比率等に係る経年分析!J$46</f>
        <v>R05</v>
      </c>
    </row>
    <row r="19" spans="1:11" x14ac:dyDescent="0.2">
      <c r="A19" s="172" t="s">
        <v>52</v>
      </c>
      <c r="B19" s="172">
        <f>ROUND(VALUE(SUBSTITUTE(実質収支比率等に係る経年分析!F$48,"▲","-")),2)</f>
        <v>5.26</v>
      </c>
      <c r="C19" s="172">
        <f>ROUND(VALUE(SUBSTITUTE(実質収支比率等に係る経年分析!G$48,"▲","-")),2)</f>
        <v>6.13</v>
      </c>
      <c r="D19" s="172">
        <f>ROUND(VALUE(SUBSTITUTE(実質収支比率等に係る経年分析!H$48,"▲","-")),2)</f>
        <v>6.94</v>
      </c>
      <c r="E19" s="172">
        <f>ROUND(VALUE(SUBSTITUTE(実質収支比率等に係る経年分析!I$48,"▲","-")),2)</f>
        <v>6.28</v>
      </c>
      <c r="F19" s="172">
        <f>ROUND(VALUE(SUBSTITUTE(実質収支比率等に係る経年分析!J$48,"▲","-")),2)</f>
        <v>6.47</v>
      </c>
    </row>
    <row r="20" spans="1:11" x14ac:dyDescent="0.2">
      <c r="A20" s="172" t="s">
        <v>53</v>
      </c>
      <c r="B20" s="172">
        <f>ROUND(VALUE(SUBSTITUTE(実質収支比率等に係る経年分析!F$47,"▲","-")),2)</f>
        <v>13.26</v>
      </c>
      <c r="C20" s="172">
        <f>ROUND(VALUE(SUBSTITUTE(実質収支比率等に係る経年分析!G$47,"▲","-")),2)</f>
        <v>12.15</v>
      </c>
      <c r="D20" s="172">
        <f>ROUND(VALUE(SUBSTITUTE(実質収支比率等に係る経年分析!H$47,"▲","-")),2)</f>
        <v>11.48</v>
      </c>
      <c r="E20" s="172">
        <f>ROUND(VALUE(SUBSTITUTE(実質収支比率等に係る経年分析!I$47,"▲","-")),2)</f>
        <v>20.05</v>
      </c>
      <c r="F20" s="172">
        <f>ROUND(VALUE(SUBSTITUTE(実質収支比率等に係る経年分析!J$47,"▲","-")),2)</f>
        <v>10.15</v>
      </c>
    </row>
    <row r="21" spans="1:11" x14ac:dyDescent="0.2">
      <c r="A21" s="172" t="s">
        <v>54</v>
      </c>
      <c r="B21" s="172">
        <f>IF(ISNUMBER(VALUE(SUBSTITUTE(実質収支比率等に係る経年分析!F$49,"▲","-"))),ROUND(VALUE(SUBSTITUTE(実質収支比率等に係る経年分析!F$49,"▲","-")),2),NA())</f>
        <v>0.28999999999999998</v>
      </c>
      <c r="C21" s="172">
        <f>IF(ISNUMBER(VALUE(SUBSTITUTE(実質収支比率等に係る経年分析!G$49,"▲","-"))),ROUND(VALUE(SUBSTITUTE(実質収支比率等に係る経年分析!G$49,"▲","-")),2),NA())</f>
        <v>0.95</v>
      </c>
      <c r="D21" s="172">
        <f>IF(ISNUMBER(VALUE(SUBSTITUTE(実質収支比率等に係る経年分析!H$49,"▲","-"))),ROUND(VALUE(SUBSTITUTE(実質収支比率等に係る経年分析!H$49,"▲","-")),2),NA())</f>
        <v>1.1599999999999999</v>
      </c>
      <c r="E21" s="172">
        <f>IF(ISNUMBER(VALUE(SUBSTITUTE(実質収支比率等に係る経年分析!I$49,"▲","-"))),ROUND(VALUE(SUBSTITUTE(実質収支比率等に係る経年分析!I$49,"▲","-")),2),NA())</f>
        <v>7.52</v>
      </c>
      <c r="F21" s="172">
        <f>IF(ISNUMBER(VALUE(SUBSTITUTE(実質収支比率等に係る経年分析!J$49,"▲","-"))),ROUND(VALUE(SUBSTITUTE(実質収支比率等に係る経年分析!J$49,"▲","-")),2),NA())</f>
        <v>-8.7799999999999994</v>
      </c>
    </row>
    <row r="24" spans="1:11" x14ac:dyDescent="0.2">
      <c r="A24" s="142" t="s">
        <v>55</v>
      </c>
    </row>
    <row r="25" spans="1:11" x14ac:dyDescent="0.2">
      <c r="A25" s="173"/>
      <c r="B25" s="173" t="str">
        <f>連結実質赤字比率に係る赤字・黒字の構成分析!F$33</f>
        <v>R01</v>
      </c>
      <c r="C25" s="173"/>
      <c r="D25" s="173" t="str">
        <f>連結実質赤字比率に係る赤字・黒字の構成分析!G$33</f>
        <v>R02</v>
      </c>
      <c r="E25" s="173"/>
      <c r="F25" s="173" t="str">
        <f>連結実質赤字比率に係る赤字・黒字の構成分析!H$33</f>
        <v>R03</v>
      </c>
      <c r="G25" s="173"/>
      <c r="H25" s="173" t="str">
        <f>連結実質赤字比率に係る赤字・黒字の構成分析!I$33</f>
        <v>R04</v>
      </c>
      <c r="I25" s="173"/>
      <c r="J25" s="173" t="str">
        <f>連結実質赤字比率に係る赤字・黒字の構成分析!J$33</f>
        <v>R05</v>
      </c>
      <c r="K25" s="173"/>
    </row>
    <row r="26" spans="1:11" x14ac:dyDescent="0.2">
      <c r="A26" s="173"/>
      <c r="B26" s="173" t="s">
        <v>56</v>
      </c>
      <c r="C26" s="173" t="s">
        <v>57</v>
      </c>
      <c r="D26" s="173" t="s">
        <v>56</v>
      </c>
      <c r="E26" s="173" t="s">
        <v>57</v>
      </c>
      <c r="F26" s="173" t="s">
        <v>56</v>
      </c>
      <c r="G26" s="173" t="s">
        <v>57</v>
      </c>
      <c r="H26" s="173" t="s">
        <v>56</v>
      </c>
      <c r="I26" s="173" t="s">
        <v>57</v>
      </c>
      <c r="J26" s="173" t="s">
        <v>56</v>
      </c>
      <c r="K26" s="173" t="s">
        <v>57</v>
      </c>
    </row>
    <row r="27" spans="1:11" x14ac:dyDescent="0.2">
      <c r="A27" s="173" t="str">
        <f>IF(連結実質赤字比率に係る赤字・黒字の構成分析!C$43="",NA(),連結実質赤字比率に係る赤字・黒字の構成分析!C$43)</f>
        <v>その他会計（黒字）</v>
      </c>
      <c r="B27" s="173" t="e">
        <f>IF(ROUND(VALUE(SUBSTITUTE(連結実質赤字比率に係る赤字・黒字の構成分析!F$43,"▲", "-")), 2) &lt; 0, ABS(ROUND(VALUE(SUBSTITUTE(連結実質赤字比率に係る赤字・黒字の構成分析!F$43,"▲", "-")), 2)), NA())</f>
        <v>#N/A</v>
      </c>
      <c r="C27" s="173">
        <f>IF(ROUND(VALUE(SUBSTITUTE(連結実質赤字比率に係る赤字・黒字の構成分析!F$43,"▲", "-")), 2) &gt;= 0, ABS(ROUND(VALUE(SUBSTITUTE(連結実質赤字比率に係る赤字・黒字の構成分析!F$43,"▲", "-")), 2)), NA())</f>
        <v>0</v>
      </c>
      <c r="D27" s="173" t="e">
        <f>IF(ROUND(VALUE(SUBSTITUTE(連結実質赤字比率に係る赤字・黒字の構成分析!G$43,"▲", "-")), 2) &lt; 0, ABS(ROUND(VALUE(SUBSTITUTE(連結実質赤字比率に係る赤字・黒字の構成分析!G$43,"▲", "-")), 2)), NA())</f>
        <v>#N/A</v>
      </c>
      <c r="E27" s="173">
        <f>IF(ROUND(VALUE(SUBSTITUTE(連結実質赤字比率に係る赤字・黒字の構成分析!G$43,"▲", "-")), 2) &gt;= 0, ABS(ROUND(VALUE(SUBSTITUTE(連結実質赤字比率に係る赤字・黒字の構成分析!G$43,"▲", "-")), 2)), NA())</f>
        <v>0</v>
      </c>
      <c r="F27" s="173" t="e">
        <f>IF(ROUND(VALUE(SUBSTITUTE(連結実質赤字比率に係る赤字・黒字の構成分析!H$43,"▲", "-")), 2) &lt; 0, ABS(ROUND(VALUE(SUBSTITUTE(連結実質赤字比率に係る赤字・黒字の構成分析!H$43,"▲", "-")), 2)), NA())</f>
        <v>#N/A</v>
      </c>
      <c r="G27" s="173">
        <f>IF(ROUND(VALUE(SUBSTITUTE(連結実質赤字比率に係る赤字・黒字の構成分析!H$43,"▲", "-")), 2) &gt;= 0, ABS(ROUND(VALUE(SUBSTITUTE(連結実質赤字比率に係る赤字・黒字の構成分析!H$43,"▲", "-")), 2)), NA())</f>
        <v>0</v>
      </c>
      <c r="H27" s="173" t="e">
        <f>IF(ROUND(VALUE(SUBSTITUTE(連結実質赤字比率に係る赤字・黒字の構成分析!I$43,"▲", "-")), 2) &lt; 0, ABS(ROUND(VALUE(SUBSTITUTE(連結実質赤字比率に係る赤字・黒字の構成分析!I$43,"▲", "-")), 2)), NA())</f>
        <v>#N/A</v>
      </c>
      <c r="I27" s="173">
        <f>IF(ROUND(VALUE(SUBSTITUTE(連結実質赤字比率に係る赤字・黒字の構成分析!I$43,"▲", "-")), 2) &gt;= 0, ABS(ROUND(VALUE(SUBSTITUTE(連結実質赤字比率に係る赤字・黒字の構成分析!I$43,"▲", "-")), 2)), NA())</f>
        <v>0</v>
      </c>
      <c r="J27" s="173" t="e">
        <f>IF(ROUND(VALUE(SUBSTITUTE(連結実質赤字比率に係る赤字・黒字の構成分析!J$43,"▲", "-")), 2) &lt; 0, ABS(ROUND(VALUE(SUBSTITUTE(連結実質赤字比率に係る赤字・黒字の構成分析!J$43,"▲", "-")), 2)), NA())</f>
        <v>#N/A</v>
      </c>
      <c r="K27" s="173">
        <f>IF(ROUND(VALUE(SUBSTITUTE(連結実質赤字比率に係る赤字・黒字の構成分析!J$43,"▲", "-")), 2) &gt;= 0, ABS(ROUND(VALUE(SUBSTITUTE(連結実質赤字比率に係る赤字・黒字の構成分析!J$43,"▲", "-")), 2)), NA())</f>
        <v>0</v>
      </c>
    </row>
    <row r="28" spans="1:11" x14ac:dyDescent="0.2">
      <c r="A28" s="173" t="str">
        <f>IF(連結実質赤字比率に係る赤字・黒字の構成分析!C$42="",NA(),連結実質赤字比率に係る赤字・黒字の構成分析!C$42)</f>
        <v>その他会計（赤字）</v>
      </c>
      <c r="B28" s="173" t="e">
        <f>IF(ROUND(VALUE(SUBSTITUTE(連結実質赤字比率に係る赤字・黒字の構成分析!F$42,"▲", "-")), 2) &lt; 0, ABS(ROUND(VALUE(SUBSTITUTE(連結実質赤字比率に係る赤字・黒字の構成分析!F$42,"▲", "-")), 2)), NA())</f>
        <v>#VALUE!</v>
      </c>
      <c r="C28" s="173" t="e">
        <f>IF(ROUND(VALUE(SUBSTITUTE(連結実質赤字比率に係る赤字・黒字の構成分析!F$42,"▲", "-")), 2) &gt;= 0, ABS(ROUND(VALUE(SUBSTITUTE(連結実質赤字比率に係る赤字・黒字の構成分析!F$42,"▲", "-")), 2)), NA())</f>
        <v>#VALUE!</v>
      </c>
      <c r="D28" s="173" t="e">
        <f>IF(ROUND(VALUE(SUBSTITUTE(連結実質赤字比率に係る赤字・黒字の構成分析!G$42,"▲", "-")), 2) &lt; 0, ABS(ROUND(VALUE(SUBSTITUTE(連結実質赤字比率に係る赤字・黒字の構成分析!G$42,"▲", "-")), 2)), NA())</f>
        <v>#VALUE!</v>
      </c>
      <c r="E28" s="173" t="e">
        <f>IF(ROUND(VALUE(SUBSTITUTE(連結実質赤字比率に係る赤字・黒字の構成分析!G$42,"▲", "-")), 2) &gt;= 0, ABS(ROUND(VALUE(SUBSTITUTE(連結実質赤字比率に係る赤字・黒字の構成分析!G$42,"▲", "-")), 2)), NA())</f>
        <v>#VALUE!</v>
      </c>
      <c r="F28" s="173" t="e">
        <f>IF(ROUND(VALUE(SUBSTITUTE(連結実質赤字比率に係る赤字・黒字の構成分析!H$42,"▲", "-")), 2) &lt; 0, ABS(ROUND(VALUE(SUBSTITUTE(連結実質赤字比率に係る赤字・黒字の構成分析!H$42,"▲", "-")), 2)), NA())</f>
        <v>#VALUE!</v>
      </c>
      <c r="G28" s="173" t="e">
        <f>IF(ROUND(VALUE(SUBSTITUTE(連結実質赤字比率に係る赤字・黒字の構成分析!H$42,"▲", "-")), 2) &gt;= 0, ABS(ROUND(VALUE(SUBSTITUTE(連結実質赤字比率に係る赤字・黒字の構成分析!H$42,"▲", "-")), 2)), NA())</f>
        <v>#VALUE!</v>
      </c>
      <c r="H28" s="173" t="e">
        <f>IF(ROUND(VALUE(SUBSTITUTE(連結実質赤字比率に係る赤字・黒字の構成分析!I$42,"▲", "-")), 2) &lt; 0, ABS(ROUND(VALUE(SUBSTITUTE(連結実質赤字比率に係る赤字・黒字の構成分析!I$42,"▲", "-")), 2)), NA())</f>
        <v>#VALUE!</v>
      </c>
      <c r="I28" s="173" t="e">
        <f>IF(ROUND(VALUE(SUBSTITUTE(連結実質赤字比率に係る赤字・黒字の構成分析!I$42,"▲", "-")), 2) &gt;= 0, ABS(ROUND(VALUE(SUBSTITUTE(連結実質赤字比率に係る赤字・黒字の構成分析!I$42,"▲", "-")), 2)), NA())</f>
        <v>#VALUE!</v>
      </c>
      <c r="J28" s="173" t="e">
        <f>IF(ROUND(VALUE(SUBSTITUTE(連結実質赤字比率に係る赤字・黒字の構成分析!J$42,"▲", "-")), 2) &lt; 0, ABS(ROUND(VALUE(SUBSTITUTE(連結実質赤字比率に係る赤字・黒字の構成分析!J$42,"▲", "-")), 2)), NA())</f>
        <v>#VALUE!</v>
      </c>
      <c r="K28" s="173" t="e">
        <f>IF(ROUND(VALUE(SUBSTITUTE(連結実質赤字比率に係る赤字・黒字の構成分析!J$42,"▲", "-")), 2) &gt;= 0, ABS(ROUND(VALUE(SUBSTITUTE(連結実質赤字比率に係る赤字・黒字の構成分析!J$42,"▲", "-")), 2)), NA())</f>
        <v>#VALUE!</v>
      </c>
    </row>
    <row r="29" spans="1:11" x14ac:dyDescent="0.2">
      <c r="A29" s="173" t="str">
        <f>IF(連結実質赤字比率に係る赤字・黒字の構成分析!C$41="",NA(),連結実質赤字比率に係る赤字・黒字の構成分析!C$41)</f>
        <v>墓地公園事業特別会計</v>
      </c>
      <c r="B29" s="173" t="e">
        <f>IF(ROUND(VALUE(SUBSTITUTE(連結実質赤字比率に係る赤字・黒字の構成分析!F$41,"▲", "-")), 2) &lt; 0, ABS(ROUND(VALUE(SUBSTITUTE(連結実質赤字比率に係る赤字・黒字の構成分析!F$41,"▲", "-")), 2)), NA())</f>
        <v>#N/A</v>
      </c>
      <c r="C29" s="173">
        <f>IF(ROUND(VALUE(SUBSTITUTE(連結実質赤字比率に係る赤字・黒字の構成分析!F$41,"▲", "-")), 2) &gt;= 0, ABS(ROUND(VALUE(SUBSTITUTE(連結実質赤字比率に係る赤字・黒字の構成分析!F$41,"▲", "-")), 2)), NA())</f>
        <v>0.03</v>
      </c>
      <c r="D29" s="173" t="e">
        <f>IF(ROUND(VALUE(SUBSTITUTE(連結実質赤字比率に係る赤字・黒字の構成分析!G$41,"▲", "-")), 2) &lt; 0, ABS(ROUND(VALUE(SUBSTITUTE(連結実質赤字比率に係る赤字・黒字の構成分析!G$41,"▲", "-")), 2)), NA())</f>
        <v>#N/A</v>
      </c>
      <c r="E29" s="173">
        <f>IF(ROUND(VALUE(SUBSTITUTE(連結実質赤字比率に係る赤字・黒字の構成分析!G$41,"▲", "-")), 2) &gt;= 0, ABS(ROUND(VALUE(SUBSTITUTE(連結実質赤字比率に係る赤字・黒字の構成分析!G$41,"▲", "-")), 2)), NA())</f>
        <v>0.05</v>
      </c>
      <c r="F29" s="173" t="e">
        <f>IF(ROUND(VALUE(SUBSTITUTE(連結実質赤字比率に係る赤字・黒字の構成分析!H$41,"▲", "-")), 2) &lt; 0, ABS(ROUND(VALUE(SUBSTITUTE(連結実質赤字比率に係る赤字・黒字の構成分析!H$41,"▲", "-")), 2)), NA())</f>
        <v>#N/A</v>
      </c>
      <c r="G29" s="173">
        <f>IF(ROUND(VALUE(SUBSTITUTE(連結実質赤字比率に係る赤字・黒字の構成分析!H$41,"▲", "-")), 2) &gt;= 0, ABS(ROUND(VALUE(SUBSTITUTE(連結実質赤字比率に係る赤字・黒字の構成分析!H$41,"▲", "-")), 2)), NA())</f>
        <v>0.02</v>
      </c>
      <c r="H29" s="173" t="e">
        <f>IF(ROUND(VALUE(SUBSTITUTE(連結実質赤字比率に係る赤字・黒字の構成分析!I$41,"▲", "-")), 2) &lt; 0, ABS(ROUND(VALUE(SUBSTITUTE(連結実質赤字比率に係る赤字・黒字の構成分析!I$41,"▲", "-")), 2)), NA())</f>
        <v>#N/A</v>
      </c>
      <c r="I29" s="173">
        <f>IF(ROUND(VALUE(SUBSTITUTE(連結実質赤字比率に係る赤字・黒字の構成分析!I$41,"▲", "-")), 2) &gt;= 0, ABS(ROUND(VALUE(SUBSTITUTE(連結実質赤字比率に係る赤字・黒字の構成分析!I$41,"▲", "-")), 2)), NA())</f>
        <v>0.02</v>
      </c>
      <c r="J29" s="173" t="e">
        <f>IF(ROUND(VALUE(SUBSTITUTE(連結実質赤字比率に係る赤字・黒字の構成分析!J$41,"▲", "-")), 2) &lt; 0, ABS(ROUND(VALUE(SUBSTITUTE(連結実質赤字比率に係る赤字・黒字の構成分析!J$41,"▲", "-")), 2)), NA())</f>
        <v>#N/A</v>
      </c>
      <c r="K29" s="173">
        <f>IF(ROUND(VALUE(SUBSTITUTE(連結実質赤字比率に係る赤字・黒字の構成分析!J$41,"▲", "-")), 2) &gt;= 0, ABS(ROUND(VALUE(SUBSTITUTE(連結実質赤字比率に係る赤字・黒字の構成分析!J$41,"▲", "-")), 2)), NA())</f>
        <v>0.02</v>
      </c>
    </row>
    <row r="30" spans="1:11" x14ac:dyDescent="0.2">
      <c r="A30" s="173" t="str">
        <f>IF(連結実質赤字比率に係る赤字・黒字の構成分析!C$40="",NA(),連結実質赤字比率に係る赤字・黒字の構成分析!C$40)</f>
        <v>後期高齢者医療特別会計</v>
      </c>
      <c r="B30" s="173" t="e">
        <f>IF(ROUND(VALUE(SUBSTITUTE(連結実質赤字比率に係る赤字・黒字の構成分析!F$40,"▲", "-")), 2) &lt; 0, ABS(ROUND(VALUE(SUBSTITUTE(連結実質赤字比率に係る赤字・黒字の構成分析!F$40,"▲", "-")), 2)), NA())</f>
        <v>#N/A</v>
      </c>
      <c r="C30" s="173">
        <f>IF(ROUND(VALUE(SUBSTITUTE(連結実質赤字比率に係る赤字・黒字の構成分析!F$40,"▲", "-")), 2) &gt;= 0, ABS(ROUND(VALUE(SUBSTITUTE(連結実質赤字比率に係る赤字・黒字の構成分析!F$40,"▲", "-")), 2)), NA())</f>
        <v>0.12</v>
      </c>
      <c r="D30" s="173" t="e">
        <f>IF(ROUND(VALUE(SUBSTITUTE(連結実質赤字比率に係る赤字・黒字の構成分析!G$40,"▲", "-")), 2) &lt; 0, ABS(ROUND(VALUE(SUBSTITUTE(連結実質赤字比率に係る赤字・黒字の構成分析!G$40,"▲", "-")), 2)), NA())</f>
        <v>#N/A</v>
      </c>
      <c r="E30" s="173">
        <f>IF(ROUND(VALUE(SUBSTITUTE(連結実質赤字比率に係る赤字・黒字の構成分析!G$40,"▲", "-")), 2) &gt;= 0, ABS(ROUND(VALUE(SUBSTITUTE(連結実質赤字比率に係る赤字・黒字の構成分析!G$40,"▲", "-")), 2)), NA())</f>
        <v>0.13</v>
      </c>
      <c r="F30" s="173" t="e">
        <f>IF(ROUND(VALUE(SUBSTITUTE(連結実質赤字比率に係る赤字・黒字の構成分析!H$40,"▲", "-")), 2) &lt; 0, ABS(ROUND(VALUE(SUBSTITUTE(連結実質赤字比率に係る赤字・黒字の構成分析!H$40,"▲", "-")), 2)), NA())</f>
        <v>#N/A</v>
      </c>
      <c r="G30" s="173">
        <f>IF(ROUND(VALUE(SUBSTITUTE(連結実質赤字比率に係る赤字・黒字の構成分析!H$40,"▲", "-")), 2) &gt;= 0, ABS(ROUND(VALUE(SUBSTITUTE(連結実質赤字比率に係る赤字・黒字の構成分析!H$40,"▲", "-")), 2)), NA())</f>
        <v>0.12</v>
      </c>
      <c r="H30" s="173" t="e">
        <f>IF(ROUND(VALUE(SUBSTITUTE(連結実質赤字比率に係る赤字・黒字の構成分析!I$40,"▲", "-")), 2) &lt; 0, ABS(ROUND(VALUE(SUBSTITUTE(連結実質赤字比率に係る赤字・黒字の構成分析!I$40,"▲", "-")), 2)), NA())</f>
        <v>#N/A</v>
      </c>
      <c r="I30" s="173">
        <f>IF(ROUND(VALUE(SUBSTITUTE(連結実質赤字比率に係る赤字・黒字の構成分析!I$40,"▲", "-")), 2) &gt;= 0, ABS(ROUND(VALUE(SUBSTITUTE(連結実質赤字比率に係る赤字・黒字の構成分析!I$40,"▲", "-")), 2)), NA())</f>
        <v>0.12</v>
      </c>
      <c r="J30" s="173" t="e">
        <f>IF(ROUND(VALUE(SUBSTITUTE(連結実質赤字比率に係る赤字・黒字の構成分析!J$40,"▲", "-")), 2) &lt; 0, ABS(ROUND(VALUE(SUBSTITUTE(連結実質赤字比率に係る赤字・黒字の構成分析!J$40,"▲", "-")), 2)), NA())</f>
        <v>#N/A</v>
      </c>
      <c r="K30" s="173">
        <f>IF(ROUND(VALUE(SUBSTITUTE(連結実質赤字比率に係る赤字・黒字の構成分析!J$40,"▲", "-")), 2) &gt;= 0, ABS(ROUND(VALUE(SUBSTITUTE(連結実質赤字比率に係る赤字・黒字の構成分析!J$40,"▲", "-")), 2)), NA())</f>
        <v>0.13</v>
      </c>
    </row>
    <row r="31" spans="1:11" x14ac:dyDescent="0.2">
      <c r="A31" s="173" t="str">
        <f>IF(連結実質赤字比率に係る赤字・黒字の構成分析!C$39="",NA(),連結実質赤字比率に係る赤字・黒字の構成分析!C$39)</f>
        <v>国民健康保険事業特別会計</v>
      </c>
      <c r="B31" s="173" t="e">
        <f>IF(ROUND(VALUE(SUBSTITUTE(連結実質赤字比率に係る赤字・黒字の構成分析!F$39,"▲", "-")), 2) &lt; 0, ABS(ROUND(VALUE(SUBSTITUTE(連結実質赤字比率に係る赤字・黒字の構成分析!F$39,"▲", "-")), 2)), NA())</f>
        <v>#N/A</v>
      </c>
      <c r="C31" s="173">
        <f>IF(ROUND(VALUE(SUBSTITUTE(連結実質赤字比率に係る赤字・黒字の構成分析!F$39,"▲", "-")), 2) &gt;= 0, ABS(ROUND(VALUE(SUBSTITUTE(連結実質赤字比率に係る赤字・黒字の構成分析!F$39,"▲", "-")), 2)), NA())</f>
        <v>0.45</v>
      </c>
      <c r="D31" s="173" t="e">
        <f>IF(ROUND(VALUE(SUBSTITUTE(連結実質赤字比率に係る赤字・黒字の構成分析!G$39,"▲", "-")), 2) &lt; 0, ABS(ROUND(VALUE(SUBSTITUTE(連結実質赤字比率に係る赤字・黒字の構成分析!G$39,"▲", "-")), 2)), NA())</f>
        <v>#N/A</v>
      </c>
      <c r="E31" s="173">
        <f>IF(ROUND(VALUE(SUBSTITUTE(連結実質赤字比率に係る赤字・黒字の構成分析!G$39,"▲", "-")), 2) &gt;= 0, ABS(ROUND(VALUE(SUBSTITUTE(連結実質赤字比率に係る赤字・黒字の構成分析!G$39,"▲", "-")), 2)), NA())</f>
        <v>0.61</v>
      </c>
      <c r="F31" s="173" t="e">
        <f>IF(ROUND(VALUE(SUBSTITUTE(連結実質赤字比率に係る赤字・黒字の構成分析!H$39,"▲", "-")), 2) &lt; 0, ABS(ROUND(VALUE(SUBSTITUTE(連結実質赤字比率に係る赤字・黒字の構成分析!H$39,"▲", "-")), 2)), NA())</f>
        <v>#N/A</v>
      </c>
      <c r="G31" s="173">
        <f>IF(ROUND(VALUE(SUBSTITUTE(連結実質赤字比率に係る赤字・黒字の構成分析!H$39,"▲", "-")), 2) &gt;= 0, ABS(ROUND(VALUE(SUBSTITUTE(連結実質赤字比率に係る赤字・黒字の構成分析!H$39,"▲", "-")), 2)), NA())</f>
        <v>0.71</v>
      </c>
      <c r="H31" s="173" t="e">
        <f>IF(ROUND(VALUE(SUBSTITUTE(連結実質赤字比率に係る赤字・黒字の構成分析!I$39,"▲", "-")), 2) &lt; 0, ABS(ROUND(VALUE(SUBSTITUTE(連結実質赤字比率に係る赤字・黒字の構成分析!I$39,"▲", "-")), 2)), NA())</f>
        <v>#N/A</v>
      </c>
      <c r="I31" s="173">
        <f>IF(ROUND(VALUE(SUBSTITUTE(連結実質赤字比率に係る赤字・黒字の構成分析!I$39,"▲", "-")), 2) &gt;= 0, ABS(ROUND(VALUE(SUBSTITUTE(連結実質赤字比率に係る赤字・黒字の構成分析!I$39,"▲", "-")), 2)), NA())</f>
        <v>0.26</v>
      </c>
      <c r="J31" s="173" t="e">
        <f>IF(ROUND(VALUE(SUBSTITUTE(連結実質赤字比率に係る赤字・黒字の構成分析!J$39,"▲", "-")), 2) &lt; 0, ABS(ROUND(VALUE(SUBSTITUTE(連結実質赤字比率に係る赤字・黒字の構成分析!J$39,"▲", "-")), 2)), NA())</f>
        <v>#N/A</v>
      </c>
      <c r="K31" s="173">
        <f>IF(ROUND(VALUE(SUBSTITUTE(連結実質赤字比率に係る赤字・黒字の構成分析!J$39,"▲", "-")), 2) &gt;= 0, ABS(ROUND(VALUE(SUBSTITUTE(連結実質赤字比率に係る赤字・黒字の構成分析!J$39,"▲", "-")), 2)), NA())</f>
        <v>0.23</v>
      </c>
    </row>
    <row r="32" spans="1:11" x14ac:dyDescent="0.2">
      <c r="A32" s="173" t="str">
        <f>IF(連結実質赤字比率に係る赤字・黒字の構成分析!C$38="",NA(),連結実質赤字比率に係る赤字・黒字の構成分析!C$38)</f>
        <v>介護保険事業特別会計</v>
      </c>
      <c r="B32" s="173" t="e">
        <f>IF(ROUND(VALUE(SUBSTITUTE(連結実質赤字比率に係る赤字・黒字の構成分析!F$38,"▲", "-")), 2) &lt; 0, ABS(ROUND(VALUE(SUBSTITUTE(連結実質赤字比率に係る赤字・黒字の構成分析!F$38,"▲", "-")), 2)), NA())</f>
        <v>#N/A</v>
      </c>
      <c r="C32" s="173">
        <f>IF(ROUND(VALUE(SUBSTITUTE(連結実質赤字比率に係る赤字・黒字の構成分析!F$38,"▲", "-")), 2) &gt;= 0, ABS(ROUND(VALUE(SUBSTITUTE(連結実質赤字比率に係る赤字・黒字の構成分析!F$38,"▲", "-")), 2)), NA())</f>
        <v>0.86</v>
      </c>
      <c r="D32" s="173" t="e">
        <f>IF(ROUND(VALUE(SUBSTITUTE(連結実質赤字比率に係る赤字・黒字の構成分析!G$38,"▲", "-")), 2) &lt; 0, ABS(ROUND(VALUE(SUBSTITUTE(連結実質赤字比率に係る赤字・黒字の構成分析!G$38,"▲", "-")), 2)), NA())</f>
        <v>#N/A</v>
      </c>
      <c r="E32" s="173">
        <f>IF(ROUND(VALUE(SUBSTITUTE(連結実質赤字比率に係る赤字・黒字の構成分析!G$38,"▲", "-")), 2) &gt;= 0, ABS(ROUND(VALUE(SUBSTITUTE(連結実質赤字比率に係る赤字・黒字の構成分析!G$38,"▲", "-")), 2)), NA())</f>
        <v>1.36</v>
      </c>
      <c r="F32" s="173" t="e">
        <f>IF(ROUND(VALUE(SUBSTITUTE(連結実質赤字比率に係る赤字・黒字の構成分析!H$38,"▲", "-")), 2) &lt; 0, ABS(ROUND(VALUE(SUBSTITUTE(連結実質赤字比率に係る赤字・黒字の構成分析!H$38,"▲", "-")), 2)), NA())</f>
        <v>#N/A</v>
      </c>
      <c r="G32" s="173">
        <f>IF(ROUND(VALUE(SUBSTITUTE(連結実質赤字比率に係る赤字・黒字の構成分析!H$38,"▲", "-")), 2) &gt;= 0, ABS(ROUND(VALUE(SUBSTITUTE(連結実質赤字比率に係る赤字・黒字の構成分析!H$38,"▲", "-")), 2)), NA())</f>
        <v>2.5299999999999998</v>
      </c>
      <c r="H32" s="173" t="e">
        <f>IF(ROUND(VALUE(SUBSTITUTE(連結実質赤字比率に係る赤字・黒字の構成分析!I$38,"▲", "-")), 2) &lt; 0, ABS(ROUND(VALUE(SUBSTITUTE(連結実質赤字比率に係る赤字・黒字の構成分析!I$38,"▲", "-")), 2)), NA())</f>
        <v>#N/A</v>
      </c>
      <c r="I32" s="173">
        <f>IF(ROUND(VALUE(SUBSTITUTE(連結実質赤字比率に係る赤字・黒字の構成分析!I$38,"▲", "-")), 2) &gt;= 0, ABS(ROUND(VALUE(SUBSTITUTE(連結実質赤字比率に係る赤字・黒字の構成分析!I$38,"▲", "-")), 2)), NA())</f>
        <v>2.17</v>
      </c>
      <c r="J32" s="173" t="e">
        <f>IF(ROUND(VALUE(SUBSTITUTE(連結実質赤字比率に係る赤字・黒字の構成分析!J$38,"▲", "-")), 2) &lt; 0, ABS(ROUND(VALUE(SUBSTITUTE(連結実質赤字比率に係る赤字・黒字の構成分析!J$38,"▲", "-")), 2)), NA())</f>
        <v>#N/A</v>
      </c>
      <c r="K32" s="173">
        <f>IF(ROUND(VALUE(SUBSTITUTE(連結実質赤字比率に係る赤字・黒字の構成分析!J$38,"▲", "-")), 2) &gt;= 0, ABS(ROUND(VALUE(SUBSTITUTE(連結実質赤字比率に係る赤字・黒字の構成分析!J$38,"▲", "-")), 2)), NA())</f>
        <v>1.22</v>
      </c>
    </row>
    <row r="33" spans="1:16" x14ac:dyDescent="0.2">
      <c r="A33" s="173" t="str">
        <f>IF(連結実質赤字比率に係る赤字・黒字の構成分析!C$37="",NA(),連結実質赤字比率に係る赤字・黒字の構成分析!C$37)</f>
        <v>水道事業会計</v>
      </c>
      <c r="B33" s="173" t="e">
        <f>IF(ROUND(VALUE(SUBSTITUTE(連結実質赤字比率に係る赤字・黒字の構成分析!F$37,"▲", "-")), 2) &lt; 0, ABS(ROUND(VALUE(SUBSTITUTE(連結実質赤字比率に係る赤字・黒字の構成分析!F$37,"▲", "-")), 2)), NA())</f>
        <v>#N/A</v>
      </c>
      <c r="C33" s="173">
        <f>IF(ROUND(VALUE(SUBSTITUTE(連結実質赤字比率に係る赤字・黒字の構成分析!F$37,"▲", "-")), 2) &gt;= 0, ABS(ROUND(VALUE(SUBSTITUTE(連結実質赤字比率に係る赤字・黒字の構成分析!F$37,"▲", "-")), 2)), NA())</f>
        <v>6.09</v>
      </c>
      <c r="D33" s="173" t="e">
        <f>IF(ROUND(VALUE(SUBSTITUTE(連結実質赤字比率に係る赤字・黒字の構成分析!G$37,"▲", "-")), 2) &lt; 0, ABS(ROUND(VALUE(SUBSTITUTE(連結実質赤字比率に係る赤字・黒字の構成分析!G$37,"▲", "-")), 2)), NA())</f>
        <v>#N/A</v>
      </c>
      <c r="E33" s="173">
        <f>IF(ROUND(VALUE(SUBSTITUTE(連結実質赤字比率に係る赤字・黒字の構成分析!G$37,"▲", "-")), 2) &gt;= 0, ABS(ROUND(VALUE(SUBSTITUTE(連結実質赤字比率に係る赤字・黒字の構成分析!G$37,"▲", "-")), 2)), NA())</f>
        <v>5.57</v>
      </c>
      <c r="F33" s="173" t="e">
        <f>IF(ROUND(VALUE(SUBSTITUTE(連結実質赤字比率に係る赤字・黒字の構成分析!H$37,"▲", "-")), 2) &lt; 0, ABS(ROUND(VALUE(SUBSTITUTE(連結実質赤字比率に係る赤字・黒字の構成分析!H$37,"▲", "-")), 2)), NA())</f>
        <v>#N/A</v>
      </c>
      <c r="G33" s="173">
        <f>IF(ROUND(VALUE(SUBSTITUTE(連結実質赤字比率に係る赤字・黒字の構成分析!H$37,"▲", "-")), 2) &gt;= 0, ABS(ROUND(VALUE(SUBSTITUTE(連結実質赤字比率に係る赤字・黒字の構成分析!H$37,"▲", "-")), 2)), NA())</f>
        <v>5.21</v>
      </c>
      <c r="H33" s="173" t="e">
        <f>IF(ROUND(VALUE(SUBSTITUTE(連結実質赤字比率に係る赤字・黒字の構成分析!I$37,"▲", "-")), 2) &lt; 0, ABS(ROUND(VALUE(SUBSTITUTE(連結実質赤字比率に係る赤字・黒字の構成分析!I$37,"▲", "-")), 2)), NA())</f>
        <v>#N/A</v>
      </c>
      <c r="I33" s="173">
        <f>IF(ROUND(VALUE(SUBSTITUTE(連結実質赤字比率に係る赤字・黒字の構成分析!I$37,"▲", "-")), 2) &gt;= 0, ABS(ROUND(VALUE(SUBSTITUTE(連結実質赤字比率に係る赤字・黒字の構成分析!I$37,"▲", "-")), 2)), NA())</f>
        <v>5.51</v>
      </c>
      <c r="J33" s="173" t="e">
        <f>IF(ROUND(VALUE(SUBSTITUTE(連結実質赤字比率に係る赤字・黒字の構成分析!J$37,"▲", "-")), 2) &lt; 0, ABS(ROUND(VALUE(SUBSTITUTE(連結実質赤字比率に係る赤字・黒字の構成分析!J$37,"▲", "-")), 2)), NA())</f>
        <v>#N/A</v>
      </c>
      <c r="K33" s="173">
        <f>IF(ROUND(VALUE(SUBSTITUTE(連結実質赤字比率に係る赤字・黒字の構成分析!J$37,"▲", "-")), 2) &gt;= 0, ABS(ROUND(VALUE(SUBSTITUTE(連結実質赤字比率に係る赤字・黒字の構成分析!J$37,"▲", "-")), 2)), NA())</f>
        <v>5.64</v>
      </c>
    </row>
    <row r="34" spans="1:16" x14ac:dyDescent="0.2">
      <c r="A34" s="173" t="str">
        <f>IF(連結実質赤字比率に係る赤字・黒字の構成分析!C$36="",NA(),連結実質赤字比率に係る赤字・黒字の構成分析!C$36)</f>
        <v>一般会計</v>
      </c>
      <c r="B34" s="173" t="e">
        <f>IF(ROUND(VALUE(SUBSTITUTE(連結実質赤字比率に係る赤字・黒字の構成分析!F$36,"▲", "-")), 2) &lt; 0, ABS(ROUND(VALUE(SUBSTITUTE(連結実質赤字比率に係る赤字・黒字の構成分析!F$36,"▲", "-")), 2)), NA())</f>
        <v>#N/A</v>
      </c>
      <c r="C34" s="173">
        <f>IF(ROUND(VALUE(SUBSTITUTE(連結実質赤字比率に係る赤字・黒字の構成分析!F$36,"▲", "-")), 2) &gt;= 0, ABS(ROUND(VALUE(SUBSTITUTE(連結実質赤字比率に係る赤字・黒字の構成分析!F$36,"▲", "-")), 2)), NA())</f>
        <v>5.22</v>
      </c>
      <c r="D34" s="173" t="e">
        <f>IF(ROUND(VALUE(SUBSTITUTE(連結実質赤字比率に係る赤字・黒字の構成分析!G$36,"▲", "-")), 2) &lt; 0, ABS(ROUND(VALUE(SUBSTITUTE(連結実質赤字比率に係る赤字・黒字の構成分析!G$36,"▲", "-")), 2)), NA())</f>
        <v>#N/A</v>
      </c>
      <c r="E34" s="173">
        <f>IF(ROUND(VALUE(SUBSTITUTE(連結実質赤字比率に係る赤字・黒字の構成分析!G$36,"▲", "-")), 2) &gt;= 0, ABS(ROUND(VALUE(SUBSTITUTE(連結実質赤字比率に係る赤字・黒字の構成分析!G$36,"▲", "-")), 2)), NA())</f>
        <v>6.07</v>
      </c>
      <c r="F34" s="173" t="e">
        <f>IF(ROUND(VALUE(SUBSTITUTE(連結実質赤字比率に係る赤字・黒字の構成分析!H$36,"▲", "-")), 2) &lt; 0, ABS(ROUND(VALUE(SUBSTITUTE(連結実質赤字比率に係る赤字・黒字の構成分析!H$36,"▲", "-")), 2)), NA())</f>
        <v>#N/A</v>
      </c>
      <c r="G34" s="173">
        <f>IF(ROUND(VALUE(SUBSTITUTE(連結実質赤字比率に係る赤字・黒字の構成分析!H$36,"▲", "-")), 2) &gt;= 0, ABS(ROUND(VALUE(SUBSTITUTE(連結実質赤字比率に係る赤字・黒字の構成分析!H$36,"▲", "-")), 2)), NA())</f>
        <v>6.91</v>
      </c>
      <c r="H34" s="173" t="e">
        <f>IF(ROUND(VALUE(SUBSTITUTE(連結実質赤字比率に係る赤字・黒字の構成分析!I$36,"▲", "-")), 2) &lt; 0, ABS(ROUND(VALUE(SUBSTITUTE(連結実質赤字比率に係る赤字・黒字の構成分析!I$36,"▲", "-")), 2)), NA())</f>
        <v>#N/A</v>
      </c>
      <c r="I34" s="173">
        <f>IF(ROUND(VALUE(SUBSTITUTE(連結実質赤字比率に係る赤字・黒字の構成分析!I$36,"▲", "-")), 2) &gt;= 0, ABS(ROUND(VALUE(SUBSTITUTE(連結実質赤字比率に係る赤字・黒字の構成分析!I$36,"▲", "-")), 2)), NA())</f>
        <v>6.24</v>
      </c>
      <c r="J34" s="173" t="e">
        <f>IF(ROUND(VALUE(SUBSTITUTE(連結実質赤字比率に係る赤字・黒字の構成分析!J$36,"▲", "-")), 2) &lt; 0, ABS(ROUND(VALUE(SUBSTITUTE(連結実質赤字比率に係る赤字・黒字の構成分析!J$36,"▲", "-")), 2)), NA())</f>
        <v>#N/A</v>
      </c>
      <c r="K34" s="173">
        <f>IF(ROUND(VALUE(SUBSTITUTE(連結実質赤字比率に係る赤字・黒字の構成分析!J$36,"▲", "-")), 2) &gt;= 0, ABS(ROUND(VALUE(SUBSTITUTE(連結実質赤字比率に係る赤字・黒字の構成分析!J$36,"▲", "-")), 2)), NA())</f>
        <v>6.44</v>
      </c>
    </row>
    <row r="35" spans="1:16" x14ac:dyDescent="0.2">
      <c r="A35" s="173" t="str">
        <f>IF(連結実質赤字比率に係る赤字・黒字の構成分析!C$35="",NA(),連結実質赤字比率に係る赤字・黒字の構成分析!C$35)</f>
        <v>下水道事業会計</v>
      </c>
      <c r="B35" s="173" t="e">
        <f>IF(ROUND(VALUE(SUBSTITUTE(連結実質赤字比率に係る赤字・黒字の構成分析!F$35,"▲", "-")), 2) &lt; 0, ABS(ROUND(VALUE(SUBSTITUTE(連結実質赤字比率に係る赤字・黒字の構成分析!F$35,"▲", "-")), 2)), NA())</f>
        <v>#N/A</v>
      </c>
      <c r="C35" s="173">
        <f>IF(ROUND(VALUE(SUBSTITUTE(連結実質赤字比率に係る赤字・黒字の構成分析!F$35,"▲", "-")), 2) &gt;= 0, ABS(ROUND(VALUE(SUBSTITUTE(連結実質赤字比率に係る赤字・黒字の構成分析!F$35,"▲", "-")), 2)), NA())</f>
        <v>5.96</v>
      </c>
      <c r="D35" s="173" t="e">
        <f>IF(ROUND(VALUE(SUBSTITUTE(連結実質赤字比率に係る赤字・黒字の構成分析!G$35,"▲", "-")), 2) &lt; 0, ABS(ROUND(VALUE(SUBSTITUTE(連結実質赤字比率に係る赤字・黒字の構成分析!G$35,"▲", "-")), 2)), NA())</f>
        <v>#N/A</v>
      </c>
      <c r="E35" s="173">
        <f>IF(ROUND(VALUE(SUBSTITUTE(連結実質赤字比率に係る赤字・黒字の構成分析!G$35,"▲", "-")), 2) &gt;= 0, ABS(ROUND(VALUE(SUBSTITUTE(連結実質赤字比率に係る赤字・黒字の構成分析!G$35,"▲", "-")), 2)), NA())</f>
        <v>6.32</v>
      </c>
      <c r="F35" s="173" t="e">
        <f>IF(ROUND(VALUE(SUBSTITUTE(連結実質赤字比率に係る赤字・黒字の構成分析!H$35,"▲", "-")), 2) &lt; 0, ABS(ROUND(VALUE(SUBSTITUTE(連結実質赤字比率に係る赤字・黒字の構成分析!H$35,"▲", "-")), 2)), NA())</f>
        <v>#N/A</v>
      </c>
      <c r="G35" s="173">
        <f>IF(ROUND(VALUE(SUBSTITUTE(連結実質赤字比率に係る赤字・黒字の構成分析!H$35,"▲", "-")), 2) &gt;= 0, ABS(ROUND(VALUE(SUBSTITUTE(連結実質赤字比率に係る赤字・黒字の構成分析!H$35,"▲", "-")), 2)), NA())</f>
        <v>6.95</v>
      </c>
      <c r="H35" s="173" t="e">
        <f>IF(ROUND(VALUE(SUBSTITUTE(連結実質赤字比率に係る赤字・黒字の構成分析!I$35,"▲", "-")), 2) &lt; 0, ABS(ROUND(VALUE(SUBSTITUTE(連結実質赤字比率に係る赤字・黒字の構成分析!I$35,"▲", "-")), 2)), NA())</f>
        <v>#N/A</v>
      </c>
      <c r="I35" s="173">
        <f>IF(ROUND(VALUE(SUBSTITUTE(連結実質赤字比率に係る赤字・黒字の構成分析!I$35,"▲", "-")), 2) &gt;= 0, ABS(ROUND(VALUE(SUBSTITUTE(連結実質赤字比率に係る赤字・黒字の構成分析!I$35,"▲", "-")), 2)), NA())</f>
        <v>8.08</v>
      </c>
      <c r="J35" s="173" t="e">
        <f>IF(ROUND(VALUE(SUBSTITUTE(連結実質赤字比率に係る赤字・黒字の構成分析!J$35,"▲", "-")), 2) &lt; 0, ABS(ROUND(VALUE(SUBSTITUTE(連結実質赤字比率に係る赤字・黒字の構成分析!J$35,"▲", "-")), 2)), NA())</f>
        <v>#N/A</v>
      </c>
      <c r="K35" s="173">
        <f>IF(ROUND(VALUE(SUBSTITUTE(連結実質赤字比率に係る赤字・黒字の構成分析!J$35,"▲", "-")), 2) &gt;= 0, ABS(ROUND(VALUE(SUBSTITUTE(連結実質赤字比率に係る赤字・黒字の構成分析!J$35,"▲", "-")), 2)), NA())</f>
        <v>8.5299999999999994</v>
      </c>
    </row>
    <row r="36" spans="1:16" x14ac:dyDescent="0.2">
      <c r="A36" s="173" t="str">
        <f>IF(連結実質赤字比率に係る赤字・黒字の構成分析!C$34="",NA(),連結実質赤字比率に係る赤字・黒字の構成分析!C$34)</f>
        <v>病院事業会計</v>
      </c>
      <c r="B36" s="173" t="e">
        <f>IF(ROUND(VALUE(SUBSTITUTE(連結実質赤字比率に係る赤字・黒字の構成分析!F$34,"▲", "-")), 2) &lt; 0, ABS(ROUND(VALUE(SUBSTITUTE(連結実質赤字比率に係る赤字・黒字の構成分析!F$34,"▲", "-")), 2)), NA())</f>
        <v>#N/A</v>
      </c>
      <c r="C36" s="173">
        <f>IF(ROUND(VALUE(SUBSTITUTE(連結実質赤字比率に係る赤字・黒字の構成分析!F$34,"▲", "-")), 2) &gt;= 0, ABS(ROUND(VALUE(SUBSTITUTE(連結実質赤字比率に係る赤字・黒字の構成分析!F$34,"▲", "-")), 2)), NA())</f>
        <v>8.1199999999999992</v>
      </c>
      <c r="D36" s="173" t="e">
        <f>IF(ROUND(VALUE(SUBSTITUTE(連結実質赤字比率に係る赤字・黒字の構成分析!G$34,"▲", "-")), 2) &lt; 0, ABS(ROUND(VALUE(SUBSTITUTE(連結実質赤字比率に係る赤字・黒字の構成分析!G$34,"▲", "-")), 2)), NA())</f>
        <v>#N/A</v>
      </c>
      <c r="E36" s="173">
        <f>IF(ROUND(VALUE(SUBSTITUTE(連結実質赤字比率に係る赤字・黒字の構成分析!G$34,"▲", "-")), 2) &gt;= 0, ABS(ROUND(VALUE(SUBSTITUTE(連結実質赤字比率に係る赤字・黒字の構成分析!G$34,"▲", "-")), 2)), NA())</f>
        <v>11.9</v>
      </c>
      <c r="F36" s="173" t="e">
        <f>IF(ROUND(VALUE(SUBSTITUTE(連結実質赤字比率に係る赤字・黒字の構成分析!H$34,"▲", "-")), 2) &lt; 0, ABS(ROUND(VALUE(SUBSTITUTE(連結実質赤字比率に係る赤字・黒字の構成分析!H$34,"▲", "-")), 2)), NA())</f>
        <v>#N/A</v>
      </c>
      <c r="G36" s="173">
        <f>IF(ROUND(VALUE(SUBSTITUTE(連結実質赤字比率に係る赤字・黒字の構成分析!H$34,"▲", "-")), 2) &gt;= 0, ABS(ROUND(VALUE(SUBSTITUTE(連結実質赤字比率に係る赤字・黒字の構成分析!H$34,"▲", "-")), 2)), NA())</f>
        <v>20.7</v>
      </c>
      <c r="H36" s="173" t="e">
        <f>IF(ROUND(VALUE(SUBSTITUTE(連結実質赤字比率に係る赤字・黒字の構成分析!I$34,"▲", "-")), 2) &lt; 0, ABS(ROUND(VALUE(SUBSTITUTE(連結実質赤字比率に係る赤字・黒字の構成分析!I$34,"▲", "-")), 2)), NA())</f>
        <v>#N/A</v>
      </c>
      <c r="I36" s="173">
        <f>IF(ROUND(VALUE(SUBSTITUTE(連結実質赤字比率に係る赤字・黒字の構成分析!I$34,"▲", "-")), 2) &gt;= 0, ABS(ROUND(VALUE(SUBSTITUTE(連結実質赤字比率に係る赤字・黒字の構成分析!I$34,"▲", "-")), 2)), NA())</f>
        <v>28.38</v>
      </c>
      <c r="J36" s="173" t="e">
        <f>IF(ROUND(VALUE(SUBSTITUTE(連結実質赤字比率に係る赤字・黒字の構成分析!J$34,"▲", "-")), 2) &lt; 0, ABS(ROUND(VALUE(SUBSTITUTE(連結実質赤字比率に係る赤字・黒字の構成分析!J$34,"▲", "-")), 2)), NA())</f>
        <v>#N/A</v>
      </c>
      <c r="K36" s="173">
        <f>IF(ROUND(VALUE(SUBSTITUTE(連結実質赤字比率に係る赤字・黒字の構成分析!J$34,"▲", "-")), 2) &gt;= 0, ABS(ROUND(VALUE(SUBSTITUTE(連結実質赤字比率に係る赤字・黒字の構成分析!J$34,"▲", "-")), 2)), NA())</f>
        <v>24.78</v>
      </c>
    </row>
    <row r="39" spans="1:16" x14ac:dyDescent="0.2">
      <c r="A39" s="142" t="s">
        <v>58</v>
      </c>
    </row>
    <row r="40" spans="1:16" x14ac:dyDescent="0.2">
      <c r="A40" s="174"/>
      <c r="B40" s="174" t="str">
        <f>'実質公債費比率（分子）の構造'!K$44</f>
        <v>R01</v>
      </c>
      <c r="C40" s="174"/>
      <c r="D40" s="174"/>
      <c r="E40" s="174" t="str">
        <f>'実質公債費比率（分子）の構造'!L$44</f>
        <v>R02</v>
      </c>
      <c r="F40" s="174"/>
      <c r="G40" s="174"/>
      <c r="H40" s="174" t="str">
        <f>'実質公債費比率（分子）の構造'!M$44</f>
        <v>R03</v>
      </c>
      <c r="I40" s="174"/>
      <c r="J40" s="174"/>
      <c r="K40" s="174" t="str">
        <f>'実質公債費比率（分子）の構造'!N$44</f>
        <v>R04</v>
      </c>
      <c r="L40" s="174"/>
      <c r="M40" s="174"/>
      <c r="N40" s="174" t="str">
        <f>'実質公債費比率（分子）の構造'!O$44</f>
        <v>R05</v>
      </c>
      <c r="O40" s="174"/>
      <c r="P40" s="174"/>
    </row>
    <row r="41" spans="1:16" x14ac:dyDescent="0.2">
      <c r="A41" s="174"/>
      <c r="B41" s="174" t="s">
        <v>59</v>
      </c>
      <c r="C41" s="174"/>
      <c r="D41" s="174" t="s">
        <v>60</v>
      </c>
      <c r="E41" s="174" t="s">
        <v>59</v>
      </c>
      <c r="F41" s="174"/>
      <c r="G41" s="174" t="s">
        <v>60</v>
      </c>
      <c r="H41" s="174" t="s">
        <v>59</v>
      </c>
      <c r="I41" s="174"/>
      <c r="J41" s="174" t="s">
        <v>60</v>
      </c>
      <c r="K41" s="174" t="s">
        <v>59</v>
      </c>
      <c r="L41" s="174"/>
      <c r="M41" s="174" t="s">
        <v>60</v>
      </c>
      <c r="N41" s="174" t="s">
        <v>59</v>
      </c>
      <c r="O41" s="174"/>
      <c r="P41" s="174" t="s">
        <v>60</v>
      </c>
    </row>
    <row r="42" spans="1:16" x14ac:dyDescent="0.2">
      <c r="A42" s="174" t="s">
        <v>61</v>
      </c>
      <c r="B42" s="174"/>
      <c r="C42" s="174"/>
      <c r="D42" s="174">
        <f>'実質公債費比率（分子）の構造'!K$52</f>
        <v>2144</v>
      </c>
      <c r="E42" s="174"/>
      <c r="F42" s="174"/>
      <c r="G42" s="174">
        <f>'実質公債費比率（分子）の構造'!L$52</f>
        <v>1994</v>
      </c>
      <c r="H42" s="174"/>
      <c r="I42" s="174"/>
      <c r="J42" s="174">
        <f>'実質公債費比率（分子）の構造'!M$52</f>
        <v>1958</v>
      </c>
      <c r="K42" s="174"/>
      <c r="L42" s="174"/>
      <c r="M42" s="174">
        <f>'実質公債費比率（分子）の構造'!N$52</f>
        <v>2070</v>
      </c>
      <c r="N42" s="174"/>
      <c r="O42" s="174"/>
      <c r="P42" s="174">
        <f>'実質公債費比率（分子）の構造'!O$52</f>
        <v>1994</v>
      </c>
    </row>
    <row r="43" spans="1:16" x14ac:dyDescent="0.2">
      <c r="A43" s="174" t="s">
        <v>16</v>
      </c>
      <c r="B43" s="174">
        <f>'実質公債費比率（分子）の構造'!K$51</f>
        <v>0</v>
      </c>
      <c r="C43" s="174"/>
      <c r="D43" s="174"/>
      <c r="E43" s="174">
        <f>'実質公債費比率（分子）の構造'!L$51</f>
        <v>1</v>
      </c>
      <c r="F43" s="174"/>
      <c r="G43" s="174"/>
      <c r="H43" s="174">
        <f>'実質公債費比率（分子）の構造'!M$51</f>
        <v>1</v>
      </c>
      <c r="I43" s="174"/>
      <c r="J43" s="174"/>
      <c r="K43" s="174" t="str">
        <f>'実質公債費比率（分子）の構造'!N$51</f>
        <v>-</v>
      </c>
      <c r="L43" s="174"/>
      <c r="M43" s="174"/>
      <c r="N43" s="174">
        <f>'実質公債費比率（分子）の構造'!O$51</f>
        <v>1</v>
      </c>
      <c r="O43" s="174"/>
      <c r="P43" s="174"/>
    </row>
    <row r="44" spans="1:16" x14ac:dyDescent="0.2">
      <c r="A44" s="174" t="s">
        <v>62</v>
      </c>
      <c r="B44" s="174">
        <f>'実質公債費比率（分子）の構造'!K$50</f>
        <v>106</v>
      </c>
      <c r="C44" s="174"/>
      <c r="D44" s="174"/>
      <c r="E44" s="174">
        <f>'実質公債費比率（分子）の構造'!L$50</f>
        <v>153</v>
      </c>
      <c r="F44" s="174"/>
      <c r="G44" s="174"/>
      <c r="H44" s="174">
        <f>'実質公債費比率（分子）の構造'!M$50</f>
        <v>190</v>
      </c>
      <c r="I44" s="174"/>
      <c r="J44" s="174"/>
      <c r="K44" s="174">
        <f>'実質公債費比率（分子）の構造'!N$50</f>
        <v>160</v>
      </c>
      <c r="L44" s="174"/>
      <c r="M44" s="174"/>
      <c r="N44" s="174">
        <f>'実質公債費比率（分子）の構造'!O$50</f>
        <v>180</v>
      </c>
      <c r="O44" s="174"/>
      <c r="P44" s="174"/>
    </row>
    <row r="45" spans="1:16" x14ac:dyDescent="0.2">
      <c r="A45" s="174" t="s">
        <v>63</v>
      </c>
      <c r="B45" s="174">
        <f>'実質公債費比率（分子）の構造'!K$49</f>
        <v>62</v>
      </c>
      <c r="C45" s="174"/>
      <c r="D45" s="174"/>
      <c r="E45" s="174">
        <f>'実質公債費比率（分子）の構造'!L$49</f>
        <v>66</v>
      </c>
      <c r="F45" s="174"/>
      <c r="G45" s="174"/>
      <c r="H45" s="174">
        <f>'実質公債費比率（分子）の構造'!M$49</f>
        <v>68</v>
      </c>
      <c r="I45" s="174"/>
      <c r="J45" s="174"/>
      <c r="K45" s="174">
        <f>'実質公債費比率（分子）の構造'!N$49</f>
        <v>75</v>
      </c>
      <c r="L45" s="174"/>
      <c r="M45" s="174"/>
      <c r="N45" s="174">
        <f>'実質公債費比率（分子）の構造'!O$49</f>
        <v>71</v>
      </c>
      <c r="O45" s="174"/>
      <c r="P45" s="174"/>
    </row>
    <row r="46" spans="1:16" x14ac:dyDescent="0.2">
      <c r="A46" s="174" t="s">
        <v>64</v>
      </c>
      <c r="B46" s="174">
        <f>'実質公債費比率（分子）の構造'!K$48</f>
        <v>183</v>
      </c>
      <c r="C46" s="174"/>
      <c r="D46" s="174"/>
      <c r="E46" s="174">
        <f>'実質公債費比率（分子）の構造'!L$48</f>
        <v>200</v>
      </c>
      <c r="F46" s="174"/>
      <c r="G46" s="174"/>
      <c r="H46" s="174">
        <f>'実質公債費比率（分子）の構造'!M$48</f>
        <v>385</v>
      </c>
      <c r="I46" s="174"/>
      <c r="J46" s="174"/>
      <c r="K46" s="174">
        <f>'実質公債費比率（分子）の構造'!N$48</f>
        <v>196</v>
      </c>
      <c r="L46" s="174"/>
      <c r="M46" s="174"/>
      <c r="N46" s="174">
        <f>'実質公債費比率（分子）の構造'!O$48</f>
        <v>326</v>
      </c>
      <c r="O46" s="174"/>
      <c r="P46" s="174"/>
    </row>
    <row r="47" spans="1:16" x14ac:dyDescent="0.2">
      <c r="A47" s="174" t="s">
        <v>12</v>
      </c>
      <c r="B47" s="174" t="str">
        <f>'実質公債費比率（分子）の構造'!K$47</f>
        <v>-</v>
      </c>
      <c r="C47" s="174"/>
      <c r="D47" s="174"/>
      <c r="E47" s="174" t="str">
        <f>'実質公債費比率（分子）の構造'!L$47</f>
        <v>-</v>
      </c>
      <c r="F47" s="174"/>
      <c r="G47" s="174"/>
      <c r="H47" s="174">
        <f>'実質公債費比率（分子）の構造'!M$47</f>
        <v>3</v>
      </c>
      <c r="I47" s="174"/>
      <c r="J47" s="174"/>
      <c r="K47" s="174" t="str">
        <f>'実質公債費比率（分子）の構造'!N$47</f>
        <v>-</v>
      </c>
      <c r="L47" s="174"/>
      <c r="M47" s="174"/>
      <c r="N47" s="174" t="str">
        <f>'実質公債費比率（分子）の構造'!O$47</f>
        <v>-</v>
      </c>
      <c r="O47" s="174"/>
      <c r="P47" s="174"/>
    </row>
    <row r="48" spans="1:16" x14ac:dyDescent="0.2">
      <c r="A48" s="174" t="s">
        <v>65</v>
      </c>
      <c r="B48" s="174" t="str">
        <f>'実質公債費比率（分子）の構造'!K$46</f>
        <v>-</v>
      </c>
      <c r="C48" s="174"/>
      <c r="D48" s="174"/>
      <c r="E48" s="174" t="str">
        <f>'実質公債費比率（分子）の構造'!L$46</f>
        <v>-</v>
      </c>
      <c r="F48" s="174"/>
      <c r="G48" s="174"/>
      <c r="H48" s="174" t="str">
        <f>'実質公債費比率（分子）の構造'!M$46</f>
        <v>-</v>
      </c>
      <c r="I48" s="174"/>
      <c r="J48" s="174"/>
      <c r="K48" s="174" t="str">
        <f>'実質公債費比率（分子）の構造'!N$46</f>
        <v>-</v>
      </c>
      <c r="L48" s="174"/>
      <c r="M48" s="174"/>
      <c r="N48" s="174" t="str">
        <f>'実質公債費比率（分子）の構造'!O$46</f>
        <v>-</v>
      </c>
      <c r="O48" s="174"/>
      <c r="P48" s="174"/>
    </row>
    <row r="49" spans="1:16" x14ac:dyDescent="0.2">
      <c r="A49" s="174" t="s">
        <v>66</v>
      </c>
      <c r="B49" s="174">
        <f>'実質公債費比率（分子）の構造'!K$45</f>
        <v>2604</v>
      </c>
      <c r="C49" s="174"/>
      <c r="D49" s="174"/>
      <c r="E49" s="174">
        <f>'実質公債費比率（分子）の構造'!L$45</f>
        <v>2465</v>
      </c>
      <c r="F49" s="174"/>
      <c r="G49" s="174"/>
      <c r="H49" s="174">
        <f>'実質公債費比率（分子）の構造'!M$45</f>
        <v>2369</v>
      </c>
      <c r="I49" s="174"/>
      <c r="J49" s="174"/>
      <c r="K49" s="174">
        <f>'実質公債費比率（分子）の構造'!N$45</f>
        <v>2346</v>
      </c>
      <c r="L49" s="174"/>
      <c r="M49" s="174"/>
      <c r="N49" s="174">
        <f>'実質公債費比率（分子）の構造'!O$45</f>
        <v>2358</v>
      </c>
      <c r="O49" s="174"/>
      <c r="P49" s="174"/>
    </row>
    <row r="50" spans="1:16" x14ac:dyDescent="0.2">
      <c r="A50" s="174" t="s">
        <v>67</v>
      </c>
      <c r="B50" s="174" t="e">
        <f>NA()</f>
        <v>#N/A</v>
      </c>
      <c r="C50" s="174">
        <f>IF(ISNUMBER('実質公債費比率（分子）の構造'!K$53),'実質公債費比率（分子）の構造'!K$53,NA())</f>
        <v>811</v>
      </c>
      <c r="D50" s="174" t="e">
        <f>NA()</f>
        <v>#N/A</v>
      </c>
      <c r="E50" s="174" t="e">
        <f>NA()</f>
        <v>#N/A</v>
      </c>
      <c r="F50" s="174">
        <f>IF(ISNUMBER('実質公債費比率（分子）の構造'!L$53),'実質公債費比率（分子）の構造'!L$53,NA())</f>
        <v>891</v>
      </c>
      <c r="G50" s="174" t="e">
        <f>NA()</f>
        <v>#N/A</v>
      </c>
      <c r="H50" s="174" t="e">
        <f>NA()</f>
        <v>#N/A</v>
      </c>
      <c r="I50" s="174">
        <f>IF(ISNUMBER('実質公債費比率（分子）の構造'!M$53),'実質公債費比率（分子）の構造'!M$53,NA())</f>
        <v>1058</v>
      </c>
      <c r="J50" s="174" t="e">
        <f>NA()</f>
        <v>#N/A</v>
      </c>
      <c r="K50" s="174" t="e">
        <f>NA()</f>
        <v>#N/A</v>
      </c>
      <c r="L50" s="174">
        <f>IF(ISNUMBER('実質公債費比率（分子）の構造'!N$53),'実質公債費比率（分子）の構造'!N$53,NA())</f>
        <v>707</v>
      </c>
      <c r="M50" s="174" t="e">
        <f>NA()</f>
        <v>#N/A</v>
      </c>
      <c r="N50" s="174" t="e">
        <f>NA()</f>
        <v>#N/A</v>
      </c>
      <c r="O50" s="174">
        <f>IF(ISNUMBER('実質公債費比率（分子）の構造'!O$53),'実質公債費比率（分子）の構造'!O$53,NA())</f>
        <v>942</v>
      </c>
      <c r="P50" s="174" t="e">
        <f>NA()</f>
        <v>#N/A</v>
      </c>
    </row>
    <row r="53" spans="1:16" x14ac:dyDescent="0.2">
      <c r="A53" s="142" t="s">
        <v>68</v>
      </c>
    </row>
    <row r="54" spans="1:16" x14ac:dyDescent="0.2">
      <c r="A54" s="173"/>
      <c r="B54" s="173" t="str">
        <f>'将来負担比率（分子）の構造'!I$40</f>
        <v>R01</v>
      </c>
      <c r="C54" s="173"/>
      <c r="D54" s="173"/>
      <c r="E54" s="173" t="str">
        <f>'将来負担比率（分子）の構造'!J$40</f>
        <v>R02</v>
      </c>
      <c r="F54" s="173"/>
      <c r="G54" s="173"/>
      <c r="H54" s="173" t="str">
        <f>'将来負担比率（分子）の構造'!K$40</f>
        <v>R03</v>
      </c>
      <c r="I54" s="173"/>
      <c r="J54" s="173"/>
      <c r="K54" s="173" t="str">
        <f>'将来負担比率（分子）の構造'!L$40</f>
        <v>R04</v>
      </c>
      <c r="L54" s="173"/>
      <c r="M54" s="173"/>
      <c r="N54" s="173" t="str">
        <f>'将来負担比率（分子）の構造'!M$40</f>
        <v>R05</v>
      </c>
      <c r="O54" s="173"/>
      <c r="P54" s="173"/>
    </row>
    <row r="55" spans="1:16" x14ac:dyDescent="0.2">
      <c r="A55" s="173"/>
      <c r="B55" s="173" t="s">
        <v>69</v>
      </c>
      <c r="C55" s="173"/>
      <c r="D55" s="173" t="s">
        <v>70</v>
      </c>
      <c r="E55" s="173" t="s">
        <v>69</v>
      </c>
      <c r="F55" s="173"/>
      <c r="G55" s="173" t="s">
        <v>70</v>
      </c>
      <c r="H55" s="173" t="s">
        <v>69</v>
      </c>
      <c r="I55" s="173"/>
      <c r="J55" s="173" t="s">
        <v>70</v>
      </c>
      <c r="K55" s="173" t="s">
        <v>69</v>
      </c>
      <c r="L55" s="173"/>
      <c r="M55" s="173" t="s">
        <v>70</v>
      </c>
      <c r="N55" s="173" t="s">
        <v>69</v>
      </c>
      <c r="O55" s="173"/>
      <c r="P55" s="173" t="s">
        <v>70</v>
      </c>
    </row>
    <row r="56" spans="1:16" x14ac:dyDescent="0.2">
      <c r="A56" s="173" t="s">
        <v>43</v>
      </c>
      <c r="B56" s="173"/>
      <c r="C56" s="173"/>
      <c r="D56" s="173">
        <f>'将来負担比率（分子）の構造'!I$52</f>
        <v>22130</v>
      </c>
      <c r="E56" s="173"/>
      <c r="F56" s="173"/>
      <c r="G56" s="173">
        <f>'将来負担比率（分子）の構造'!J$52</f>
        <v>21874</v>
      </c>
      <c r="H56" s="173"/>
      <c r="I56" s="173"/>
      <c r="J56" s="173">
        <f>'将来負担比率（分子）の構造'!K$52</f>
        <v>21390</v>
      </c>
      <c r="K56" s="173"/>
      <c r="L56" s="173"/>
      <c r="M56" s="173">
        <f>'将来負担比率（分子）の構造'!L$52</f>
        <v>20200</v>
      </c>
      <c r="N56" s="173"/>
      <c r="O56" s="173"/>
      <c r="P56" s="173">
        <f>'将来負担比率（分子）の構造'!M$52</f>
        <v>19027</v>
      </c>
    </row>
    <row r="57" spans="1:16" x14ac:dyDescent="0.2">
      <c r="A57" s="173" t="s">
        <v>42</v>
      </c>
      <c r="B57" s="173"/>
      <c r="C57" s="173"/>
      <c r="D57" s="173">
        <f>'将来負担比率（分子）の構造'!I$51</f>
        <v>186</v>
      </c>
      <c r="E57" s="173"/>
      <c r="F57" s="173"/>
      <c r="G57" s="173">
        <f>'将来負担比率（分子）の構造'!J$51</f>
        <v>172</v>
      </c>
      <c r="H57" s="173"/>
      <c r="I57" s="173"/>
      <c r="J57" s="173">
        <f>'将来負担比率（分子）の構造'!K$51</f>
        <v>183</v>
      </c>
      <c r="K57" s="173"/>
      <c r="L57" s="173"/>
      <c r="M57" s="173">
        <f>'将来負担比率（分子）の構造'!L$51</f>
        <v>543</v>
      </c>
      <c r="N57" s="173"/>
      <c r="O57" s="173"/>
      <c r="P57" s="173">
        <f>'将来負担比率（分子）の構造'!M$51</f>
        <v>566</v>
      </c>
    </row>
    <row r="58" spans="1:16" x14ac:dyDescent="0.2">
      <c r="A58" s="173" t="s">
        <v>41</v>
      </c>
      <c r="B58" s="173"/>
      <c r="C58" s="173"/>
      <c r="D58" s="173">
        <f>'将来負担比率（分子）の構造'!I$50</f>
        <v>3323</v>
      </c>
      <c r="E58" s="173"/>
      <c r="F58" s="173"/>
      <c r="G58" s="173">
        <f>'将来負担比率（分子）の構造'!J$50</f>
        <v>3118</v>
      </c>
      <c r="H58" s="173"/>
      <c r="I58" s="173"/>
      <c r="J58" s="173">
        <f>'将来負担比率（分子）の構造'!K$50</f>
        <v>4179</v>
      </c>
      <c r="K58" s="173"/>
      <c r="L58" s="173"/>
      <c r="M58" s="173">
        <f>'将来負担比率（分子）の構造'!L$50</f>
        <v>7063</v>
      </c>
      <c r="N58" s="173"/>
      <c r="O58" s="173"/>
      <c r="P58" s="173">
        <f>'将来負担比率（分子）の構造'!M$50</f>
        <v>5746</v>
      </c>
    </row>
    <row r="59" spans="1:16" x14ac:dyDescent="0.2">
      <c r="A59" s="173" t="s">
        <v>39</v>
      </c>
      <c r="B59" s="173" t="str">
        <f>'将来負担比率（分子）の構造'!I$49</f>
        <v>-</v>
      </c>
      <c r="C59" s="173"/>
      <c r="D59" s="173"/>
      <c r="E59" s="173" t="str">
        <f>'将来負担比率（分子）の構造'!J$49</f>
        <v>-</v>
      </c>
      <c r="F59" s="173"/>
      <c r="G59" s="173"/>
      <c r="H59" s="173" t="str">
        <f>'将来負担比率（分子）の構造'!K$49</f>
        <v>-</v>
      </c>
      <c r="I59" s="173"/>
      <c r="J59" s="173"/>
      <c r="K59" s="173" t="str">
        <f>'将来負担比率（分子）の構造'!L$49</f>
        <v>-</v>
      </c>
      <c r="L59" s="173"/>
      <c r="M59" s="173"/>
      <c r="N59" s="173" t="str">
        <f>'将来負担比率（分子）の構造'!M$49</f>
        <v>-</v>
      </c>
      <c r="O59" s="173"/>
      <c r="P59" s="173"/>
    </row>
    <row r="60" spans="1:16" x14ac:dyDescent="0.2">
      <c r="A60" s="173" t="s">
        <v>38</v>
      </c>
      <c r="B60" s="173" t="str">
        <f>'将来負担比率（分子）の構造'!I$48</f>
        <v>-</v>
      </c>
      <c r="C60" s="173"/>
      <c r="D60" s="173"/>
      <c r="E60" s="173" t="str">
        <f>'将来負担比率（分子）の構造'!J$48</f>
        <v>-</v>
      </c>
      <c r="F60" s="173"/>
      <c r="G60" s="173"/>
      <c r="H60" s="173" t="str">
        <f>'将来負担比率（分子）の構造'!K$48</f>
        <v>-</v>
      </c>
      <c r="I60" s="173"/>
      <c r="J60" s="173"/>
      <c r="K60" s="173" t="str">
        <f>'将来負担比率（分子）の構造'!L$48</f>
        <v>-</v>
      </c>
      <c r="L60" s="173"/>
      <c r="M60" s="173"/>
      <c r="N60" s="173" t="str">
        <f>'将来負担比率（分子）の構造'!M$48</f>
        <v>-</v>
      </c>
      <c r="O60" s="173"/>
      <c r="P60" s="173"/>
    </row>
    <row r="61" spans="1:16" x14ac:dyDescent="0.2">
      <c r="A61" s="173" t="s">
        <v>36</v>
      </c>
      <c r="B61" s="173">
        <f>'将来負担比率（分子）の構造'!I$46</f>
        <v>270</v>
      </c>
      <c r="C61" s="173"/>
      <c r="D61" s="173"/>
      <c r="E61" s="173">
        <f>'将来負担比率（分子）の構造'!J$46</f>
        <v>203</v>
      </c>
      <c r="F61" s="173"/>
      <c r="G61" s="173"/>
      <c r="H61" s="173">
        <f>'将来負担比率（分子）の構造'!K$46</f>
        <v>143</v>
      </c>
      <c r="I61" s="173"/>
      <c r="J61" s="173"/>
      <c r="K61" s="173">
        <f>'将来負担比率（分子）の構造'!L$46</f>
        <v>85</v>
      </c>
      <c r="L61" s="173"/>
      <c r="M61" s="173"/>
      <c r="N61" s="173">
        <f>'将来負担比率（分子）の構造'!M$46</f>
        <v>26</v>
      </c>
      <c r="O61" s="173"/>
      <c r="P61" s="173"/>
    </row>
    <row r="62" spans="1:16" x14ac:dyDescent="0.2">
      <c r="A62" s="173" t="s">
        <v>35</v>
      </c>
      <c r="B62" s="173">
        <f>'将来負担比率（分子）の構造'!I$45</f>
        <v>1209</v>
      </c>
      <c r="C62" s="173"/>
      <c r="D62" s="173"/>
      <c r="E62" s="173">
        <f>'将来負担比率（分子）の構造'!J$45</f>
        <v>782</v>
      </c>
      <c r="F62" s="173"/>
      <c r="G62" s="173"/>
      <c r="H62" s="173">
        <f>'将来負担比率（分子）の構造'!K$45</f>
        <v>485</v>
      </c>
      <c r="I62" s="173"/>
      <c r="J62" s="173"/>
      <c r="K62" s="173">
        <f>'将来負担比率（分子）の構造'!L$45</f>
        <v>236</v>
      </c>
      <c r="L62" s="173"/>
      <c r="M62" s="173"/>
      <c r="N62" s="173" t="str">
        <f>'将来負担比率（分子）の構造'!M$45</f>
        <v>-</v>
      </c>
      <c r="O62" s="173"/>
      <c r="P62" s="173"/>
    </row>
    <row r="63" spans="1:16" x14ac:dyDescent="0.2">
      <c r="A63" s="173" t="s">
        <v>34</v>
      </c>
      <c r="B63" s="173">
        <f>'将来負担比率（分子）の構造'!I$44</f>
        <v>542</v>
      </c>
      <c r="C63" s="173"/>
      <c r="D63" s="173"/>
      <c r="E63" s="173">
        <f>'将来負担比率（分子）の構造'!J$44</f>
        <v>554</v>
      </c>
      <c r="F63" s="173"/>
      <c r="G63" s="173"/>
      <c r="H63" s="173">
        <f>'将来負担比率（分子）の構造'!K$44</f>
        <v>537</v>
      </c>
      <c r="I63" s="173"/>
      <c r="J63" s="173"/>
      <c r="K63" s="173">
        <f>'将来負担比率（分子）の構造'!L$44</f>
        <v>513</v>
      </c>
      <c r="L63" s="173"/>
      <c r="M63" s="173"/>
      <c r="N63" s="173">
        <f>'将来負担比率（分子）の構造'!M$44</f>
        <v>592</v>
      </c>
      <c r="O63" s="173"/>
      <c r="P63" s="173"/>
    </row>
    <row r="64" spans="1:16" x14ac:dyDescent="0.2">
      <c r="A64" s="173" t="s">
        <v>33</v>
      </c>
      <c r="B64" s="173">
        <f>'将来負担比率（分子）の構造'!I$43</f>
        <v>3242</v>
      </c>
      <c r="C64" s="173"/>
      <c r="D64" s="173"/>
      <c r="E64" s="173">
        <f>'将来負担比率（分子）の構造'!J$43</f>
        <v>2573</v>
      </c>
      <c r="F64" s="173"/>
      <c r="G64" s="173"/>
      <c r="H64" s="173">
        <f>'将来負担比率（分子）の構造'!K$43</f>
        <v>1982</v>
      </c>
      <c r="I64" s="173"/>
      <c r="J64" s="173"/>
      <c r="K64" s="173">
        <f>'将来負担比率（分子）の構造'!L$43</f>
        <v>2167</v>
      </c>
      <c r="L64" s="173"/>
      <c r="M64" s="173"/>
      <c r="N64" s="173">
        <f>'将来負担比率（分子）の構造'!M$43</f>
        <v>1486</v>
      </c>
      <c r="O64" s="173"/>
      <c r="P64" s="173"/>
    </row>
    <row r="65" spans="1:16" x14ac:dyDescent="0.2">
      <c r="A65" s="173" t="s">
        <v>32</v>
      </c>
      <c r="B65" s="173">
        <f>'将来負担比率（分子）の構造'!I$42</f>
        <v>287</v>
      </c>
      <c r="C65" s="173"/>
      <c r="D65" s="173"/>
      <c r="E65" s="173">
        <f>'将来負担比率（分子）の構造'!J$42</f>
        <v>726</v>
      </c>
      <c r="F65" s="173"/>
      <c r="G65" s="173"/>
      <c r="H65" s="173">
        <f>'将来負担比率（分子）の構造'!K$42</f>
        <v>630</v>
      </c>
      <c r="I65" s="173"/>
      <c r="J65" s="173"/>
      <c r="K65" s="173">
        <f>'将来負担比率（分子）の構造'!L$42</f>
        <v>534</v>
      </c>
      <c r="L65" s="173"/>
      <c r="M65" s="173"/>
      <c r="N65" s="173">
        <f>'将来負担比率（分子）の構造'!M$42</f>
        <v>438</v>
      </c>
      <c r="O65" s="173"/>
      <c r="P65" s="173"/>
    </row>
    <row r="66" spans="1:16" x14ac:dyDescent="0.2">
      <c r="A66" s="173" t="s">
        <v>31</v>
      </c>
      <c r="B66" s="173">
        <f>'将来負担比率（分子）の構造'!I$41</f>
        <v>25539</v>
      </c>
      <c r="C66" s="173"/>
      <c r="D66" s="173"/>
      <c r="E66" s="173">
        <f>'将来負担比率（分子）の構造'!J$41</f>
        <v>27617</v>
      </c>
      <c r="F66" s="173"/>
      <c r="G66" s="173"/>
      <c r="H66" s="173">
        <f>'将来負担比率（分子）の構造'!K$41</f>
        <v>27937</v>
      </c>
      <c r="I66" s="173"/>
      <c r="J66" s="173"/>
      <c r="K66" s="173">
        <f>'将来負担比率（分子）の構造'!L$41</f>
        <v>26949</v>
      </c>
      <c r="L66" s="173"/>
      <c r="M66" s="173"/>
      <c r="N66" s="173">
        <f>'将来負担比率（分子）の構造'!M$41</f>
        <v>26881</v>
      </c>
      <c r="O66" s="173"/>
      <c r="P66" s="173"/>
    </row>
    <row r="67" spans="1:16" x14ac:dyDescent="0.2">
      <c r="A67" s="173" t="s">
        <v>71</v>
      </c>
      <c r="B67" s="173" t="e">
        <f>NA()</f>
        <v>#N/A</v>
      </c>
      <c r="C67" s="173">
        <f>IF(ISNUMBER('将来負担比率（分子）の構造'!I$53), IF('将来負担比率（分子）の構造'!I$53 &lt; 0, 0, '将来負担比率（分子）の構造'!I$53), NA())</f>
        <v>5450</v>
      </c>
      <c r="D67" s="173" t="e">
        <f>NA()</f>
        <v>#N/A</v>
      </c>
      <c r="E67" s="173" t="e">
        <f>NA()</f>
        <v>#N/A</v>
      </c>
      <c r="F67" s="173">
        <f>IF(ISNUMBER('将来負担比率（分子）の構造'!J$53), IF('将来負担比率（分子）の構造'!J$53 &lt; 0, 0, '将来負担比率（分子）の構造'!J$53), NA())</f>
        <v>7290</v>
      </c>
      <c r="G67" s="173" t="e">
        <f>NA()</f>
        <v>#N/A</v>
      </c>
      <c r="H67" s="173" t="e">
        <f>NA()</f>
        <v>#N/A</v>
      </c>
      <c r="I67" s="173">
        <f>IF(ISNUMBER('将来負担比率（分子）の構造'!K$53), IF('将来負担比率（分子）の構造'!K$53 &lt; 0, 0, '将来負担比率（分子）の構造'!K$53), NA())</f>
        <v>5963</v>
      </c>
      <c r="J67" s="173" t="e">
        <f>NA()</f>
        <v>#N/A</v>
      </c>
      <c r="K67" s="173" t="e">
        <f>NA()</f>
        <v>#N/A</v>
      </c>
      <c r="L67" s="173">
        <f>IF(ISNUMBER('将来負担比率（分子）の構造'!L$53), IF('将来負担比率（分子）の構造'!L$53 &lt; 0, 0, '将来負担比率（分子）の構造'!L$53), NA())</f>
        <v>2678</v>
      </c>
      <c r="M67" s="173" t="e">
        <f>NA()</f>
        <v>#N/A</v>
      </c>
      <c r="N67" s="173" t="e">
        <f>NA()</f>
        <v>#N/A</v>
      </c>
      <c r="O67" s="173">
        <f>IF(ISNUMBER('将来負担比率（分子）の構造'!M$53), IF('将来負担比率（分子）の構造'!M$53 &lt; 0, 0, '将来負担比率（分子）の構造'!M$53), NA())</f>
        <v>4085</v>
      </c>
      <c r="P67" s="173" t="e">
        <f>NA()</f>
        <v>#N/A</v>
      </c>
    </row>
    <row r="70" spans="1:16" x14ac:dyDescent="0.2">
      <c r="A70" s="175" t="s">
        <v>72</v>
      </c>
      <c r="B70" s="175"/>
      <c r="C70" s="175"/>
      <c r="D70" s="175"/>
      <c r="E70" s="175"/>
      <c r="F70" s="175"/>
    </row>
    <row r="71" spans="1:16" x14ac:dyDescent="0.2">
      <c r="A71" s="176"/>
      <c r="B71" s="176" t="str">
        <f>基金残高に係る経年分析!F54</f>
        <v>R03</v>
      </c>
      <c r="C71" s="176" t="str">
        <f>基金残高に係る経年分析!G54</f>
        <v>R04</v>
      </c>
      <c r="D71" s="176" t="str">
        <f>基金残高に係る経年分析!H54</f>
        <v>R05</v>
      </c>
    </row>
    <row r="72" spans="1:16" x14ac:dyDescent="0.2">
      <c r="A72" s="176" t="s">
        <v>73</v>
      </c>
      <c r="B72" s="177">
        <f>基金残高に係る経年分析!F55</f>
        <v>1573</v>
      </c>
      <c r="C72" s="177">
        <f>基金残高に係る経年分析!G55</f>
        <v>2690</v>
      </c>
      <c r="D72" s="177">
        <f>基金残高に係る経年分析!H55</f>
        <v>1412</v>
      </c>
    </row>
    <row r="73" spans="1:16" x14ac:dyDescent="0.2">
      <c r="A73" s="176" t="s">
        <v>74</v>
      </c>
      <c r="B73" s="177">
        <f>基金残高に係る経年分析!F56</f>
        <v>598</v>
      </c>
      <c r="C73" s="177">
        <f>基金残高に係る経年分析!G56</f>
        <v>599</v>
      </c>
      <c r="D73" s="177">
        <f>基金残高に係る経年分析!H56</f>
        <v>660</v>
      </c>
    </row>
    <row r="74" spans="1:16" x14ac:dyDescent="0.2">
      <c r="A74" s="176" t="s">
        <v>75</v>
      </c>
      <c r="B74" s="177">
        <f>基金残高に係る経年分析!F57</f>
        <v>1355</v>
      </c>
      <c r="C74" s="177">
        <f>基金残高に係る経年分析!G57</f>
        <v>2944</v>
      </c>
      <c r="D74" s="177">
        <f>基金残高に係る経年分析!H57</f>
        <v>2894</v>
      </c>
    </row>
  </sheetData>
  <sheetProtection algorithmName="SHA-512" hashValue="wkzFC7OvF96RH33JTcky5gxsWbLw6t45TEFGucFc6a74Oz50MyN+5Jhwbe0Fx4tx50Ux5qB9wVzKx9ZuZrQoVw==" saltValue="Y2oZxOY3SaLwLMbDcDTsF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BQ104" sqref="BQ104"/>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4" customWidth="1"/>
    <col min="134" max="143" width="1.6640625" style="212" customWidth="1"/>
    <col min="144" max="16384" width="0" style="212" hidden="1"/>
  </cols>
  <sheetData>
    <row r="1" spans="2:143" ht="22.5" customHeight="1" thickBot="1" x14ac:dyDescent="0.25">
      <c r="B1" s="210"/>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54" t="s">
        <v>202</v>
      </c>
      <c r="DI1" s="755"/>
      <c r="DJ1" s="755"/>
      <c r="DK1" s="755"/>
      <c r="DL1" s="755"/>
      <c r="DM1" s="755"/>
      <c r="DN1" s="756"/>
      <c r="DO1" s="212"/>
      <c r="DP1" s="754" t="s">
        <v>203</v>
      </c>
      <c r="DQ1" s="755"/>
      <c r="DR1" s="755"/>
      <c r="DS1" s="755"/>
      <c r="DT1" s="755"/>
      <c r="DU1" s="755"/>
      <c r="DV1" s="755"/>
      <c r="DW1" s="755"/>
      <c r="DX1" s="755"/>
      <c r="DY1" s="755"/>
      <c r="DZ1" s="755"/>
      <c r="EA1" s="755"/>
      <c r="EB1" s="755"/>
      <c r="EC1" s="756"/>
      <c r="ED1" s="211"/>
      <c r="EE1" s="211"/>
      <c r="EF1" s="211"/>
      <c r="EG1" s="211"/>
      <c r="EH1" s="211"/>
      <c r="EI1" s="211"/>
      <c r="EJ1" s="211"/>
      <c r="EK1" s="211"/>
      <c r="EL1" s="211"/>
      <c r="EM1" s="211"/>
    </row>
    <row r="2" spans="2:143" ht="22.5" customHeight="1" x14ac:dyDescent="0.2">
      <c r="B2" s="213" t="s">
        <v>204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10" t="s">
        <v>205</v>
      </c>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0" t="s">
        <v>206</v>
      </c>
      <c r="AQ3" s="711"/>
      <c r="AR3" s="711"/>
      <c r="AS3" s="711"/>
      <c r="AT3" s="711"/>
      <c r="AU3" s="711"/>
      <c r="AV3" s="711"/>
      <c r="AW3" s="711"/>
      <c r="AX3" s="711"/>
      <c r="AY3" s="711"/>
      <c r="AZ3" s="711"/>
      <c r="BA3" s="711"/>
      <c r="BB3" s="711"/>
      <c r="BC3" s="711"/>
      <c r="BD3" s="711"/>
      <c r="BE3" s="711"/>
      <c r="BF3" s="711"/>
      <c r="BG3" s="711"/>
      <c r="BH3" s="711"/>
      <c r="BI3" s="711"/>
      <c r="BJ3" s="711"/>
      <c r="BK3" s="711"/>
      <c r="BL3" s="711"/>
      <c r="BM3" s="711"/>
      <c r="BN3" s="711"/>
      <c r="BO3" s="711"/>
      <c r="BP3" s="711"/>
      <c r="BQ3" s="711"/>
      <c r="BR3" s="711"/>
      <c r="BS3" s="711"/>
      <c r="BT3" s="711"/>
      <c r="BU3" s="711"/>
      <c r="BV3" s="711"/>
      <c r="BW3" s="711"/>
      <c r="BX3" s="711"/>
      <c r="BY3" s="711"/>
      <c r="BZ3" s="711"/>
      <c r="CA3" s="711"/>
      <c r="CB3" s="712"/>
      <c r="CD3" s="710" t="s">
        <v>207</v>
      </c>
      <c r="CE3" s="711"/>
      <c r="CF3" s="711"/>
      <c r="CG3" s="711"/>
      <c r="CH3" s="711"/>
      <c r="CI3" s="711"/>
      <c r="CJ3" s="711"/>
      <c r="CK3" s="711"/>
      <c r="CL3" s="711"/>
      <c r="CM3" s="711"/>
      <c r="CN3" s="711"/>
      <c r="CO3" s="711"/>
      <c r="CP3" s="711"/>
      <c r="CQ3" s="711"/>
      <c r="CR3" s="711"/>
      <c r="CS3" s="711"/>
      <c r="CT3" s="711"/>
      <c r="CU3" s="711"/>
      <c r="CV3" s="711"/>
      <c r="CW3" s="711"/>
      <c r="CX3" s="711"/>
      <c r="CY3" s="711"/>
      <c r="CZ3" s="711"/>
      <c r="DA3" s="711"/>
      <c r="DB3" s="711"/>
      <c r="DC3" s="711"/>
      <c r="DD3" s="711"/>
      <c r="DE3" s="711"/>
      <c r="DF3" s="711"/>
      <c r="DG3" s="711"/>
      <c r="DH3" s="711"/>
      <c r="DI3" s="711"/>
      <c r="DJ3" s="711"/>
      <c r="DK3" s="711"/>
      <c r="DL3" s="711"/>
      <c r="DM3" s="711"/>
      <c r="DN3" s="711"/>
      <c r="DO3" s="711"/>
      <c r="DP3" s="711"/>
      <c r="DQ3" s="711"/>
      <c r="DR3" s="711"/>
      <c r="DS3" s="711"/>
      <c r="DT3" s="711"/>
      <c r="DU3" s="711"/>
      <c r="DV3" s="711"/>
      <c r="DW3" s="711"/>
      <c r="DX3" s="711"/>
      <c r="DY3" s="711"/>
      <c r="DZ3" s="711"/>
      <c r="EA3" s="711"/>
      <c r="EB3" s="711"/>
      <c r="EC3" s="712"/>
    </row>
    <row r="4" spans="2:143" ht="11.25" customHeight="1" x14ac:dyDescent="0.2">
      <c r="B4" s="710" t="s">
        <v>1</v>
      </c>
      <c r="C4" s="711"/>
      <c r="D4" s="711"/>
      <c r="E4" s="711"/>
      <c r="F4" s="711"/>
      <c r="G4" s="711"/>
      <c r="H4" s="711"/>
      <c r="I4" s="711"/>
      <c r="J4" s="711"/>
      <c r="K4" s="711"/>
      <c r="L4" s="711"/>
      <c r="M4" s="711"/>
      <c r="N4" s="711"/>
      <c r="O4" s="711"/>
      <c r="P4" s="711"/>
      <c r="Q4" s="712"/>
      <c r="R4" s="710" t="s">
        <v>208</v>
      </c>
      <c r="S4" s="711"/>
      <c r="T4" s="711"/>
      <c r="U4" s="711"/>
      <c r="V4" s="711"/>
      <c r="W4" s="711"/>
      <c r="X4" s="711"/>
      <c r="Y4" s="712"/>
      <c r="Z4" s="710" t="s">
        <v>209</v>
      </c>
      <c r="AA4" s="711"/>
      <c r="AB4" s="711"/>
      <c r="AC4" s="712"/>
      <c r="AD4" s="710" t="s">
        <v>210</v>
      </c>
      <c r="AE4" s="711"/>
      <c r="AF4" s="711"/>
      <c r="AG4" s="711"/>
      <c r="AH4" s="711"/>
      <c r="AI4" s="711"/>
      <c r="AJ4" s="711"/>
      <c r="AK4" s="712"/>
      <c r="AL4" s="710" t="s">
        <v>209</v>
      </c>
      <c r="AM4" s="711"/>
      <c r="AN4" s="711"/>
      <c r="AO4" s="712"/>
      <c r="AP4" s="757" t="s">
        <v>211</v>
      </c>
      <c r="AQ4" s="757"/>
      <c r="AR4" s="757"/>
      <c r="AS4" s="757"/>
      <c r="AT4" s="757"/>
      <c r="AU4" s="757"/>
      <c r="AV4" s="757"/>
      <c r="AW4" s="757"/>
      <c r="AX4" s="757"/>
      <c r="AY4" s="757"/>
      <c r="AZ4" s="757"/>
      <c r="BA4" s="757"/>
      <c r="BB4" s="757"/>
      <c r="BC4" s="757"/>
      <c r="BD4" s="757"/>
      <c r="BE4" s="757"/>
      <c r="BF4" s="757"/>
      <c r="BG4" s="757" t="s">
        <v>212</v>
      </c>
      <c r="BH4" s="757"/>
      <c r="BI4" s="757"/>
      <c r="BJ4" s="757"/>
      <c r="BK4" s="757"/>
      <c r="BL4" s="757"/>
      <c r="BM4" s="757"/>
      <c r="BN4" s="757"/>
      <c r="BO4" s="757" t="s">
        <v>209</v>
      </c>
      <c r="BP4" s="757"/>
      <c r="BQ4" s="757"/>
      <c r="BR4" s="757"/>
      <c r="BS4" s="757" t="s">
        <v>213</v>
      </c>
      <c r="BT4" s="757"/>
      <c r="BU4" s="757"/>
      <c r="BV4" s="757"/>
      <c r="BW4" s="757"/>
      <c r="BX4" s="757"/>
      <c r="BY4" s="757"/>
      <c r="BZ4" s="757"/>
      <c r="CA4" s="757"/>
      <c r="CB4" s="757"/>
      <c r="CD4" s="710" t="s">
        <v>214</v>
      </c>
      <c r="CE4" s="711"/>
      <c r="CF4" s="711"/>
      <c r="CG4" s="711"/>
      <c r="CH4" s="711"/>
      <c r="CI4" s="711"/>
      <c r="CJ4" s="711"/>
      <c r="CK4" s="711"/>
      <c r="CL4" s="711"/>
      <c r="CM4" s="711"/>
      <c r="CN4" s="711"/>
      <c r="CO4" s="711"/>
      <c r="CP4" s="711"/>
      <c r="CQ4" s="711"/>
      <c r="CR4" s="711"/>
      <c r="CS4" s="711"/>
      <c r="CT4" s="711"/>
      <c r="CU4" s="711"/>
      <c r="CV4" s="711"/>
      <c r="CW4" s="711"/>
      <c r="CX4" s="711"/>
      <c r="CY4" s="711"/>
      <c r="CZ4" s="711"/>
      <c r="DA4" s="711"/>
      <c r="DB4" s="711"/>
      <c r="DC4" s="711"/>
      <c r="DD4" s="711"/>
      <c r="DE4" s="711"/>
      <c r="DF4" s="711"/>
      <c r="DG4" s="711"/>
      <c r="DH4" s="711"/>
      <c r="DI4" s="711"/>
      <c r="DJ4" s="711"/>
      <c r="DK4" s="711"/>
      <c r="DL4" s="711"/>
      <c r="DM4" s="711"/>
      <c r="DN4" s="711"/>
      <c r="DO4" s="711"/>
      <c r="DP4" s="711"/>
      <c r="DQ4" s="711"/>
      <c r="DR4" s="711"/>
      <c r="DS4" s="711"/>
      <c r="DT4" s="711"/>
      <c r="DU4" s="711"/>
      <c r="DV4" s="711"/>
      <c r="DW4" s="711"/>
      <c r="DX4" s="711"/>
      <c r="DY4" s="711"/>
      <c r="DZ4" s="711"/>
      <c r="EA4" s="711"/>
      <c r="EB4" s="711"/>
      <c r="EC4" s="712"/>
    </row>
    <row r="5" spans="2:143" ht="11.25" customHeight="1" x14ac:dyDescent="0.2">
      <c r="B5" s="716" t="s">
        <v>215</v>
      </c>
      <c r="C5" s="717"/>
      <c r="D5" s="717"/>
      <c r="E5" s="717"/>
      <c r="F5" s="717"/>
      <c r="G5" s="717"/>
      <c r="H5" s="717"/>
      <c r="I5" s="717"/>
      <c r="J5" s="717"/>
      <c r="K5" s="717"/>
      <c r="L5" s="717"/>
      <c r="M5" s="717"/>
      <c r="N5" s="717"/>
      <c r="O5" s="717"/>
      <c r="P5" s="717"/>
      <c r="Q5" s="718"/>
      <c r="R5" s="713">
        <v>9747386</v>
      </c>
      <c r="S5" s="714"/>
      <c r="T5" s="714"/>
      <c r="U5" s="714"/>
      <c r="V5" s="714"/>
      <c r="W5" s="714"/>
      <c r="X5" s="714"/>
      <c r="Y5" s="739"/>
      <c r="Z5" s="752">
        <v>33.200000000000003</v>
      </c>
      <c r="AA5" s="752"/>
      <c r="AB5" s="752"/>
      <c r="AC5" s="752"/>
      <c r="AD5" s="753">
        <v>9331436</v>
      </c>
      <c r="AE5" s="753"/>
      <c r="AF5" s="753"/>
      <c r="AG5" s="753"/>
      <c r="AH5" s="753"/>
      <c r="AI5" s="753"/>
      <c r="AJ5" s="753"/>
      <c r="AK5" s="753"/>
      <c r="AL5" s="740">
        <v>71.5</v>
      </c>
      <c r="AM5" s="722"/>
      <c r="AN5" s="722"/>
      <c r="AO5" s="741"/>
      <c r="AP5" s="716" t="s">
        <v>216</v>
      </c>
      <c r="AQ5" s="717"/>
      <c r="AR5" s="717"/>
      <c r="AS5" s="717"/>
      <c r="AT5" s="717"/>
      <c r="AU5" s="717"/>
      <c r="AV5" s="717"/>
      <c r="AW5" s="717"/>
      <c r="AX5" s="717"/>
      <c r="AY5" s="717"/>
      <c r="AZ5" s="717"/>
      <c r="BA5" s="717"/>
      <c r="BB5" s="717"/>
      <c r="BC5" s="717"/>
      <c r="BD5" s="717"/>
      <c r="BE5" s="717"/>
      <c r="BF5" s="718"/>
      <c r="BG5" s="658">
        <v>9331436</v>
      </c>
      <c r="BH5" s="659"/>
      <c r="BI5" s="659"/>
      <c r="BJ5" s="659"/>
      <c r="BK5" s="659"/>
      <c r="BL5" s="659"/>
      <c r="BM5" s="659"/>
      <c r="BN5" s="660"/>
      <c r="BO5" s="696">
        <v>95.7</v>
      </c>
      <c r="BP5" s="696"/>
      <c r="BQ5" s="696"/>
      <c r="BR5" s="696"/>
      <c r="BS5" s="697">
        <v>148739</v>
      </c>
      <c r="BT5" s="697"/>
      <c r="BU5" s="697"/>
      <c r="BV5" s="697"/>
      <c r="BW5" s="697"/>
      <c r="BX5" s="697"/>
      <c r="BY5" s="697"/>
      <c r="BZ5" s="697"/>
      <c r="CA5" s="697"/>
      <c r="CB5" s="737"/>
      <c r="CD5" s="710" t="s">
        <v>211</v>
      </c>
      <c r="CE5" s="711"/>
      <c r="CF5" s="711"/>
      <c r="CG5" s="711"/>
      <c r="CH5" s="711"/>
      <c r="CI5" s="711"/>
      <c r="CJ5" s="711"/>
      <c r="CK5" s="711"/>
      <c r="CL5" s="711"/>
      <c r="CM5" s="711"/>
      <c r="CN5" s="711"/>
      <c r="CO5" s="711"/>
      <c r="CP5" s="711"/>
      <c r="CQ5" s="712"/>
      <c r="CR5" s="710" t="s">
        <v>217</v>
      </c>
      <c r="CS5" s="711"/>
      <c r="CT5" s="711"/>
      <c r="CU5" s="711"/>
      <c r="CV5" s="711"/>
      <c r="CW5" s="711"/>
      <c r="CX5" s="711"/>
      <c r="CY5" s="712"/>
      <c r="CZ5" s="710" t="s">
        <v>209</v>
      </c>
      <c r="DA5" s="711"/>
      <c r="DB5" s="711"/>
      <c r="DC5" s="712"/>
      <c r="DD5" s="710" t="s">
        <v>218</v>
      </c>
      <c r="DE5" s="711"/>
      <c r="DF5" s="711"/>
      <c r="DG5" s="711"/>
      <c r="DH5" s="711"/>
      <c r="DI5" s="711"/>
      <c r="DJ5" s="711"/>
      <c r="DK5" s="711"/>
      <c r="DL5" s="711"/>
      <c r="DM5" s="711"/>
      <c r="DN5" s="711"/>
      <c r="DO5" s="711"/>
      <c r="DP5" s="712"/>
      <c r="DQ5" s="710" t="s">
        <v>219</v>
      </c>
      <c r="DR5" s="711"/>
      <c r="DS5" s="711"/>
      <c r="DT5" s="711"/>
      <c r="DU5" s="711"/>
      <c r="DV5" s="711"/>
      <c r="DW5" s="711"/>
      <c r="DX5" s="711"/>
      <c r="DY5" s="711"/>
      <c r="DZ5" s="711"/>
      <c r="EA5" s="711"/>
      <c r="EB5" s="711"/>
      <c r="EC5" s="712"/>
    </row>
    <row r="6" spans="2:143" ht="11.25" customHeight="1" x14ac:dyDescent="0.2">
      <c r="B6" s="655" t="s">
        <v>220</v>
      </c>
      <c r="C6" s="656"/>
      <c r="D6" s="656"/>
      <c r="E6" s="656"/>
      <c r="F6" s="656"/>
      <c r="G6" s="656"/>
      <c r="H6" s="656"/>
      <c r="I6" s="656"/>
      <c r="J6" s="656"/>
      <c r="K6" s="656"/>
      <c r="L6" s="656"/>
      <c r="M6" s="656"/>
      <c r="N6" s="656"/>
      <c r="O6" s="656"/>
      <c r="P6" s="656"/>
      <c r="Q6" s="657"/>
      <c r="R6" s="658">
        <v>151708</v>
      </c>
      <c r="S6" s="659"/>
      <c r="T6" s="659"/>
      <c r="U6" s="659"/>
      <c r="V6" s="659"/>
      <c r="W6" s="659"/>
      <c r="X6" s="659"/>
      <c r="Y6" s="660"/>
      <c r="Z6" s="696">
        <v>0.5</v>
      </c>
      <c r="AA6" s="696"/>
      <c r="AB6" s="696"/>
      <c r="AC6" s="696"/>
      <c r="AD6" s="697">
        <v>151708</v>
      </c>
      <c r="AE6" s="697"/>
      <c r="AF6" s="697"/>
      <c r="AG6" s="697"/>
      <c r="AH6" s="697"/>
      <c r="AI6" s="697"/>
      <c r="AJ6" s="697"/>
      <c r="AK6" s="697"/>
      <c r="AL6" s="661">
        <v>1.2</v>
      </c>
      <c r="AM6" s="662"/>
      <c r="AN6" s="662"/>
      <c r="AO6" s="698"/>
      <c r="AP6" s="655" t="s">
        <v>221</v>
      </c>
      <c r="AQ6" s="656"/>
      <c r="AR6" s="656"/>
      <c r="AS6" s="656"/>
      <c r="AT6" s="656"/>
      <c r="AU6" s="656"/>
      <c r="AV6" s="656"/>
      <c r="AW6" s="656"/>
      <c r="AX6" s="656"/>
      <c r="AY6" s="656"/>
      <c r="AZ6" s="656"/>
      <c r="BA6" s="656"/>
      <c r="BB6" s="656"/>
      <c r="BC6" s="656"/>
      <c r="BD6" s="656"/>
      <c r="BE6" s="656"/>
      <c r="BF6" s="657"/>
      <c r="BG6" s="658">
        <v>9331436</v>
      </c>
      <c r="BH6" s="659"/>
      <c r="BI6" s="659"/>
      <c r="BJ6" s="659"/>
      <c r="BK6" s="659"/>
      <c r="BL6" s="659"/>
      <c r="BM6" s="659"/>
      <c r="BN6" s="660"/>
      <c r="BO6" s="696">
        <v>95.7</v>
      </c>
      <c r="BP6" s="696"/>
      <c r="BQ6" s="696"/>
      <c r="BR6" s="696"/>
      <c r="BS6" s="697">
        <v>148739</v>
      </c>
      <c r="BT6" s="697"/>
      <c r="BU6" s="697"/>
      <c r="BV6" s="697"/>
      <c r="BW6" s="697"/>
      <c r="BX6" s="697"/>
      <c r="BY6" s="697"/>
      <c r="BZ6" s="697"/>
      <c r="CA6" s="697"/>
      <c r="CB6" s="737"/>
      <c r="CD6" s="716" t="s">
        <v>222</v>
      </c>
      <c r="CE6" s="717"/>
      <c r="CF6" s="717"/>
      <c r="CG6" s="717"/>
      <c r="CH6" s="717"/>
      <c r="CI6" s="717"/>
      <c r="CJ6" s="717"/>
      <c r="CK6" s="717"/>
      <c r="CL6" s="717"/>
      <c r="CM6" s="717"/>
      <c r="CN6" s="717"/>
      <c r="CO6" s="717"/>
      <c r="CP6" s="717"/>
      <c r="CQ6" s="718"/>
      <c r="CR6" s="658">
        <v>179628</v>
      </c>
      <c r="CS6" s="659"/>
      <c r="CT6" s="659"/>
      <c r="CU6" s="659"/>
      <c r="CV6" s="659"/>
      <c r="CW6" s="659"/>
      <c r="CX6" s="659"/>
      <c r="CY6" s="660"/>
      <c r="CZ6" s="740">
        <v>0.6</v>
      </c>
      <c r="DA6" s="722"/>
      <c r="DB6" s="722"/>
      <c r="DC6" s="742"/>
      <c r="DD6" s="664" t="s">
        <v>122</v>
      </c>
      <c r="DE6" s="659"/>
      <c r="DF6" s="659"/>
      <c r="DG6" s="659"/>
      <c r="DH6" s="659"/>
      <c r="DI6" s="659"/>
      <c r="DJ6" s="659"/>
      <c r="DK6" s="659"/>
      <c r="DL6" s="659"/>
      <c r="DM6" s="659"/>
      <c r="DN6" s="659"/>
      <c r="DO6" s="659"/>
      <c r="DP6" s="660"/>
      <c r="DQ6" s="664">
        <v>178177</v>
      </c>
      <c r="DR6" s="659"/>
      <c r="DS6" s="659"/>
      <c r="DT6" s="659"/>
      <c r="DU6" s="659"/>
      <c r="DV6" s="659"/>
      <c r="DW6" s="659"/>
      <c r="DX6" s="659"/>
      <c r="DY6" s="659"/>
      <c r="DZ6" s="659"/>
      <c r="EA6" s="659"/>
      <c r="EB6" s="659"/>
      <c r="EC6" s="695"/>
    </row>
    <row r="7" spans="2:143" ht="11.25" customHeight="1" x14ac:dyDescent="0.2">
      <c r="B7" s="655" t="s">
        <v>223</v>
      </c>
      <c r="C7" s="656"/>
      <c r="D7" s="656"/>
      <c r="E7" s="656"/>
      <c r="F7" s="656"/>
      <c r="G7" s="656"/>
      <c r="H7" s="656"/>
      <c r="I7" s="656"/>
      <c r="J7" s="656"/>
      <c r="K7" s="656"/>
      <c r="L7" s="656"/>
      <c r="M7" s="656"/>
      <c r="N7" s="656"/>
      <c r="O7" s="656"/>
      <c r="P7" s="656"/>
      <c r="Q7" s="657"/>
      <c r="R7" s="658">
        <v>3643</v>
      </c>
      <c r="S7" s="659"/>
      <c r="T7" s="659"/>
      <c r="U7" s="659"/>
      <c r="V7" s="659"/>
      <c r="W7" s="659"/>
      <c r="X7" s="659"/>
      <c r="Y7" s="660"/>
      <c r="Z7" s="696">
        <v>0</v>
      </c>
      <c r="AA7" s="696"/>
      <c r="AB7" s="696"/>
      <c r="AC7" s="696"/>
      <c r="AD7" s="697">
        <v>3643</v>
      </c>
      <c r="AE7" s="697"/>
      <c r="AF7" s="697"/>
      <c r="AG7" s="697"/>
      <c r="AH7" s="697"/>
      <c r="AI7" s="697"/>
      <c r="AJ7" s="697"/>
      <c r="AK7" s="697"/>
      <c r="AL7" s="661">
        <v>0</v>
      </c>
      <c r="AM7" s="662"/>
      <c r="AN7" s="662"/>
      <c r="AO7" s="698"/>
      <c r="AP7" s="655" t="s">
        <v>224</v>
      </c>
      <c r="AQ7" s="656"/>
      <c r="AR7" s="656"/>
      <c r="AS7" s="656"/>
      <c r="AT7" s="656"/>
      <c r="AU7" s="656"/>
      <c r="AV7" s="656"/>
      <c r="AW7" s="656"/>
      <c r="AX7" s="656"/>
      <c r="AY7" s="656"/>
      <c r="AZ7" s="656"/>
      <c r="BA7" s="656"/>
      <c r="BB7" s="656"/>
      <c r="BC7" s="656"/>
      <c r="BD7" s="656"/>
      <c r="BE7" s="656"/>
      <c r="BF7" s="657"/>
      <c r="BG7" s="658">
        <v>3783461</v>
      </c>
      <c r="BH7" s="659"/>
      <c r="BI7" s="659"/>
      <c r="BJ7" s="659"/>
      <c r="BK7" s="659"/>
      <c r="BL7" s="659"/>
      <c r="BM7" s="659"/>
      <c r="BN7" s="660"/>
      <c r="BO7" s="696">
        <v>38.799999999999997</v>
      </c>
      <c r="BP7" s="696"/>
      <c r="BQ7" s="696"/>
      <c r="BR7" s="696"/>
      <c r="BS7" s="697">
        <v>148739</v>
      </c>
      <c r="BT7" s="697"/>
      <c r="BU7" s="697"/>
      <c r="BV7" s="697"/>
      <c r="BW7" s="697"/>
      <c r="BX7" s="697"/>
      <c r="BY7" s="697"/>
      <c r="BZ7" s="697"/>
      <c r="CA7" s="697"/>
      <c r="CB7" s="737"/>
      <c r="CD7" s="655" t="s">
        <v>225</v>
      </c>
      <c r="CE7" s="656"/>
      <c r="CF7" s="656"/>
      <c r="CG7" s="656"/>
      <c r="CH7" s="656"/>
      <c r="CI7" s="656"/>
      <c r="CJ7" s="656"/>
      <c r="CK7" s="656"/>
      <c r="CL7" s="656"/>
      <c r="CM7" s="656"/>
      <c r="CN7" s="656"/>
      <c r="CO7" s="656"/>
      <c r="CP7" s="656"/>
      <c r="CQ7" s="657"/>
      <c r="CR7" s="658">
        <v>6545682</v>
      </c>
      <c r="CS7" s="659"/>
      <c r="CT7" s="659"/>
      <c r="CU7" s="659"/>
      <c r="CV7" s="659"/>
      <c r="CW7" s="659"/>
      <c r="CX7" s="659"/>
      <c r="CY7" s="660"/>
      <c r="CZ7" s="696">
        <v>23.1</v>
      </c>
      <c r="DA7" s="696"/>
      <c r="DB7" s="696"/>
      <c r="DC7" s="696"/>
      <c r="DD7" s="664">
        <v>1311438</v>
      </c>
      <c r="DE7" s="659"/>
      <c r="DF7" s="659"/>
      <c r="DG7" s="659"/>
      <c r="DH7" s="659"/>
      <c r="DI7" s="659"/>
      <c r="DJ7" s="659"/>
      <c r="DK7" s="659"/>
      <c r="DL7" s="659"/>
      <c r="DM7" s="659"/>
      <c r="DN7" s="659"/>
      <c r="DO7" s="659"/>
      <c r="DP7" s="660"/>
      <c r="DQ7" s="664">
        <v>4462983</v>
      </c>
      <c r="DR7" s="659"/>
      <c r="DS7" s="659"/>
      <c r="DT7" s="659"/>
      <c r="DU7" s="659"/>
      <c r="DV7" s="659"/>
      <c r="DW7" s="659"/>
      <c r="DX7" s="659"/>
      <c r="DY7" s="659"/>
      <c r="DZ7" s="659"/>
      <c r="EA7" s="659"/>
      <c r="EB7" s="659"/>
      <c r="EC7" s="695"/>
    </row>
    <row r="8" spans="2:143" ht="11.25" customHeight="1" x14ac:dyDescent="0.2">
      <c r="B8" s="655" t="s">
        <v>226</v>
      </c>
      <c r="C8" s="656"/>
      <c r="D8" s="656"/>
      <c r="E8" s="656"/>
      <c r="F8" s="656"/>
      <c r="G8" s="656"/>
      <c r="H8" s="656"/>
      <c r="I8" s="656"/>
      <c r="J8" s="656"/>
      <c r="K8" s="656"/>
      <c r="L8" s="656"/>
      <c r="M8" s="656"/>
      <c r="N8" s="656"/>
      <c r="O8" s="656"/>
      <c r="P8" s="656"/>
      <c r="Q8" s="657"/>
      <c r="R8" s="658">
        <v>52117</v>
      </c>
      <c r="S8" s="659"/>
      <c r="T8" s="659"/>
      <c r="U8" s="659"/>
      <c r="V8" s="659"/>
      <c r="W8" s="659"/>
      <c r="X8" s="659"/>
      <c r="Y8" s="660"/>
      <c r="Z8" s="696">
        <v>0.2</v>
      </c>
      <c r="AA8" s="696"/>
      <c r="AB8" s="696"/>
      <c r="AC8" s="696"/>
      <c r="AD8" s="697">
        <v>52117</v>
      </c>
      <c r="AE8" s="697"/>
      <c r="AF8" s="697"/>
      <c r="AG8" s="697"/>
      <c r="AH8" s="697"/>
      <c r="AI8" s="697"/>
      <c r="AJ8" s="697"/>
      <c r="AK8" s="697"/>
      <c r="AL8" s="661">
        <v>0.4</v>
      </c>
      <c r="AM8" s="662"/>
      <c r="AN8" s="662"/>
      <c r="AO8" s="698"/>
      <c r="AP8" s="655" t="s">
        <v>227</v>
      </c>
      <c r="AQ8" s="656"/>
      <c r="AR8" s="656"/>
      <c r="AS8" s="656"/>
      <c r="AT8" s="656"/>
      <c r="AU8" s="656"/>
      <c r="AV8" s="656"/>
      <c r="AW8" s="656"/>
      <c r="AX8" s="656"/>
      <c r="AY8" s="656"/>
      <c r="AZ8" s="656"/>
      <c r="BA8" s="656"/>
      <c r="BB8" s="656"/>
      <c r="BC8" s="656"/>
      <c r="BD8" s="656"/>
      <c r="BE8" s="656"/>
      <c r="BF8" s="657"/>
      <c r="BG8" s="658">
        <v>94075</v>
      </c>
      <c r="BH8" s="659"/>
      <c r="BI8" s="659"/>
      <c r="BJ8" s="659"/>
      <c r="BK8" s="659"/>
      <c r="BL8" s="659"/>
      <c r="BM8" s="659"/>
      <c r="BN8" s="660"/>
      <c r="BO8" s="696">
        <v>1</v>
      </c>
      <c r="BP8" s="696"/>
      <c r="BQ8" s="696"/>
      <c r="BR8" s="696"/>
      <c r="BS8" s="697" t="s">
        <v>122</v>
      </c>
      <c r="BT8" s="697"/>
      <c r="BU8" s="697"/>
      <c r="BV8" s="697"/>
      <c r="BW8" s="697"/>
      <c r="BX8" s="697"/>
      <c r="BY8" s="697"/>
      <c r="BZ8" s="697"/>
      <c r="CA8" s="697"/>
      <c r="CB8" s="737"/>
      <c r="CD8" s="655" t="s">
        <v>228</v>
      </c>
      <c r="CE8" s="656"/>
      <c r="CF8" s="656"/>
      <c r="CG8" s="656"/>
      <c r="CH8" s="656"/>
      <c r="CI8" s="656"/>
      <c r="CJ8" s="656"/>
      <c r="CK8" s="656"/>
      <c r="CL8" s="656"/>
      <c r="CM8" s="656"/>
      <c r="CN8" s="656"/>
      <c r="CO8" s="656"/>
      <c r="CP8" s="656"/>
      <c r="CQ8" s="657"/>
      <c r="CR8" s="658">
        <v>9471153</v>
      </c>
      <c r="CS8" s="659"/>
      <c r="CT8" s="659"/>
      <c r="CU8" s="659"/>
      <c r="CV8" s="659"/>
      <c r="CW8" s="659"/>
      <c r="CX8" s="659"/>
      <c r="CY8" s="660"/>
      <c r="CZ8" s="696">
        <v>33.4</v>
      </c>
      <c r="DA8" s="696"/>
      <c r="DB8" s="696"/>
      <c r="DC8" s="696"/>
      <c r="DD8" s="664">
        <v>562744</v>
      </c>
      <c r="DE8" s="659"/>
      <c r="DF8" s="659"/>
      <c r="DG8" s="659"/>
      <c r="DH8" s="659"/>
      <c r="DI8" s="659"/>
      <c r="DJ8" s="659"/>
      <c r="DK8" s="659"/>
      <c r="DL8" s="659"/>
      <c r="DM8" s="659"/>
      <c r="DN8" s="659"/>
      <c r="DO8" s="659"/>
      <c r="DP8" s="660"/>
      <c r="DQ8" s="664">
        <v>4383105</v>
      </c>
      <c r="DR8" s="659"/>
      <c r="DS8" s="659"/>
      <c r="DT8" s="659"/>
      <c r="DU8" s="659"/>
      <c r="DV8" s="659"/>
      <c r="DW8" s="659"/>
      <c r="DX8" s="659"/>
      <c r="DY8" s="659"/>
      <c r="DZ8" s="659"/>
      <c r="EA8" s="659"/>
      <c r="EB8" s="659"/>
      <c r="EC8" s="695"/>
    </row>
    <row r="9" spans="2:143" ht="11.25" customHeight="1" x14ac:dyDescent="0.2">
      <c r="B9" s="655" t="s">
        <v>229</v>
      </c>
      <c r="C9" s="656"/>
      <c r="D9" s="656"/>
      <c r="E9" s="656"/>
      <c r="F9" s="656"/>
      <c r="G9" s="656"/>
      <c r="H9" s="656"/>
      <c r="I9" s="656"/>
      <c r="J9" s="656"/>
      <c r="K9" s="656"/>
      <c r="L9" s="656"/>
      <c r="M9" s="656"/>
      <c r="N9" s="656"/>
      <c r="O9" s="656"/>
      <c r="P9" s="656"/>
      <c r="Q9" s="657"/>
      <c r="R9" s="658">
        <v>57251</v>
      </c>
      <c r="S9" s="659"/>
      <c r="T9" s="659"/>
      <c r="U9" s="659"/>
      <c r="V9" s="659"/>
      <c r="W9" s="659"/>
      <c r="X9" s="659"/>
      <c r="Y9" s="660"/>
      <c r="Z9" s="696">
        <v>0.2</v>
      </c>
      <c r="AA9" s="696"/>
      <c r="AB9" s="696"/>
      <c r="AC9" s="696"/>
      <c r="AD9" s="697">
        <v>57251</v>
      </c>
      <c r="AE9" s="697"/>
      <c r="AF9" s="697"/>
      <c r="AG9" s="697"/>
      <c r="AH9" s="697"/>
      <c r="AI9" s="697"/>
      <c r="AJ9" s="697"/>
      <c r="AK9" s="697"/>
      <c r="AL9" s="661">
        <v>0.4</v>
      </c>
      <c r="AM9" s="662"/>
      <c r="AN9" s="662"/>
      <c r="AO9" s="698"/>
      <c r="AP9" s="655" t="s">
        <v>230</v>
      </c>
      <c r="AQ9" s="656"/>
      <c r="AR9" s="656"/>
      <c r="AS9" s="656"/>
      <c r="AT9" s="656"/>
      <c r="AU9" s="656"/>
      <c r="AV9" s="656"/>
      <c r="AW9" s="656"/>
      <c r="AX9" s="656"/>
      <c r="AY9" s="656"/>
      <c r="AZ9" s="656"/>
      <c r="BA9" s="656"/>
      <c r="BB9" s="656"/>
      <c r="BC9" s="656"/>
      <c r="BD9" s="656"/>
      <c r="BE9" s="656"/>
      <c r="BF9" s="657"/>
      <c r="BG9" s="658">
        <v>2940492</v>
      </c>
      <c r="BH9" s="659"/>
      <c r="BI9" s="659"/>
      <c r="BJ9" s="659"/>
      <c r="BK9" s="659"/>
      <c r="BL9" s="659"/>
      <c r="BM9" s="659"/>
      <c r="BN9" s="660"/>
      <c r="BO9" s="696">
        <v>30.2</v>
      </c>
      <c r="BP9" s="696"/>
      <c r="BQ9" s="696"/>
      <c r="BR9" s="696"/>
      <c r="BS9" s="697" t="s">
        <v>122</v>
      </c>
      <c r="BT9" s="697"/>
      <c r="BU9" s="697"/>
      <c r="BV9" s="697"/>
      <c r="BW9" s="697"/>
      <c r="BX9" s="697"/>
      <c r="BY9" s="697"/>
      <c r="BZ9" s="697"/>
      <c r="CA9" s="697"/>
      <c r="CB9" s="737"/>
      <c r="CD9" s="655" t="s">
        <v>231</v>
      </c>
      <c r="CE9" s="656"/>
      <c r="CF9" s="656"/>
      <c r="CG9" s="656"/>
      <c r="CH9" s="656"/>
      <c r="CI9" s="656"/>
      <c r="CJ9" s="656"/>
      <c r="CK9" s="656"/>
      <c r="CL9" s="656"/>
      <c r="CM9" s="656"/>
      <c r="CN9" s="656"/>
      <c r="CO9" s="656"/>
      <c r="CP9" s="656"/>
      <c r="CQ9" s="657"/>
      <c r="CR9" s="658">
        <v>2623411</v>
      </c>
      <c r="CS9" s="659"/>
      <c r="CT9" s="659"/>
      <c r="CU9" s="659"/>
      <c r="CV9" s="659"/>
      <c r="CW9" s="659"/>
      <c r="CX9" s="659"/>
      <c r="CY9" s="660"/>
      <c r="CZ9" s="696">
        <v>9.1999999999999993</v>
      </c>
      <c r="DA9" s="696"/>
      <c r="DB9" s="696"/>
      <c r="DC9" s="696"/>
      <c r="DD9" s="664">
        <v>30654</v>
      </c>
      <c r="DE9" s="659"/>
      <c r="DF9" s="659"/>
      <c r="DG9" s="659"/>
      <c r="DH9" s="659"/>
      <c r="DI9" s="659"/>
      <c r="DJ9" s="659"/>
      <c r="DK9" s="659"/>
      <c r="DL9" s="659"/>
      <c r="DM9" s="659"/>
      <c r="DN9" s="659"/>
      <c r="DO9" s="659"/>
      <c r="DP9" s="660"/>
      <c r="DQ9" s="664">
        <v>1636080</v>
      </c>
      <c r="DR9" s="659"/>
      <c r="DS9" s="659"/>
      <c r="DT9" s="659"/>
      <c r="DU9" s="659"/>
      <c r="DV9" s="659"/>
      <c r="DW9" s="659"/>
      <c r="DX9" s="659"/>
      <c r="DY9" s="659"/>
      <c r="DZ9" s="659"/>
      <c r="EA9" s="659"/>
      <c r="EB9" s="659"/>
      <c r="EC9" s="695"/>
    </row>
    <row r="10" spans="2:143" ht="11.25" customHeight="1" x14ac:dyDescent="0.2">
      <c r="B10" s="655" t="s">
        <v>232</v>
      </c>
      <c r="C10" s="656"/>
      <c r="D10" s="656"/>
      <c r="E10" s="656"/>
      <c r="F10" s="656"/>
      <c r="G10" s="656"/>
      <c r="H10" s="656"/>
      <c r="I10" s="656"/>
      <c r="J10" s="656"/>
      <c r="K10" s="656"/>
      <c r="L10" s="656"/>
      <c r="M10" s="656"/>
      <c r="N10" s="656"/>
      <c r="O10" s="656"/>
      <c r="P10" s="656"/>
      <c r="Q10" s="657"/>
      <c r="R10" s="658" t="s">
        <v>122</v>
      </c>
      <c r="S10" s="659"/>
      <c r="T10" s="659"/>
      <c r="U10" s="659"/>
      <c r="V10" s="659"/>
      <c r="W10" s="659"/>
      <c r="X10" s="659"/>
      <c r="Y10" s="660"/>
      <c r="Z10" s="696" t="s">
        <v>122</v>
      </c>
      <c r="AA10" s="696"/>
      <c r="AB10" s="696"/>
      <c r="AC10" s="696"/>
      <c r="AD10" s="697" t="s">
        <v>122</v>
      </c>
      <c r="AE10" s="697"/>
      <c r="AF10" s="697"/>
      <c r="AG10" s="697"/>
      <c r="AH10" s="697"/>
      <c r="AI10" s="697"/>
      <c r="AJ10" s="697"/>
      <c r="AK10" s="697"/>
      <c r="AL10" s="661" t="s">
        <v>122</v>
      </c>
      <c r="AM10" s="662"/>
      <c r="AN10" s="662"/>
      <c r="AO10" s="698"/>
      <c r="AP10" s="655" t="s">
        <v>233</v>
      </c>
      <c r="AQ10" s="656"/>
      <c r="AR10" s="656"/>
      <c r="AS10" s="656"/>
      <c r="AT10" s="656"/>
      <c r="AU10" s="656"/>
      <c r="AV10" s="656"/>
      <c r="AW10" s="656"/>
      <c r="AX10" s="656"/>
      <c r="AY10" s="656"/>
      <c r="AZ10" s="656"/>
      <c r="BA10" s="656"/>
      <c r="BB10" s="656"/>
      <c r="BC10" s="656"/>
      <c r="BD10" s="656"/>
      <c r="BE10" s="656"/>
      <c r="BF10" s="657"/>
      <c r="BG10" s="658">
        <v>167330</v>
      </c>
      <c r="BH10" s="659"/>
      <c r="BI10" s="659"/>
      <c r="BJ10" s="659"/>
      <c r="BK10" s="659"/>
      <c r="BL10" s="659"/>
      <c r="BM10" s="659"/>
      <c r="BN10" s="660"/>
      <c r="BO10" s="696">
        <v>1.7</v>
      </c>
      <c r="BP10" s="696"/>
      <c r="BQ10" s="696"/>
      <c r="BR10" s="696"/>
      <c r="BS10" s="697" t="s">
        <v>122</v>
      </c>
      <c r="BT10" s="697"/>
      <c r="BU10" s="697"/>
      <c r="BV10" s="697"/>
      <c r="BW10" s="697"/>
      <c r="BX10" s="697"/>
      <c r="BY10" s="697"/>
      <c r="BZ10" s="697"/>
      <c r="CA10" s="697"/>
      <c r="CB10" s="737"/>
      <c r="CD10" s="655" t="s">
        <v>234</v>
      </c>
      <c r="CE10" s="656"/>
      <c r="CF10" s="656"/>
      <c r="CG10" s="656"/>
      <c r="CH10" s="656"/>
      <c r="CI10" s="656"/>
      <c r="CJ10" s="656"/>
      <c r="CK10" s="656"/>
      <c r="CL10" s="656"/>
      <c r="CM10" s="656"/>
      <c r="CN10" s="656"/>
      <c r="CO10" s="656"/>
      <c r="CP10" s="656"/>
      <c r="CQ10" s="657"/>
      <c r="CR10" s="658">
        <v>34712</v>
      </c>
      <c r="CS10" s="659"/>
      <c r="CT10" s="659"/>
      <c r="CU10" s="659"/>
      <c r="CV10" s="659"/>
      <c r="CW10" s="659"/>
      <c r="CX10" s="659"/>
      <c r="CY10" s="660"/>
      <c r="CZ10" s="696">
        <v>0.1</v>
      </c>
      <c r="DA10" s="696"/>
      <c r="DB10" s="696"/>
      <c r="DC10" s="696"/>
      <c r="DD10" s="664" t="s">
        <v>122</v>
      </c>
      <c r="DE10" s="659"/>
      <c r="DF10" s="659"/>
      <c r="DG10" s="659"/>
      <c r="DH10" s="659"/>
      <c r="DI10" s="659"/>
      <c r="DJ10" s="659"/>
      <c r="DK10" s="659"/>
      <c r="DL10" s="659"/>
      <c r="DM10" s="659"/>
      <c r="DN10" s="659"/>
      <c r="DO10" s="659"/>
      <c r="DP10" s="660"/>
      <c r="DQ10" s="664">
        <v>34546</v>
      </c>
      <c r="DR10" s="659"/>
      <c r="DS10" s="659"/>
      <c r="DT10" s="659"/>
      <c r="DU10" s="659"/>
      <c r="DV10" s="659"/>
      <c r="DW10" s="659"/>
      <c r="DX10" s="659"/>
      <c r="DY10" s="659"/>
      <c r="DZ10" s="659"/>
      <c r="EA10" s="659"/>
      <c r="EB10" s="659"/>
      <c r="EC10" s="695"/>
    </row>
    <row r="11" spans="2:143" ht="11.25" customHeight="1" x14ac:dyDescent="0.2">
      <c r="B11" s="655" t="s">
        <v>235</v>
      </c>
      <c r="C11" s="656"/>
      <c r="D11" s="656"/>
      <c r="E11" s="656"/>
      <c r="F11" s="656"/>
      <c r="G11" s="656"/>
      <c r="H11" s="656"/>
      <c r="I11" s="656"/>
      <c r="J11" s="656"/>
      <c r="K11" s="656"/>
      <c r="L11" s="656"/>
      <c r="M11" s="656"/>
      <c r="N11" s="656"/>
      <c r="O11" s="656"/>
      <c r="P11" s="656"/>
      <c r="Q11" s="657"/>
      <c r="R11" s="658">
        <v>1235039</v>
      </c>
      <c r="S11" s="659"/>
      <c r="T11" s="659"/>
      <c r="U11" s="659"/>
      <c r="V11" s="659"/>
      <c r="W11" s="659"/>
      <c r="X11" s="659"/>
      <c r="Y11" s="660"/>
      <c r="Z11" s="661">
        <v>4.2</v>
      </c>
      <c r="AA11" s="662"/>
      <c r="AB11" s="662"/>
      <c r="AC11" s="663"/>
      <c r="AD11" s="664">
        <v>1235039</v>
      </c>
      <c r="AE11" s="659"/>
      <c r="AF11" s="659"/>
      <c r="AG11" s="659"/>
      <c r="AH11" s="659"/>
      <c r="AI11" s="659"/>
      <c r="AJ11" s="659"/>
      <c r="AK11" s="660"/>
      <c r="AL11" s="661">
        <v>9.5</v>
      </c>
      <c r="AM11" s="662"/>
      <c r="AN11" s="662"/>
      <c r="AO11" s="698"/>
      <c r="AP11" s="655" t="s">
        <v>236</v>
      </c>
      <c r="AQ11" s="656"/>
      <c r="AR11" s="656"/>
      <c r="AS11" s="656"/>
      <c r="AT11" s="656"/>
      <c r="AU11" s="656"/>
      <c r="AV11" s="656"/>
      <c r="AW11" s="656"/>
      <c r="AX11" s="656"/>
      <c r="AY11" s="656"/>
      <c r="AZ11" s="656"/>
      <c r="BA11" s="656"/>
      <c r="BB11" s="656"/>
      <c r="BC11" s="656"/>
      <c r="BD11" s="656"/>
      <c r="BE11" s="656"/>
      <c r="BF11" s="657"/>
      <c r="BG11" s="658">
        <v>581564</v>
      </c>
      <c r="BH11" s="659"/>
      <c r="BI11" s="659"/>
      <c r="BJ11" s="659"/>
      <c r="BK11" s="659"/>
      <c r="BL11" s="659"/>
      <c r="BM11" s="659"/>
      <c r="BN11" s="660"/>
      <c r="BO11" s="696">
        <v>6</v>
      </c>
      <c r="BP11" s="696"/>
      <c r="BQ11" s="696"/>
      <c r="BR11" s="696"/>
      <c r="BS11" s="697">
        <v>148739</v>
      </c>
      <c r="BT11" s="697"/>
      <c r="BU11" s="697"/>
      <c r="BV11" s="697"/>
      <c r="BW11" s="697"/>
      <c r="BX11" s="697"/>
      <c r="BY11" s="697"/>
      <c r="BZ11" s="697"/>
      <c r="CA11" s="697"/>
      <c r="CB11" s="737"/>
      <c r="CD11" s="655" t="s">
        <v>237</v>
      </c>
      <c r="CE11" s="656"/>
      <c r="CF11" s="656"/>
      <c r="CG11" s="656"/>
      <c r="CH11" s="656"/>
      <c r="CI11" s="656"/>
      <c r="CJ11" s="656"/>
      <c r="CK11" s="656"/>
      <c r="CL11" s="656"/>
      <c r="CM11" s="656"/>
      <c r="CN11" s="656"/>
      <c r="CO11" s="656"/>
      <c r="CP11" s="656"/>
      <c r="CQ11" s="657"/>
      <c r="CR11" s="658">
        <v>329688</v>
      </c>
      <c r="CS11" s="659"/>
      <c r="CT11" s="659"/>
      <c r="CU11" s="659"/>
      <c r="CV11" s="659"/>
      <c r="CW11" s="659"/>
      <c r="CX11" s="659"/>
      <c r="CY11" s="660"/>
      <c r="CZ11" s="696">
        <v>1.2</v>
      </c>
      <c r="DA11" s="696"/>
      <c r="DB11" s="696"/>
      <c r="DC11" s="696"/>
      <c r="DD11" s="664">
        <v>9063</v>
      </c>
      <c r="DE11" s="659"/>
      <c r="DF11" s="659"/>
      <c r="DG11" s="659"/>
      <c r="DH11" s="659"/>
      <c r="DI11" s="659"/>
      <c r="DJ11" s="659"/>
      <c r="DK11" s="659"/>
      <c r="DL11" s="659"/>
      <c r="DM11" s="659"/>
      <c r="DN11" s="659"/>
      <c r="DO11" s="659"/>
      <c r="DP11" s="660"/>
      <c r="DQ11" s="664">
        <v>127364</v>
      </c>
      <c r="DR11" s="659"/>
      <c r="DS11" s="659"/>
      <c r="DT11" s="659"/>
      <c r="DU11" s="659"/>
      <c r="DV11" s="659"/>
      <c r="DW11" s="659"/>
      <c r="DX11" s="659"/>
      <c r="DY11" s="659"/>
      <c r="DZ11" s="659"/>
      <c r="EA11" s="659"/>
      <c r="EB11" s="659"/>
      <c r="EC11" s="695"/>
    </row>
    <row r="12" spans="2:143" ht="11.25" customHeight="1" x14ac:dyDescent="0.2">
      <c r="B12" s="655" t="s">
        <v>238</v>
      </c>
      <c r="C12" s="656"/>
      <c r="D12" s="656"/>
      <c r="E12" s="656"/>
      <c r="F12" s="656"/>
      <c r="G12" s="656"/>
      <c r="H12" s="656"/>
      <c r="I12" s="656"/>
      <c r="J12" s="656"/>
      <c r="K12" s="656"/>
      <c r="L12" s="656"/>
      <c r="M12" s="656"/>
      <c r="N12" s="656"/>
      <c r="O12" s="656"/>
      <c r="P12" s="656"/>
      <c r="Q12" s="657"/>
      <c r="R12" s="658" t="s">
        <v>122</v>
      </c>
      <c r="S12" s="659"/>
      <c r="T12" s="659"/>
      <c r="U12" s="659"/>
      <c r="V12" s="659"/>
      <c r="W12" s="659"/>
      <c r="X12" s="659"/>
      <c r="Y12" s="660"/>
      <c r="Z12" s="696" t="s">
        <v>122</v>
      </c>
      <c r="AA12" s="696"/>
      <c r="AB12" s="696"/>
      <c r="AC12" s="696"/>
      <c r="AD12" s="697" t="s">
        <v>122</v>
      </c>
      <c r="AE12" s="697"/>
      <c r="AF12" s="697"/>
      <c r="AG12" s="697"/>
      <c r="AH12" s="697"/>
      <c r="AI12" s="697"/>
      <c r="AJ12" s="697"/>
      <c r="AK12" s="697"/>
      <c r="AL12" s="661" t="s">
        <v>122</v>
      </c>
      <c r="AM12" s="662"/>
      <c r="AN12" s="662"/>
      <c r="AO12" s="698"/>
      <c r="AP12" s="655" t="s">
        <v>239</v>
      </c>
      <c r="AQ12" s="656"/>
      <c r="AR12" s="656"/>
      <c r="AS12" s="656"/>
      <c r="AT12" s="656"/>
      <c r="AU12" s="656"/>
      <c r="AV12" s="656"/>
      <c r="AW12" s="656"/>
      <c r="AX12" s="656"/>
      <c r="AY12" s="656"/>
      <c r="AZ12" s="656"/>
      <c r="BA12" s="656"/>
      <c r="BB12" s="656"/>
      <c r="BC12" s="656"/>
      <c r="BD12" s="656"/>
      <c r="BE12" s="656"/>
      <c r="BF12" s="657"/>
      <c r="BG12" s="658">
        <v>5051041</v>
      </c>
      <c r="BH12" s="659"/>
      <c r="BI12" s="659"/>
      <c r="BJ12" s="659"/>
      <c r="BK12" s="659"/>
      <c r="BL12" s="659"/>
      <c r="BM12" s="659"/>
      <c r="BN12" s="660"/>
      <c r="BO12" s="696">
        <v>51.8</v>
      </c>
      <c r="BP12" s="696"/>
      <c r="BQ12" s="696"/>
      <c r="BR12" s="696"/>
      <c r="BS12" s="697" t="s">
        <v>122</v>
      </c>
      <c r="BT12" s="697"/>
      <c r="BU12" s="697"/>
      <c r="BV12" s="697"/>
      <c r="BW12" s="697"/>
      <c r="BX12" s="697"/>
      <c r="BY12" s="697"/>
      <c r="BZ12" s="697"/>
      <c r="CA12" s="697"/>
      <c r="CB12" s="737"/>
      <c r="CD12" s="655" t="s">
        <v>240</v>
      </c>
      <c r="CE12" s="656"/>
      <c r="CF12" s="656"/>
      <c r="CG12" s="656"/>
      <c r="CH12" s="656"/>
      <c r="CI12" s="656"/>
      <c r="CJ12" s="656"/>
      <c r="CK12" s="656"/>
      <c r="CL12" s="656"/>
      <c r="CM12" s="656"/>
      <c r="CN12" s="656"/>
      <c r="CO12" s="656"/>
      <c r="CP12" s="656"/>
      <c r="CQ12" s="657"/>
      <c r="CR12" s="658">
        <v>108068</v>
      </c>
      <c r="CS12" s="659"/>
      <c r="CT12" s="659"/>
      <c r="CU12" s="659"/>
      <c r="CV12" s="659"/>
      <c r="CW12" s="659"/>
      <c r="CX12" s="659"/>
      <c r="CY12" s="660"/>
      <c r="CZ12" s="696">
        <v>0.4</v>
      </c>
      <c r="DA12" s="696"/>
      <c r="DB12" s="696"/>
      <c r="DC12" s="696"/>
      <c r="DD12" s="664" t="s">
        <v>122</v>
      </c>
      <c r="DE12" s="659"/>
      <c r="DF12" s="659"/>
      <c r="DG12" s="659"/>
      <c r="DH12" s="659"/>
      <c r="DI12" s="659"/>
      <c r="DJ12" s="659"/>
      <c r="DK12" s="659"/>
      <c r="DL12" s="659"/>
      <c r="DM12" s="659"/>
      <c r="DN12" s="659"/>
      <c r="DO12" s="659"/>
      <c r="DP12" s="660"/>
      <c r="DQ12" s="664">
        <v>76931</v>
      </c>
      <c r="DR12" s="659"/>
      <c r="DS12" s="659"/>
      <c r="DT12" s="659"/>
      <c r="DU12" s="659"/>
      <c r="DV12" s="659"/>
      <c r="DW12" s="659"/>
      <c r="DX12" s="659"/>
      <c r="DY12" s="659"/>
      <c r="DZ12" s="659"/>
      <c r="EA12" s="659"/>
      <c r="EB12" s="659"/>
      <c r="EC12" s="695"/>
    </row>
    <row r="13" spans="2:143" ht="11.25" customHeight="1" x14ac:dyDescent="0.2">
      <c r="B13" s="655" t="s">
        <v>241</v>
      </c>
      <c r="C13" s="656"/>
      <c r="D13" s="656"/>
      <c r="E13" s="656"/>
      <c r="F13" s="656"/>
      <c r="G13" s="656"/>
      <c r="H13" s="656"/>
      <c r="I13" s="656"/>
      <c r="J13" s="656"/>
      <c r="K13" s="656"/>
      <c r="L13" s="656"/>
      <c r="M13" s="656"/>
      <c r="N13" s="656"/>
      <c r="O13" s="656"/>
      <c r="P13" s="656"/>
      <c r="Q13" s="657"/>
      <c r="R13" s="658" t="s">
        <v>122</v>
      </c>
      <c r="S13" s="659"/>
      <c r="T13" s="659"/>
      <c r="U13" s="659"/>
      <c r="V13" s="659"/>
      <c r="W13" s="659"/>
      <c r="X13" s="659"/>
      <c r="Y13" s="660"/>
      <c r="Z13" s="696" t="s">
        <v>122</v>
      </c>
      <c r="AA13" s="696"/>
      <c r="AB13" s="696"/>
      <c r="AC13" s="696"/>
      <c r="AD13" s="697" t="s">
        <v>122</v>
      </c>
      <c r="AE13" s="697"/>
      <c r="AF13" s="697"/>
      <c r="AG13" s="697"/>
      <c r="AH13" s="697"/>
      <c r="AI13" s="697"/>
      <c r="AJ13" s="697"/>
      <c r="AK13" s="697"/>
      <c r="AL13" s="661" t="s">
        <v>122</v>
      </c>
      <c r="AM13" s="662"/>
      <c r="AN13" s="662"/>
      <c r="AO13" s="698"/>
      <c r="AP13" s="655" t="s">
        <v>242</v>
      </c>
      <c r="AQ13" s="656"/>
      <c r="AR13" s="656"/>
      <c r="AS13" s="656"/>
      <c r="AT13" s="656"/>
      <c r="AU13" s="656"/>
      <c r="AV13" s="656"/>
      <c r="AW13" s="656"/>
      <c r="AX13" s="656"/>
      <c r="AY13" s="656"/>
      <c r="AZ13" s="656"/>
      <c r="BA13" s="656"/>
      <c r="BB13" s="656"/>
      <c r="BC13" s="656"/>
      <c r="BD13" s="656"/>
      <c r="BE13" s="656"/>
      <c r="BF13" s="657"/>
      <c r="BG13" s="658">
        <v>5035276</v>
      </c>
      <c r="BH13" s="659"/>
      <c r="BI13" s="659"/>
      <c r="BJ13" s="659"/>
      <c r="BK13" s="659"/>
      <c r="BL13" s="659"/>
      <c r="BM13" s="659"/>
      <c r="BN13" s="660"/>
      <c r="BO13" s="696">
        <v>51.7</v>
      </c>
      <c r="BP13" s="696"/>
      <c r="BQ13" s="696"/>
      <c r="BR13" s="696"/>
      <c r="BS13" s="697" t="s">
        <v>122</v>
      </c>
      <c r="BT13" s="697"/>
      <c r="BU13" s="697"/>
      <c r="BV13" s="697"/>
      <c r="BW13" s="697"/>
      <c r="BX13" s="697"/>
      <c r="BY13" s="697"/>
      <c r="BZ13" s="697"/>
      <c r="CA13" s="697"/>
      <c r="CB13" s="737"/>
      <c r="CD13" s="655" t="s">
        <v>243</v>
      </c>
      <c r="CE13" s="656"/>
      <c r="CF13" s="656"/>
      <c r="CG13" s="656"/>
      <c r="CH13" s="656"/>
      <c r="CI13" s="656"/>
      <c r="CJ13" s="656"/>
      <c r="CK13" s="656"/>
      <c r="CL13" s="656"/>
      <c r="CM13" s="656"/>
      <c r="CN13" s="656"/>
      <c r="CO13" s="656"/>
      <c r="CP13" s="656"/>
      <c r="CQ13" s="657"/>
      <c r="CR13" s="658">
        <v>1735605</v>
      </c>
      <c r="CS13" s="659"/>
      <c r="CT13" s="659"/>
      <c r="CU13" s="659"/>
      <c r="CV13" s="659"/>
      <c r="CW13" s="659"/>
      <c r="CX13" s="659"/>
      <c r="CY13" s="660"/>
      <c r="CZ13" s="696">
        <v>6.1</v>
      </c>
      <c r="DA13" s="696"/>
      <c r="DB13" s="696"/>
      <c r="DC13" s="696"/>
      <c r="DD13" s="664">
        <v>1111143</v>
      </c>
      <c r="DE13" s="659"/>
      <c r="DF13" s="659"/>
      <c r="DG13" s="659"/>
      <c r="DH13" s="659"/>
      <c r="DI13" s="659"/>
      <c r="DJ13" s="659"/>
      <c r="DK13" s="659"/>
      <c r="DL13" s="659"/>
      <c r="DM13" s="659"/>
      <c r="DN13" s="659"/>
      <c r="DO13" s="659"/>
      <c r="DP13" s="660"/>
      <c r="DQ13" s="664">
        <v>652220</v>
      </c>
      <c r="DR13" s="659"/>
      <c r="DS13" s="659"/>
      <c r="DT13" s="659"/>
      <c r="DU13" s="659"/>
      <c r="DV13" s="659"/>
      <c r="DW13" s="659"/>
      <c r="DX13" s="659"/>
      <c r="DY13" s="659"/>
      <c r="DZ13" s="659"/>
      <c r="EA13" s="659"/>
      <c r="EB13" s="659"/>
      <c r="EC13" s="695"/>
    </row>
    <row r="14" spans="2:143" ht="11.25" customHeight="1" x14ac:dyDescent="0.2">
      <c r="B14" s="655" t="s">
        <v>244</v>
      </c>
      <c r="C14" s="656"/>
      <c r="D14" s="656"/>
      <c r="E14" s="656"/>
      <c r="F14" s="656"/>
      <c r="G14" s="656"/>
      <c r="H14" s="656"/>
      <c r="I14" s="656"/>
      <c r="J14" s="656"/>
      <c r="K14" s="656"/>
      <c r="L14" s="656"/>
      <c r="M14" s="656"/>
      <c r="N14" s="656"/>
      <c r="O14" s="656"/>
      <c r="P14" s="656"/>
      <c r="Q14" s="657"/>
      <c r="R14" s="658">
        <v>2274</v>
      </c>
      <c r="S14" s="659"/>
      <c r="T14" s="659"/>
      <c r="U14" s="659"/>
      <c r="V14" s="659"/>
      <c r="W14" s="659"/>
      <c r="X14" s="659"/>
      <c r="Y14" s="660"/>
      <c r="Z14" s="696">
        <v>0</v>
      </c>
      <c r="AA14" s="696"/>
      <c r="AB14" s="696"/>
      <c r="AC14" s="696"/>
      <c r="AD14" s="697">
        <v>2274</v>
      </c>
      <c r="AE14" s="697"/>
      <c r="AF14" s="697"/>
      <c r="AG14" s="697"/>
      <c r="AH14" s="697"/>
      <c r="AI14" s="697"/>
      <c r="AJ14" s="697"/>
      <c r="AK14" s="697"/>
      <c r="AL14" s="661">
        <v>0</v>
      </c>
      <c r="AM14" s="662"/>
      <c r="AN14" s="662"/>
      <c r="AO14" s="698"/>
      <c r="AP14" s="655" t="s">
        <v>245</v>
      </c>
      <c r="AQ14" s="656"/>
      <c r="AR14" s="656"/>
      <c r="AS14" s="656"/>
      <c r="AT14" s="656"/>
      <c r="AU14" s="656"/>
      <c r="AV14" s="656"/>
      <c r="AW14" s="656"/>
      <c r="AX14" s="656"/>
      <c r="AY14" s="656"/>
      <c r="AZ14" s="656"/>
      <c r="BA14" s="656"/>
      <c r="BB14" s="656"/>
      <c r="BC14" s="656"/>
      <c r="BD14" s="656"/>
      <c r="BE14" s="656"/>
      <c r="BF14" s="657"/>
      <c r="BG14" s="658">
        <v>169485</v>
      </c>
      <c r="BH14" s="659"/>
      <c r="BI14" s="659"/>
      <c r="BJ14" s="659"/>
      <c r="BK14" s="659"/>
      <c r="BL14" s="659"/>
      <c r="BM14" s="659"/>
      <c r="BN14" s="660"/>
      <c r="BO14" s="696">
        <v>1.7</v>
      </c>
      <c r="BP14" s="696"/>
      <c r="BQ14" s="696"/>
      <c r="BR14" s="696"/>
      <c r="BS14" s="697" t="s">
        <v>122</v>
      </c>
      <c r="BT14" s="697"/>
      <c r="BU14" s="697"/>
      <c r="BV14" s="697"/>
      <c r="BW14" s="697"/>
      <c r="BX14" s="697"/>
      <c r="BY14" s="697"/>
      <c r="BZ14" s="697"/>
      <c r="CA14" s="697"/>
      <c r="CB14" s="737"/>
      <c r="CD14" s="655" t="s">
        <v>246</v>
      </c>
      <c r="CE14" s="656"/>
      <c r="CF14" s="656"/>
      <c r="CG14" s="656"/>
      <c r="CH14" s="656"/>
      <c r="CI14" s="656"/>
      <c r="CJ14" s="656"/>
      <c r="CK14" s="656"/>
      <c r="CL14" s="656"/>
      <c r="CM14" s="656"/>
      <c r="CN14" s="656"/>
      <c r="CO14" s="656"/>
      <c r="CP14" s="656"/>
      <c r="CQ14" s="657"/>
      <c r="CR14" s="658">
        <v>659795</v>
      </c>
      <c r="CS14" s="659"/>
      <c r="CT14" s="659"/>
      <c r="CU14" s="659"/>
      <c r="CV14" s="659"/>
      <c r="CW14" s="659"/>
      <c r="CX14" s="659"/>
      <c r="CY14" s="660"/>
      <c r="CZ14" s="696">
        <v>2.2999999999999998</v>
      </c>
      <c r="DA14" s="696"/>
      <c r="DB14" s="696"/>
      <c r="DC14" s="696"/>
      <c r="DD14" s="664">
        <v>1651</v>
      </c>
      <c r="DE14" s="659"/>
      <c r="DF14" s="659"/>
      <c r="DG14" s="659"/>
      <c r="DH14" s="659"/>
      <c r="DI14" s="659"/>
      <c r="DJ14" s="659"/>
      <c r="DK14" s="659"/>
      <c r="DL14" s="659"/>
      <c r="DM14" s="659"/>
      <c r="DN14" s="659"/>
      <c r="DO14" s="659"/>
      <c r="DP14" s="660"/>
      <c r="DQ14" s="664">
        <v>605650</v>
      </c>
      <c r="DR14" s="659"/>
      <c r="DS14" s="659"/>
      <c r="DT14" s="659"/>
      <c r="DU14" s="659"/>
      <c r="DV14" s="659"/>
      <c r="DW14" s="659"/>
      <c r="DX14" s="659"/>
      <c r="DY14" s="659"/>
      <c r="DZ14" s="659"/>
      <c r="EA14" s="659"/>
      <c r="EB14" s="659"/>
      <c r="EC14" s="695"/>
    </row>
    <row r="15" spans="2:143" ht="11.25" customHeight="1" x14ac:dyDescent="0.2">
      <c r="B15" s="655" t="s">
        <v>247</v>
      </c>
      <c r="C15" s="656"/>
      <c r="D15" s="656"/>
      <c r="E15" s="656"/>
      <c r="F15" s="656"/>
      <c r="G15" s="656"/>
      <c r="H15" s="656"/>
      <c r="I15" s="656"/>
      <c r="J15" s="656"/>
      <c r="K15" s="656"/>
      <c r="L15" s="656"/>
      <c r="M15" s="656"/>
      <c r="N15" s="656"/>
      <c r="O15" s="656"/>
      <c r="P15" s="656"/>
      <c r="Q15" s="657"/>
      <c r="R15" s="658" t="s">
        <v>122</v>
      </c>
      <c r="S15" s="659"/>
      <c r="T15" s="659"/>
      <c r="U15" s="659"/>
      <c r="V15" s="659"/>
      <c r="W15" s="659"/>
      <c r="X15" s="659"/>
      <c r="Y15" s="660"/>
      <c r="Z15" s="696" t="s">
        <v>122</v>
      </c>
      <c r="AA15" s="696"/>
      <c r="AB15" s="696"/>
      <c r="AC15" s="696"/>
      <c r="AD15" s="697" t="s">
        <v>122</v>
      </c>
      <c r="AE15" s="697"/>
      <c r="AF15" s="697"/>
      <c r="AG15" s="697"/>
      <c r="AH15" s="697"/>
      <c r="AI15" s="697"/>
      <c r="AJ15" s="697"/>
      <c r="AK15" s="697"/>
      <c r="AL15" s="661" t="s">
        <v>122</v>
      </c>
      <c r="AM15" s="662"/>
      <c r="AN15" s="662"/>
      <c r="AO15" s="698"/>
      <c r="AP15" s="655" t="s">
        <v>248</v>
      </c>
      <c r="AQ15" s="656"/>
      <c r="AR15" s="656"/>
      <c r="AS15" s="656"/>
      <c r="AT15" s="656"/>
      <c r="AU15" s="656"/>
      <c r="AV15" s="656"/>
      <c r="AW15" s="656"/>
      <c r="AX15" s="656"/>
      <c r="AY15" s="656"/>
      <c r="AZ15" s="656"/>
      <c r="BA15" s="656"/>
      <c r="BB15" s="656"/>
      <c r="BC15" s="656"/>
      <c r="BD15" s="656"/>
      <c r="BE15" s="656"/>
      <c r="BF15" s="657"/>
      <c r="BG15" s="658">
        <v>327449</v>
      </c>
      <c r="BH15" s="659"/>
      <c r="BI15" s="659"/>
      <c r="BJ15" s="659"/>
      <c r="BK15" s="659"/>
      <c r="BL15" s="659"/>
      <c r="BM15" s="659"/>
      <c r="BN15" s="660"/>
      <c r="BO15" s="696">
        <v>3.4</v>
      </c>
      <c r="BP15" s="696"/>
      <c r="BQ15" s="696"/>
      <c r="BR15" s="696"/>
      <c r="BS15" s="697" t="s">
        <v>122</v>
      </c>
      <c r="BT15" s="697"/>
      <c r="BU15" s="697"/>
      <c r="BV15" s="697"/>
      <c r="BW15" s="697"/>
      <c r="BX15" s="697"/>
      <c r="BY15" s="697"/>
      <c r="BZ15" s="697"/>
      <c r="CA15" s="697"/>
      <c r="CB15" s="737"/>
      <c r="CD15" s="655" t="s">
        <v>249</v>
      </c>
      <c r="CE15" s="656"/>
      <c r="CF15" s="656"/>
      <c r="CG15" s="656"/>
      <c r="CH15" s="656"/>
      <c r="CI15" s="656"/>
      <c r="CJ15" s="656"/>
      <c r="CK15" s="656"/>
      <c r="CL15" s="656"/>
      <c r="CM15" s="656"/>
      <c r="CN15" s="656"/>
      <c r="CO15" s="656"/>
      <c r="CP15" s="656"/>
      <c r="CQ15" s="657"/>
      <c r="CR15" s="658">
        <v>4349736</v>
      </c>
      <c r="CS15" s="659"/>
      <c r="CT15" s="659"/>
      <c r="CU15" s="659"/>
      <c r="CV15" s="659"/>
      <c r="CW15" s="659"/>
      <c r="CX15" s="659"/>
      <c r="CY15" s="660"/>
      <c r="CZ15" s="696">
        <v>15.3</v>
      </c>
      <c r="DA15" s="696"/>
      <c r="DB15" s="696"/>
      <c r="DC15" s="696"/>
      <c r="DD15" s="664">
        <v>1784634</v>
      </c>
      <c r="DE15" s="659"/>
      <c r="DF15" s="659"/>
      <c r="DG15" s="659"/>
      <c r="DH15" s="659"/>
      <c r="DI15" s="659"/>
      <c r="DJ15" s="659"/>
      <c r="DK15" s="659"/>
      <c r="DL15" s="659"/>
      <c r="DM15" s="659"/>
      <c r="DN15" s="659"/>
      <c r="DO15" s="659"/>
      <c r="DP15" s="660"/>
      <c r="DQ15" s="664">
        <v>2310931</v>
      </c>
      <c r="DR15" s="659"/>
      <c r="DS15" s="659"/>
      <c r="DT15" s="659"/>
      <c r="DU15" s="659"/>
      <c r="DV15" s="659"/>
      <c r="DW15" s="659"/>
      <c r="DX15" s="659"/>
      <c r="DY15" s="659"/>
      <c r="DZ15" s="659"/>
      <c r="EA15" s="659"/>
      <c r="EB15" s="659"/>
      <c r="EC15" s="695"/>
    </row>
    <row r="16" spans="2:143" ht="11.25" customHeight="1" x14ac:dyDescent="0.2">
      <c r="B16" s="655" t="s">
        <v>250</v>
      </c>
      <c r="C16" s="656"/>
      <c r="D16" s="656"/>
      <c r="E16" s="656"/>
      <c r="F16" s="656"/>
      <c r="G16" s="656"/>
      <c r="H16" s="656"/>
      <c r="I16" s="656"/>
      <c r="J16" s="656"/>
      <c r="K16" s="656"/>
      <c r="L16" s="656"/>
      <c r="M16" s="656"/>
      <c r="N16" s="656"/>
      <c r="O16" s="656"/>
      <c r="P16" s="656"/>
      <c r="Q16" s="657"/>
      <c r="R16" s="658">
        <v>27152</v>
      </c>
      <c r="S16" s="659"/>
      <c r="T16" s="659"/>
      <c r="U16" s="659"/>
      <c r="V16" s="659"/>
      <c r="W16" s="659"/>
      <c r="X16" s="659"/>
      <c r="Y16" s="660"/>
      <c r="Z16" s="696">
        <v>0.1</v>
      </c>
      <c r="AA16" s="696"/>
      <c r="AB16" s="696"/>
      <c r="AC16" s="696"/>
      <c r="AD16" s="697">
        <v>27152</v>
      </c>
      <c r="AE16" s="697"/>
      <c r="AF16" s="697"/>
      <c r="AG16" s="697"/>
      <c r="AH16" s="697"/>
      <c r="AI16" s="697"/>
      <c r="AJ16" s="697"/>
      <c r="AK16" s="697"/>
      <c r="AL16" s="661">
        <v>0.2</v>
      </c>
      <c r="AM16" s="662"/>
      <c r="AN16" s="662"/>
      <c r="AO16" s="698"/>
      <c r="AP16" s="655" t="s">
        <v>251</v>
      </c>
      <c r="AQ16" s="656"/>
      <c r="AR16" s="656"/>
      <c r="AS16" s="656"/>
      <c r="AT16" s="656"/>
      <c r="AU16" s="656"/>
      <c r="AV16" s="656"/>
      <c r="AW16" s="656"/>
      <c r="AX16" s="656"/>
      <c r="AY16" s="656"/>
      <c r="AZ16" s="656"/>
      <c r="BA16" s="656"/>
      <c r="BB16" s="656"/>
      <c r="BC16" s="656"/>
      <c r="BD16" s="656"/>
      <c r="BE16" s="656"/>
      <c r="BF16" s="657"/>
      <c r="BG16" s="658" t="s">
        <v>122</v>
      </c>
      <c r="BH16" s="659"/>
      <c r="BI16" s="659"/>
      <c r="BJ16" s="659"/>
      <c r="BK16" s="659"/>
      <c r="BL16" s="659"/>
      <c r="BM16" s="659"/>
      <c r="BN16" s="660"/>
      <c r="BO16" s="696" t="s">
        <v>122</v>
      </c>
      <c r="BP16" s="696"/>
      <c r="BQ16" s="696"/>
      <c r="BR16" s="696"/>
      <c r="BS16" s="697" t="s">
        <v>122</v>
      </c>
      <c r="BT16" s="697"/>
      <c r="BU16" s="697"/>
      <c r="BV16" s="697"/>
      <c r="BW16" s="697"/>
      <c r="BX16" s="697"/>
      <c r="BY16" s="697"/>
      <c r="BZ16" s="697"/>
      <c r="CA16" s="697"/>
      <c r="CB16" s="737"/>
      <c r="CD16" s="655" t="s">
        <v>252</v>
      </c>
      <c r="CE16" s="656"/>
      <c r="CF16" s="656"/>
      <c r="CG16" s="656"/>
      <c r="CH16" s="656"/>
      <c r="CI16" s="656"/>
      <c r="CJ16" s="656"/>
      <c r="CK16" s="656"/>
      <c r="CL16" s="656"/>
      <c r="CM16" s="656"/>
      <c r="CN16" s="656"/>
      <c r="CO16" s="656"/>
      <c r="CP16" s="656"/>
      <c r="CQ16" s="657"/>
      <c r="CR16" s="658" t="s">
        <v>122</v>
      </c>
      <c r="CS16" s="659"/>
      <c r="CT16" s="659"/>
      <c r="CU16" s="659"/>
      <c r="CV16" s="659"/>
      <c r="CW16" s="659"/>
      <c r="CX16" s="659"/>
      <c r="CY16" s="660"/>
      <c r="CZ16" s="696" t="s">
        <v>122</v>
      </c>
      <c r="DA16" s="696"/>
      <c r="DB16" s="696"/>
      <c r="DC16" s="696"/>
      <c r="DD16" s="664" t="s">
        <v>122</v>
      </c>
      <c r="DE16" s="659"/>
      <c r="DF16" s="659"/>
      <c r="DG16" s="659"/>
      <c r="DH16" s="659"/>
      <c r="DI16" s="659"/>
      <c r="DJ16" s="659"/>
      <c r="DK16" s="659"/>
      <c r="DL16" s="659"/>
      <c r="DM16" s="659"/>
      <c r="DN16" s="659"/>
      <c r="DO16" s="659"/>
      <c r="DP16" s="660"/>
      <c r="DQ16" s="664" t="s">
        <v>122</v>
      </c>
      <c r="DR16" s="659"/>
      <c r="DS16" s="659"/>
      <c r="DT16" s="659"/>
      <c r="DU16" s="659"/>
      <c r="DV16" s="659"/>
      <c r="DW16" s="659"/>
      <c r="DX16" s="659"/>
      <c r="DY16" s="659"/>
      <c r="DZ16" s="659"/>
      <c r="EA16" s="659"/>
      <c r="EB16" s="659"/>
      <c r="EC16" s="695"/>
    </row>
    <row r="17" spans="2:133" ht="11.25" customHeight="1" x14ac:dyDescent="0.2">
      <c r="B17" s="655" t="s">
        <v>253</v>
      </c>
      <c r="C17" s="656"/>
      <c r="D17" s="656"/>
      <c r="E17" s="656"/>
      <c r="F17" s="656"/>
      <c r="G17" s="656"/>
      <c r="H17" s="656"/>
      <c r="I17" s="656"/>
      <c r="J17" s="656"/>
      <c r="K17" s="656"/>
      <c r="L17" s="656"/>
      <c r="M17" s="656"/>
      <c r="N17" s="656"/>
      <c r="O17" s="656"/>
      <c r="P17" s="656"/>
      <c r="Q17" s="657"/>
      <c r="R17" s="658">
        <v>171603</v>
      </c>
      <c r="S17" s="659"/>
      <c r="T17" s="659"/>
      <c r="U17" s="659"/>
      <c r="V17" s="659"/>
      <c r="W17" s="659"/>
      <c r="X17" s="659"/>
      <c r="Y17" s="660"/>
      <c r="Z17" s="696">
        <v>0.6</v>
      </c>
      <c r="AA17" s="696"/>
      <c r="AB17" s="696"/>
      <c r="AC17" s="696"/>
      <c r="AD17" s="697">
        <v>171603</v>
      </c>
      <c r="AE17" s="697"/>
      <c r="AF17" s="697"/>
      <c r="AG17" s="697"/>
      <c r="AH17" s="697"/>
      <c r="AI17" s="697"/>
      <c r="AJ17" s="697"/>
      <c r="AK17" s="697"/>
      <c r="AL17" s="661">
        <v>1.3</v>
      </c>
      <c r="AM17" s="662"/>
      <c r="AN17" s="662"/>
      <c r="AO17" s="698"/>
      <c r="AP17" s="655" t="s">
        <v>254</v>
      </c>
      <c r="AQ17" s="656"/>
      <c r="AR17" s="656"/>
      <c r="AS17" s="656"/>
      <c r="AT17" s="656"/>
      <c r="AU17" s="656"/>
      <c r="AV17" s="656"/>
      <c r="AW17" s="656"/>
      <c r="AX17" s="656"/>
      <c r="AY17" s="656"/>
      <c r="AZ17" s="656"/>
      <c r="BA17" s="656"/>
      <c r="BB17" s="656"/>
      <c r="BC17" s="656"/>
      <c r="BD17" s="656"/>
      <c r="BE17" s="656"/>
      <c r="BF17" s="657"/>
      <c r="BG17" s="658" t="s">
        <v>122</v>
      </c>
      <c r="BH17" s="659"/>
      <c r="BI17" s="659"/>
      <c r="BJ17" s="659"/>
      <c r="BK17" s="659"/>
      <c r="BL17" s="659"/>
      <c r="BM17" s="659"/>
      <c r="BN17" s="660"/>
      <c r="BO17" s="696" t="s">
        <v>122</v>
      </c>
      <c r="BP17" s="696"/>
      <c r="BQ17" s="696"/>
      <c r="BR17" s="696"/>
      <c r="BS17" s="697" t="s">
        <v>122</v>
      </c>
      <c r="BT17" s="697"/>
      <c r="BU17" s="697"/>
      <c r="BV17" s="697"/>
      <c r="BW17" s="697"/>
      <c r="BX17" s="697"/>
      <c r="BY17" s="697"/>
      <c r="BZ17" s="697"/>
      <c r="CA17" s="697"/>
      <c r="CB17" s="737"/>
      <c r="CD17" s="655" t="s">
        <v>255</v>
      </c>
      <c r="CE17" s="656"/>
      <c r="CF17" s="656"/>
      <c r="CG17" s="656"/>
      <c r="CH17" s="656"/>
      <c r="CI17" s="656"/>
      <c r="CJ17" s="656"/>
      <c r="CK17" s="656"/>
      <c r="CL17" s="656"/>
      <c r="CM17" s="656"/>
      <c r="CN17" s="656"/>
      <c r="CO17" s="656"/>
      <c r="CP17" s="656"/>
      <c r="CQ17" s="657"/>
      <c r="CR17" s="658">
        <v>2358619</v>
      </c>
      <c r="CS17" s="659"/>
      <c r="CT17" s="659"/>
      <c r="CU17" s="659"/>
      <c r="CV17" s="659"/>
      <c r="CW17" s="659"/>
      <c r="CX17" s="659"/>
      <c r="CY17" s="660"/>
      <c r="CZ17" s="696">
        <v>8.3000000000000007</v>
      </c>
      <c r="DA17" s="696"/>
      <c r="DB17" s="696"/>
      <c r="DC17" s="696"/>
      <c r="DD17" s="664" t="s">
        <v>122</v>
      </c>
      <c r="DE17" s="659"/>
      <c r="DF17" s="659"/>
      <c r="DG17" s="659"/>
      <c r="DH17" s="659"/>
      <c r="DI17" s="659"/>
      <c r="DJ17" s="659"/>
      <c r="DK17" s="659"/>
      <c r="DL17" s="659"/>
      <c r="DM17" s="659"/>
      <c r="DN17" s="659"/>
      <c r="DO17" s="659"/>
      <c r="DP17" s="660"/>
      <c r="DQ17" s="664">
        <v>2322351</v>
      </c>
      <c r="DR17" s="659"/>
      <c r="DS17" s="659"/>
      <c r="DT17" s="659"/>
      <c r="DU17" s="659"/>
      <c r="DV17" s="659"/>
      <c r="DW17" s="659"/>
      <c r="DX17" s="659"/>
      <c r="DY17" s="659"/>
      <c r="DZ17" s="659"/>
      <c r="EA17" s="659"/>
      <c r="EB17" s="659"/>
      <c r="EC17" s="695"/>
    </row>
    <row r="18" spans="2:133" ht="11.25" customHeight="1" x14ac:dyDescent="0.2">
      <c r="B18" s="655" t="s">
        <v>256</v>
      </c>
      <c r="C18" s="656"/>
      <c r="D18" s="656"/>
      <c r="E18" s="656"/>
      <c r="F18" s="656"/>
      <c r="G18" s="656"/>
      <c r="H18" s="656"/>
      <c r="I18" s="656"/>
      <c r="J18" s="656"/>
      <c r="K18" s="656"/>
      <c r="L18" s="656"/>
      <c r="M18" s="656"/>
      <c r="N18" s="656"/>
      <c r="O18" s="656"/>
      <c r="P18" s="656"/>
      <c r="Q18" s="657"/>
      <c r="R18" s="658">
        <v>83543</v>
      </c>
      <c r="S18" s="659"/>
      <c r="T18" s="659"/>
      <c r="U18" s="659"/>
      <c r="V18" s="659"/>
      <c r="W18" s="659"/>
      <c r="X18" s="659"/>
      <c r="Y18" s="660"/>
      <c r="Z18" s="696">
        <v>0.3</v>
      </c>
      <c r="AA18" s="696"/>
      <c r="AB18" s="696"/>
      <c r="AC18" s="696"/>
      <c r="AD18" s="697">
        <v>83543</v>
      </c>
      <c r="AE18" s="697"/>
      <c r="AF18" s="697"/>
      <c r="AG18" s="697"/>
      <c r="AH18" s="697"/>
      <c r="AI18" s="697"/>
      <c r="AJ18" s="697"/>
      <c r="AK18" s="697"/>
      <c r="AL18" s="661">
        <v>0.6</v>
      </c>
      <c r="AM18" s="662"/>
      <c r="AN18" s="662"/>
      <c r="AO18" s="698"/>
      <c r="AP18" s="655" t="s">
        <v>257</v>
      </c>
      <c r="AQ18" s="656"/>
      <c r="AR18" s="656"/>
      <c r="AS18" s="656"/>
      <c r="AT18" s="656"/>
      <c r="AU18" s="656"/>
      <c r="AV18" s="656"/>
      <c r="AW18" s="656"/>
      <c r="AX18" s="656"/>
      <c r="AY18" s="656"/>
      <c r="AZ18" s="656"/>
      <c r="BA18" s="656"/>
      <c r="BB18" s="656"/>
      <c r="BC18" s="656"/>
      <c r="BD18" s="656"/>
      <c r="BE18" s="656"/>
      <c r="BF18" s="657"/>
      <c r="BG18" s="658" t="s">
        <v>122</v>
      </c>
      <c r="BH18" s="659"/>
      <c r="BI18" s="659"/>
      <c r="BJ18" s="659"/>
      <c r="BK18" s="659"/>
      <c r="BL18" s="659"/>
      <c r="BM18" s="659"/>
      <c r="BN18" s="660"/>
      <c r="BO18" s="696" t="s">
        <v>122</v>
      </c>
      <c r="BP18" s="696"/>
      <c r="BQ18" s="696"/>
      <c r="BR18" s="696"/>
      <c r="BS18" s="697" t="s">
        <v>122</v>
      </c>
      <c r="BT18" s="697"/>
      <c r="BU18" s="697"/>
      <c r="BV18" s="697"/>
      <c r="BW18" s="697"/>
      <c r="BX18" s="697"/>
      <c r="BY18" s="697"/>
      <c r="BZ18" s="697"/>
      <c r="CA18" s="697"/>
      <c r="CB18" s="737"/>
      <c r="CD18" s="655" t="s">
        <v>258</v>
      </c>
      <c r="CE18" s="656"/>
      <c r="CF18" s="656"/>
      <c r="CG18" s="656"/>
      <c r="CH18" s="656"/>
      <c r="CI18" s="656"/>
      <c r="CJ18" s="656"/>
      <c r="CK18" s="656"/>
      <c r="CL18" s="656"/>
      <c r="CM18" s="656"/>
      <c r="CN18" s="656"/>
      <c r="CO18" s="656"/>
      <c r="CP18" s="656"/>
      <c r="CQ18" s="657"/>
      <c r="CR18" s="658" t="s">
        <v>122</v>
      </c>
      <c r="CS18" s="659"/>
      <c r="CT18" s="659"/>
      <c r="CU18" s="659"/>
      <c r="CV18" s="659"/>
      <c r="CW18" s="659"/>
      <c r="CX18" s="659"/>
      <c r="CY18" s="660"/>
      <c r="CZ18" s="696" t="s">
        <v>122</v>
      </c>
      <c r="DA18" s="696"/>
      <c r="DB18" s="696"/>
      <c r="DC18" s="696"/>
      <c r="DD18" s="664" t="s">
        <v>122</v>
      </c>
      <c r="DE18" s="659"/>
      <c r="DF18" s="659"/>
      <c r="DG18" s="659"/>
      <c r="DH18" s="659"/>
      <c r="DI18" s="659"/>
      <c r="DJ18" s="659"/>
      <c r="DK18" s="659"/>
      <c r="DL18" s="659"/>
      <c r="DM18" s="659"/>
      <c r="DN18" s="659"/>
      <c r="DO18" s="659"/>
      <c r="DP18" s="660"/>
      <c r="DQ18" s="664" t="s">
        <v>122</v>
      </c>
      <c r="DR18" s="659"/>
      <c r="DS18" s="659"/>
      <c r="DT18" s="659"/>
      <c r="DU18" s="659"/>
      <c r="DV18" s="659"/>
      <c r="DW18" s="659"/>
      <c r="DX18" s="659"/>
      <c r="DY18" s="659"/>
      <c r="DZ18" s="659"/>
      <c r="EA18" s="659"/>
      <c r="EB18" s="659"/>
      <c r="EC18" s="695"/>
    </row>
    <row r="19" spans="2:133" ht="11.25" customHeight="1" x14ac:dyDescent="0.2">
      <c r="B19" s="655" t="s">
        <v>259</v>
      </c>
      <c r="C19" s="656"/>
      <c r="D19" s="656"/>
      <c r="E19" s="656"/>
      <c r="F19" s="656"/>
      <c r="G19" s="656"/>
      <c r="H19" s="656"/>
      <c r="I19" s="656"/>
      <c r="J19" s="656"/>
      <c r="K19" s="656"/>
      <c r="L19" s="656"/>
      <c r="M19" s="656"/>
      <c r="N19" s="656"/>
      <c r="O19" s="656"/>
      <c r="P19" s="656"/>
      <c r="Q19" s="657"/>
      <c r="R19" s="658">
        <v>62588</v>
      </c>
      <c r="S19" s="659"/>
      <c r="T19" s="659"/>
      <c r="U19" s="659"/>
      <c r="V19" s="659"/>
      <c r="W19" s="659"/>
      <c r="X19" s="659"/>
      <c r="Y19" s="660"/>
      <c r="Z19" s="696">
        <v>0.2</v>
      </c>
      <c r="AA19" s="696"/>
      <c r="AB19" s="696"/>
      <c r="AC19" s="696"/>
      <c r="AD19" s="697">
        <v>62588</v>
      </c>
      <c r="AE19" s="697"/>
      <c r="AF19" s="697"/>
      <c r="AG19" s="697"/>
      <c r="AH19" s="697"/>
      <c r="AI19" s="697"/>
      <c r="AJ19" s="697"/>
      <c r="AK19" s="697"/>
      <c r="AL19" s="661">
        <v>0.5</v>
      </c>
      <c r="AM19" s="662"/>
      <c r="AN19" s="662"/>
      <c r="AO19" s="698"/>
      <c r="AP19" s="655" t="s">
        <v>260</v>
      </c>
      <c r="AQ19" s="656"/>
      <c r="AR19" s="656"/>
      <c r="AS19" s="656"/>
      <c r="AT19" s="656"/>
      <c r="AU19" s="656"/>
      <c r="AV19" s="656"/>
      <c r="AW19" s="656"/>
      <c r="AX19" s="656"/>
      <c r="AY19" s="656"/>
      <c r="AZ19" s="656"/>
      <c r="BA19" s="656"/>
      <c r="BB19" s="656"/>
      <c r="BC19" s="656"/>
      <c r="BD19" s="656"/>
      <c r="BE19" s="656"/>
      <c r="BF19" s="657"/>
      <c r="BG19" s="658">
        <v>415950</v>
      </c>
      <c r="BH19" s="659"/>
      <c r="BI19" s="659"/>
      <c r="BJ19" s="659"/>
      <c r="BK19" s="659"/>
      <c r="BL19" s="659"/>
      <c r="BM19" s="659"/>
      <c r="BN19" s="660"/>
      <c r="BO19" s="696">
        <v>4.3</v>
      </c>
      <c r="BP19" s="696"/>
      <c r="BQ19" s="696"/>
      <c r="BR19" s="696"/>
      <c r="BS19" s="697" t="s">
        <v>122</v>
      </c>
      <c r="BT19" s="697"/>
      <c r="BU19" s="697"/>
      <c r="BV19" s="697"/>
      <c r="BW19" s="697"/>
      <c r="BX19" s="697"/>
      <c r="BY19" s="697"/>
      <c r="BZ19" s="697"/>
      <c r="CA19" s="697"/>
      <c r="CB19" s="737"/>
      <c r="CD19" s="655" t="s">
        <v>261</v>
      </c>
      <c r="CE19" s="656"/>
      <c r="CF19" s="656"/>
      <c r="CG19" s="656"/>
      <c r="CH19" s="656"/>
      <c r="CI19" s="656"/>
      <c r="CJ19" s="656"/>
      <c r="CK19" s="656"/>
      <c r="CL19" s="656"/>
      <c r="CM19" s="656"/>
      <c r="CN19" s="656"/>
      <c r="CO19" s="656"/>
      <c r="CP19" s="656"/>
      <c r="CQ19" s="657"/>
      <c r="CR19" s="658" t="s">
        <v>122</v>
      </c>
      <c r="CS19" s="659"/>
      <c r="CT19" s="659"/>
      <c r="CU19" s="659"/>
      <c r="CV19" s="659"/>
      <c r="CW19" s="659"/>
      <c r="CX19" s="659"/>
      <c r="CY19" s="660"/>
      <c r="CZ19" s="696" t="s">
        <v>122</v>
      </c>
      <c r="DA19" s="696"/>
      <c r="DB19" s="696"/>
      <c r="DC19" s="696"/>
      <c r="DD19" s="664" t="s">
        <v>122</v>
      </c>
      <c r="DE19" s="659"/>
      <c r="DF19" s="659"/>
      <c r="DG19" s="659"/>
      <c r="DH19" s="659"/>
      <c r="DI19" s="659"/>
      <c r="DJ19" s="659"/>
      <c r="DK19" s="659"/>
      <c r="DL19" s="659"/>
      <c r="DM19" s="659"/>
      <c r="DN19" s="659"/>
      <c r="DO19" s="659"/>
      <c r="DP19" s="660"/>
      <c r="DQ19" s="664" t="s">
        <v>122</v>
      </c>
      <c r="DR19" s="659"/>
      <c r="DS19" s="659"/>
      <c r="DT19" s="659"/>
      <c r="DU19" s="659"/>
      <c r="DV19" s="659"/>
      <c r="DW19" s="659"/>
      <c r="DX19" s="659"/>
      <c r="DY19" s="659"/>
      <c r="DZ19" s="659"/>
      <c r="EA19" s="659"/>
      <c r="EB19" s="659"/>
      <c r="EC19" s="695"/>
    </row>
    <row r="20" spans="2:133" ht="11.25" customHeight="1" x14ac:dyDescent="0.2">
      <c r="B20" s="725" t="s">
        <v>262</v>
      </c>
      <c r="C20" s="726"/>
      <c r="D20" s="726"/>
      <c r="E20" s="726"/>
      <c r="F20" s="726"/>
      <c r="G20" s="726"/>
      <c r="H20" s="726"/>
      <c r="I20" s="726"/>
      <c r="J20" s="726"/>
      <c r="K20" s="726"/>
      <c r="L20" s="726"/>
      <c r="M20" s="726"/>
      <c r="N20" s="726"/>
      <c r="O20" s="726"/>
      <c r="P20" s="726"/>
      <c r="Q20" s="727"/>
      <c r="R20" s="658">
        <v>20955</v>
      </c>
      <c r="S20" s="659"/>
      <c r="T20" s="659"/>
      <c r="U20" s="659"/>
      <c r="V20" s="659"/>
      <c r="W20" s="659"/>
      <c r="X20" s="659"/>
      <c r="Y20" s="660"/>
      <c r="Z20" s="696">
        <v>0.1</v>
      </c>
      <c r="AA20" s="696"/>
      <c r="AB20" s="696"/>
      <c r="AC20" s="696"/>
      <c r="AD20" s="697">
        <v>20955</v>
      </c>
      <c r="AE20" s="697"/>
      <c r="AF20" s="697"/>
      <c r="AG20" s="697"/>
      <c r="AH20" s="697"/>
      <c r="AI20" s="697"/>
      <c r="AJ20" s="697"/>
      <c r="AK20" s="697"/>
      <c r="AL20" s="661">
        <v>0.2</v>
      </c>
      <c r="AM20" s="662"/>
      <c r="AN20" s="662"/>
      <c r="AO20" s="698"/>
      <c r="AP20" s="655" t="s">
        <v>263</v>
      </c>
      <c r="AQ20" s="656"/>
      <c r="AR20" s="656"/>
      <c r="AS20" s="656"/>
      <c r="AT20" s="656"/>
      <c r="AU20" s="656"/>
      <c r="AV20" s="656"/>
      <c r="AW20" s="656"/>
      <c r="AX20" s="656"/>
      <c r="AY20" s="656"/>
      <c r="AZ20" s="656"/>
      <c r="BA20" s="656"/>
      <c r="BB20" s="656"/>
      <c r="BC20" s="656"/>
      <c r="BD20" s="656"/>
      <c r="BE20" s="656"/>
      <c r="BF20" s="657"/>
      <c r="BG20" s="658">
        <v>415950</v>
      </c>
      <c r="BH20" s="659"/>
      <c r="BI20" s="659"/>
      <c r="BJ20" s="659"/>
      <c r="BK20" s="659"/>
      <c r="BL20" s="659"/>
      <c r="BM20" s="659"/>
      <c r="BN20" s="660"/>
      <c r="BO20" s="696">
        <v>4.3</v>
      </c>
      <c r="BP20" s="696"/>
      <c r="BQ20" s="696"/>
      <c r="BR20" s="696"/>
      <c r="BS20" s="697" t="s">
        <v>122</v>
      </c>
      <c r="BT20" s="697"/>
      <c r="BU20" s="697"/>
      <c r="BV20" s="697"/>
      <c r="BW20" s="697"/>
      <c r="BX20" s="697"/>
      <c r="BY20" s="697"/>
      <c r="BZ20" s="697"/>
      <c r="CA20" s="697"/>
      <c r="CB20" s="737"/>
      <c r="CD20" s="655" t="s">
        <v>264</v>
      </c>
      <c r="CE20" s="656"/>
      <c r="CF20" s="656"/>
      <c r="CG20" s="656"/>
      <c r="CH20" s="656"/>
      <c r="CI20" s="656"/>
      <c r="CJ20" s="656"/>
      <c r="CK20" s="656"/>
      <c r="CL20" s="656"/>
      <c r="CM20" s="656"/>
      <c r="CN20" s="656"/>
      <c r="CO20" s="656"/>
      <c r="CP20" s="656"/>
      <c r="CQ20" s="657"/>
      <c r="CR20" s="658">
        <v>28396097</v>
      </c>
      <c r="CS20" s="659"/>
      <c r="CT20" s="659"/>
      <c r="CU20" s="659"/>
      <c r="CV20" s="659"/>
      <c r="CW20" s="659"/>
      <c r="CX20" s="659"/>
      <c r="CY20" s="660"/>
      <c r="CZ20" s="696">
        <v>100</v>
      </c>
      <c r="DA20" s="696"/>
      <c r="DB20" s="696"/>
      <c r="DC20" s="696"/>
      <c r="DD20" s="664">
        <v>4811327</v>
      </c>
      <c r="DE20" s="659"/>
      <c r="DF20" s="659"/>
      <c r="DG20" s="659"/>
      <c r="DH20" s="659"/>
      <c r="DI20" s="659"/>
      <c r="DJ20" s="659"/>
      <c r="DK20" s="659"/>
      <c r="DL20" s="659"/>
      <c r="DM20" s="659"/>
      <c r="DN20" s="659"/>
      <c r="DO20" s="659"/>
      <c r="DP20" s="660"/>
      <c r="DQ20" s="664">
        <v>16790338</v>
      </c>
      <c r="DR20" s="659"/>
      <c r="DS20" s="659"/>
      <c r="DT20" s="659"/>
      <c r="DU20" s="659"/>
      <c r="DV20" s="659"/>
      <c r="DW20" s="659"/>
      <c r="DX20" s="659"/>
      <c r="DY20" s="659"/>
      <c r="DZ20" s="659"/>
      <c r="EA20" s="659"/>
      <c r="EB20" s="659"/>
      <c r="EC20" s="695"/>
    </row>
    <row r="21" spans="2:133" ht="11.25" customHeight="1" x14ac:dyDescent="0.2">
      <c r="B21" s="655" t="s">
        <v>265</v>
      </c>
      <c r="C21" s="656"/>
      <c r="D21" s="656"/>
      <c r="E21" s="656"/>
      <c r="F21" s="656"/>
      <c r="G21" s="656"/>
      <c r="H21" s="656"/>
      <c r="I21" s="656"/>
      <c r="J21" s="656"/>
      <c r="K21" s="656"/>
      <c r="L21" s="656"/>
      <c r="M21" s="656"/>
      <c r="N21" s="656"/>
      <c r="O21" s="656"/>
      <c r="P21" s="656"/>
      <c r="Q21" s="657"/>
      <c r="R21" s="658">
        <v>2203704</v>
      </c>
      <c r="S21" s="659"/>
      <c r="T21" s="659"/>
      <c r="U21" s="659"/>
      <c r="V21" s="659"/>
      <c r="W21" s="659"/>
      <c r="X21" s="659"/>
      <c r="Y21" s="660"/>
      <c r="Z21" s="696">
        <v>7.5</v>
      </c>
      <c r="AA21" s="696"/>
      <c r="AB21" s="696"/>
      <c r="AC21" s="696"/>
      <c r="AD21" s="697">
        <v>1880121</v>
      </c>
      <c r="AE21" s="697"/>
      <c r="AF21" s="697"/>
      <c r="AG21" s="697"/>
      <c r="AH21" s="697"/>
      <c r="AI21" s="697"/>
      <c r="AJ21" s="697"/>
      <c r="AK21" s="697"/>
      <c r="AL21" s="661">
        <v>14.4</v>
      </c>
      <c r="AM21" s="662"/>
      <c r="AN21" s="662"/>
      <c r="AO21" s="698"/>
      <c r="AP21" s="655" t="s">
        <v>266</v>
      </c>
      <c r="AQ21" s="735"/>
      <c r="AR21" s="735"/>
      <c r="AS21" s="735"/>
      <c r="AT21" s="735"/>
      <c r="AU21" s="735"/>
      <c r="AV21" s="735"/>
      <c r="AW21" s="735"/>
      <c r="AX21" s="735"/>
      <c r="AY21" s="735"/>
      <c r="AZ21" s="735"/>
      <c r="BA21" s="735"/>
      <c r="BB21" s="735"/>
      <c r="BC21" s="735"/>
      <c r="BD21" s="735"/>
      <c r="BE21" s="735"/>
      <c r="BF21" s="736"/>
      <c r="BG21" s="658" t="s">
        <v>122</v>
      </c>
      <c r="BH21" s="659"/>
      <c r="BI21" s="659"/>
      <c r="BJ21" s="659"/>
      <c r="BK21" s="659"/>
      <c r="BL21" s="659"/>
      <c r="BM21" s="659"/>
      <c r="BN21" s="660"/>
      <c r="BO21" s="696" t="s">
        <v>122</v>
      </c>
      <c r="BP21" s="696"/>
      <c r="BQ21" s="696"/>
      <c r="BR21" s="696"/>
      <c r="BS21" s="697" t="s">
        <v>122</v>
      </c>
      <c r="BT21" s="697"/>
      <c r="BU21" s="697"/>
      <c r="BV21" s="697"/>
      <c r="BW21" s="697"/>
      <c r="BX21" s="697"/>
      <c r="BY21" s="697"/>
      <c r="BZ21" s="697"/>
      <c r="CA21" s="697"/>
      <c r="CB21" s="737"/>
      <c r="CD21" s="639"/>
      <c r="CE21" s="640"/>
      <c r="CF21" s="640"/>
      <c r="CG21" s="640"/>
      <c r="CH21" s="640"/>
      <c r="CI21" s="640"/>
      <c r="CJ21" s="640"/>
      <c r="CK21" s="640"/>
      <c r="CL21" s="640"/>
      <c r="CM21" s="640"/>
      <c r="CN21" s="640"/>
      <c r="CO21" s="640"/>
      <c r="CP21" s="640"/>
      <c r="CQ21" s="641"/>
      <c r="CR21" s="743"/>
      <c r="CS21" s="744"/>
      <c r="CT21" s="744"/>
      <c r="CU21" s="744"/>
      <c r="CV21" s="744"/>
      <c r="CW21" s="744"/>
      <c r="CX21" s="744"/>
      <c r="CY21" s="745"/>
      <c r="CZ21" s="746"/>
      <c r="DA21" s="746"/>
      <c r="DB21" s="746"/>
      <c r="DC21" s="746"/>
      <c r="DD21" s="747"/>
      <c r="DE21" s="744"/>
      <c r="DF21" s="744"/>
      <c r="DG21" s="744"/>
      <c r="DH21" s="744"/>
      <c r="DI21" s="744"/>
      <c r="DJ21" s="744"/>
      <c r="DK21" s="744"/>
      <c r="DL21" s="744"/>
      <c r="DM21" s="744"/>
      <c r="DN21" s="744"/>
      <c r="DO21" s="744"/>
      <c r="DP21" s="745"/>
      <c r="DQ21" s="747"/>
      <c r="DR21" s="744"/>
      <c r="DS21" s="744"/>
      <c r="DT21" s="744"/>
      <c r="DU21" s="744"/>
      <c r="DV21" s="744"/>
      <c r="DW21" s="744"/>
      <c r="DX21" s="744"/>
      <c r="DY21" s="744"/>
      <c r="DZ21" s="744"/>
      <c r="EA21" s="744"/>
      <c r="EB21" s="744"/>
      <c r="EC21" s="751"/>
    </row>
    <row r="22" spans="2:133" ht="11.25" customHeight="1" x14ac:dyDescent="0.2">
      <c r="B22" s="655" t="s">
        <v>267</v>
      </c>
      <c r="C22" s="656"/>
      <c r="D22" s="656"/>
      <c r="E22" s="656"/>
      <c r="F22" s="656"/>
      <c r="G22" s="656"/>
      <c r="H22" s="656"/>
      <c r="I22" s="656"/>
      <c r="J22" s="656"/>
      <c r="K22" s="656"/>
      <c r="L22" s="656"/>
      <c r="M22" s="656"/>
      <c r="N22" s="656"/>
      <c r="O22" s="656"/>
      <c r="P22" s="656"/>
      <c r="Q22" s="657"/>
      <c r="R22" s="658">
        <v>1880121</v>
      </c>
      <c r="S22" s="659"/>
      <c r="T22" s="659"/>
      <c r="U22" s="659"/>
      <c r="V22" s="659"/>
      <c r="W22" s="659"/>
      <c r="X22" s="659"/>
      <c r="Y22" s="660"/>
      <c r="Z22" s="696">
        <v>6.4</v>
      </c>
      <c r="AA22" s="696"/>
      <c r="AB22" s="696"/>
      <c r="AC22" s="696"/>
      <c r="AD22" s="697">
        <v>1880121</v>
      </c>
      <c r="AE22" s="697"/>
      <c r="AF22" s="697"/>
      <c r="AG22" s="697"/>
      <c r="AH22" s="697"/>
      <c r="AI22" s="697"/>
      <c r="AJ22" s="697"/>
      <c r="AK22" s="697"/>
      <c r="AL22" s="661">
        <v>14.4</v>
      </c>
      <c r="AM22" s="662"/>
      <c r="AN22" s="662"/>
      <c r="AO22" s="698"/>
      <c r="AP22" s="655" t="s">
        <v>268</v>
      </c>
      <c r="AQ22" s="735"/>
      <c r="AR22" s="735"/>
      <c r="AS22" s="735"/>
      <c r="AT22" s="735"/>
      <c r="AU22" s="735"/>
      <c r="AV22" s="735"/>
      <c r="AW22" s="735"/>
      <c r="AX22" s="735"/>
      <c r="AY22" s="735"/>
      <c r="AZ22" s="735"/>
      <c r="BA22" s="735"/>
      <c r="BB22" s="735"/>
      <c r="BC22" s="735"/>
      <c r="BD22" s="735"/>
      <c r="BE22" s="735"/>
      <c r="BF22" s="736"/>
      <c r="BG22" s="658" t="s">
        <v>122</v>
      </c>
      <c r="BH22" s="659"/>
      <c r="BI22" s="659"/>
      <c r="BJ22" s="659"/>
      <c r="BK22" s="659"/>
      <c r="BL22" s="659"/>
      <c r="BM22" s="659"/>
      <c r="BN22" s="660"/>
      <c r="BO22" s="696" t="s">
        <v>122</v>
      </c>
      <c r="BP22" s="696"/>
      <c r="BQ22" s="696"/>
      <c r="BR22" s="696"/>
      <c r="BS22" s="697" t="s">
        <v>122</v>
      </c>
      <c r="BT22" s="697"/>
      <c r="BU22" s="697"/>
      <c r="BV22" s="697"/>
      <c r="BW22" s="697"/>
      <c r="BX22" s="697"/>
      <c r="BY22" s="697"/>
      <c r="BZ22" s="697"/>
      <c r="CA22" s="697"/>
      <c r="CB22" s="737"/>
      <c r="CD22" s="710" t="s">
        <v>269</v>
      </c>
      <c r="CE22" s="711"/>
      <c r="CF22" s="711"/>
      <c r="CG22" s="711"/>
      <c r="CH22" s="711"/>
      <c r="CI22" s="711"/>
      <c r="CJ22" s="711"/>
      <c r="CK22" s="711"/>
      <c r="CL22" s="711"/>
      <c r="CM22" s="711"/>
      <c r="CN22" s="711"/>
      <c r="CO22" s="711"/>
      <c r="CP22" s="711"/>
      <c r="CQ22" s="711"/>
      <c r="CR22" s="711"/>
      <c r="CS22" s="711"/>
      <c r="CT22" s="711"/>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11"/>
      <c r="EC22" s="712"/>
    </row>
    <row r="23" spans="2:133" ht="11.25" customHeight="1" x14ac:dyDescent="0.2">
      <c r="B23" s="655" t="s">
        <v>270</v>
      </c>
      <c r="C23" s="656"/>
      <c r="D23" s="656"/>
      <c r="E23" s="656"/>
      <c r="F23" s="656"/>
      <c r="G23" s="656"/>
      <c r="H23" s="656"/>
      <c r="I23" s="656"/>
      <c r="J23" s="656"/>
      <c r="K23" s="656"/>
      <c r="L23" s="656"/>
      <c r="M23" s="656"/>
      <c r="N23" s="656"/>
      <c r="O23" s="656"/>
      <c r="P23" s="656"/>
      <c r="Q23" s="657"/>
      <c r="R23" s="658">
        <v>323583</v>
      </c>
      <c r="S23" s="659"/>
      <c r="T23" s="659"/>
      <c r="U23" s="659"/>
      <c r="V23" s="659"/>
      <c r="W23" s="659"/>
      <c r="X23" s="659"/>
      <c r="Y23" s="660"/>
      <c r="Z23" s="696">
        <v>1.1000000000000001</v>
      </c>
      <c r="AA23" s="696"/>
      <c r="AB23" s="696"/>
      <c r="AC23" s="696"/>
      <c r="AD23" s="697" t="s">
        <v>122</v>
      </c>
      <c r="AE23" s="697"/>
      <c r="AF23" s="697"/>
      <c r="AG23" s="697"/>
      <c r="AH23" s="697"/>
      <c r="AI23" s="697"/>
      <c r="AJ23" s="697"/>
      <c r="AK23" s="697"/>
      <c r="AL23" s="661" t="s">
        <v>122</v>
      </c>
      <c r="AM23" s="662"/>
      <c r="AN23" s="662"/>
      <c r="AO23" s="698"/>
      <c r="AP23" s="655" t="s">
        <v>271</v>
      </c>
      <c r="AQ23" s="735"/>
      <c r="AR23" s="735"/>
      <c r="AS23" s="735"/>
      <c r="AT23" s="735"/>
      <c r="AU23" s="735"/>
      <c r="AV23" s="735"/>
      <c r="AW23" s="735"/>
      <c r="AX23" s="735"/>
      <c r="AY23" s="735"/>
      <c r="AZ23" s="735"/>
      <c r="BA23" s="735"/>
      <c r="BB23" s="735"/>
      <c r="BC23" s="735"/>
      <c r="BD23" s="735"/>
      <c r="BE23" s="735"/>
      <c r="BF23" s="736"/>
      <c r="BG23" s="658">
        <v>415950</v>
      </c>
      <c r="BH23" s="659"/>
      <c r="BI23" s="659"/>
      <c r="BJ23" s="659"/>
      <c r="BK23" s="659"/>
      <c r="BL23" s="659"/>
      <c r="BM23" s="659"/>
      <c r="BN23" s="660"/>
      <c r="BO23" s="696">
        <v>4.3</v>
      </c>
      <c r="BP23" s="696"/>
      <c r="BQ23" s="696"/>
      <c r="BR23" s="696"/>
      <c r="BS23" s="697" t="s">
        <v>122</v>
      </c>
      <c r="BT23" s="697"/>
      <c r="BU23" s="697"/>
      <c r="BV23" s="697"/>
      <c r="BW23" s="697"/>
      <c r="BX23" s="697"/>
      <c r="BY23" s="697"/>
      <c r="BZ23" s="697"/>
      <c r="CA23" s="697"/>
      <c r="CB23" s="737"/>
      <c r="CD23" s="710" t="s">
        <v>211</v>
      </c>
      <c r="CE23" s="711"/>
      <c r="CF23" s="711"/>
      <c r="CG23" s="711"/>
      <c r="CH23" s="711"/>
      <c r="CI23" s="711"/>
      <c r="CJ23" s="711"/>
      <c r="CK23" s="711"/>
      <c r="CL23" s="711"/>
      <c r="CM23" s="711"/>
      <c r="CN23" s="711"/>
      <c r="CO23" s="711"/>
      <c r="CP23" s="711"/>
      <c r="CQ23" s="712"/>
      <c r="CR23" s="710" t="s">
        <v>272</v>
      </c>
      <c r="CS23" s="711"/>
      <c r="CT23" s="711"/>
      <c r="CU23" s="711"/>
      <c r="CV23" s="711"/>
      <c r="CW23" s="711"/>
      <c r="CX23" s="711"/>
      <c r="CY23" s="712"/>
      <c r="CZ23" s="710" t="s">
        <v>273</v>
      </c>
      <c r="DA23" s="711"/>
      <c r="DB23" s="711"/>
      <c r="DC23" s="712"/>
      <c r="DD23" s="710" t="s">
        <v>274</v>
      </c>
      <c r="DE23" s="711"/>
      <c r="DF23" s="711"/>
      <c r="DG23" s="711"/>
      <c r="DH23" s="711"/>
      <c r="DI23" s="711"/>
      <c r="DJ23" s="711"/>
      <c r="DK23" s="712"/>
      <c r="DL23" s="748" t="s">
        <v>275</v>
      </c>
      <c r="DM23" s="749"/>
      <c r="DN23" s="749"/>
      <c r="DO23" s="749"/>
      <c r="DP23" s="749"/>
      <c r="DQ23" s="749"/>
      <c r="DR23" s="749"/>
      <c r="DS23" s="749"/>
      <c r="DT23" s="749"/>
      <c r="DU23" s="749"/>
      <c r="DV23" s="750"/>
      <c r="DW23" s="710" t="s">
        <v>276</v>
      </c>
      <c r="DX23" s="711"/>
      <c r="DY23" s="711"/>
      <c r="DZ23" s="711"/>
      <c r="EA23" s="711"/>
      <c r="EB23" s="711"/>
      <c r="EC23" s="712"/>
    </row>
    <row r="24" spans="2:133" ht="11.25" customHeight="1" x14ac:dyDescent="0.2">
      <c r="B24" s="655" t="s">
        <v>277</v>
      </c>
      <c r="C24" s="656"/>
      <c r="D24" s="656"/>
      <c r="E24" s="656"/>
      <c r="F24" s="656"/>
      <c r="G24" s="656"/>
      <c r="H24" s="656"/>
      <c r="I24" s="656"/>
      <c r="J24" s="656"/>
      <c r="K24" s="656"/>
      <c r="L24" s="656"/>
      <c r="M24" s="656"/>
      <c r="N24" s="656"/>
      <c r="O24" s="656"/>
      <c r="P24" s="656"/>
      <c r="Q24" s="657"/>
      <c r="R24" s="658" t="s">
        <v>122</v>
      </c>
      <c r="S24" s="659"/>
      <c r="T24" s="659"/>
      <c r="U24" s="659"/>
      <c r="V24" s="659"/>
      <c r="W24" s="659"/>
      <c r="X24" s="659"/>
      <c r="Y24" s="660"/>
      <c r="Z24" s="696" t="s">
        <v>122</v>
      </c>
      <c r="AA24" s="696"/>
      <c r="AB24" s="696"/>
      <c r="AC24" s="696"/>
      <c r="AD24" s="697" t="s">
        <v>122</v>
      </c>
      <c r="AE24" s="697"/>
      <c r="AF24" s="697"/>
      <c r="AG24" s="697"/>
      <c r="AH24" s="697"/>
      <c r="AI24" s="697"/>
      <c r="AJ24" s="697"/>
      <c r="AK24" s="697"/>
      <c r="AL24" s="661" t="s">
        <v>122</v>
      </c>
      <c r="AM24" s="662"/>
      <c r="AN24" s="662"/>
      <c r="AO24" s="698"/>
      <c r="AP24" s="655" t="s">
        <v>278</v>
      </c>
      <c r="AQ24" s="735"/>
      <c r="AR24" s="735"/>
      <c r="AS24" s="735"/>
      <c r="AT24" s="735"/>
      <c r="AU24" s="735"/>
      <c r="AV24" s="735"/>
      <c r="AW24" s="735"/>
      <c r="AX24" s="735"/>
      <c r="AY24" s="735"/>
      <c r="AZ24" s="735"/>
      <c r="BA24" s="735"/>
      <c r="BB24" s="735"/>
      <c r="BC24" s="735"/>
      <c r="BD24" s="735"/>
      <c r="BE24" s="735"/>
      <c r="BF24" s="736"/>
      <c r="BG24" s="658" t="s">
        <v>122</v>
      </c>
      <c r="BH24" s="659"/>
      <c r="BI24" s="659"/>
      <c r="BJ24" s="659"/>
      <c r="BK24" s="659"/>
      <c r="BL24" s="659"/>
      <c r="BM24" s="659"/>
      <c r="BN24" s="660"/>
      <c r="BO24" s="696" t="s">
        <v>122</v>
      </c>
      <c r="BP24" s="696"/>
      <c r="BQ24" s="696"/>
      <c r="BR24" s="696"/>
      <c r="BS24" s="697" t="s">
        <v>122</v>
      </c>
      <c r="BT24" s="697"/>
      <c r="BU24" s="697"/>
      <c r="BV24" s="697"/>
      <c r="BW24" s="697"/>
      <c r="BX24" s="697"/>
      <c r="BY24" s="697"/>
      <c r="BZ24" s="697"/>
      <c r="CA24" s="697"/>
      <c r="CB24" s="737"/>
      <c r="CD24" s="716" t="s">
        <v>279</v>
      </c>
      <c r="CE24" s="717"/>
      <c r="CF24" s="717"/>
      <c r="CG24" s="717"/>
      <c r="CH24" s="717"/>
      <c r="CI24" s="717"/>
      <c r="CJ24" s="717"/>
      <c r="CK24" s="717"/>
      <c r="CL24" s="717"/>
      <c r="CM24" s="717"/>
      <c r="CN24" s="717"/>
      <c r="CO24" s="717"/>
      <c r="CP24" s="717"/>
      <c r="CQ24" s="718"/>
      <c r="CR24" s="713">
        <v>11723445</v>
      </c>
      <c r="CS24" s="714"/>
      <c r="CT24" s="714"/>
      <c r="CU24" s="714"/>
      <c r="CV24" s="714"/>
      <c r="CW24" s="714"/>
      <c r="CX24" s="714"/>
      <c r="CY24" s="739"/>
      <c r="CZ24" s="740">
        <v>41.3</v>
      </c>
      <c r="DA24" s="722"/>
      <c r="DB24" s="722"/>
      <c r="DC24" s="742"/>
      <c r="DD24" s="738">
        <v>7492059</v>
      </c>
      <c r="DE24" s="714"/>
      <c r="DF24" s="714"/>
      <c r="DG24" s="714"/>
      <c r="DH24" s="714"/>
      <c r="DI24" s="714"/>
      <c r="DJ24" s="714"/>
      <c r="DK24" s="739"/>
      <c r="DL24" s="738">
        <v>7157591</v>
      </c>
      <c r="DM24" s="714"/>
      <c r="DN24" s="714"/>
      <c r="DO24" s="714"/>
      <c r="DP24" s="714"/>
      <c r="DQ24" s="714"/>
      <c r="DR24" s="714"/>
      <c r="DS24" s="714"/>
      <c r="DT24" s="714"/>
      <c r="DU24" s="714"/>
      <c r="DV24" s="739"/>
      <c r="DW24" s="740">
        <v>54.1</v>
      </c>
      <c r="DX24" s="722"/>
      <c r="DY24" s="722"/>
      <c r="DZ24" s="722"/>
      <c r="EA24" s="722"/>
      <c r="EB24" s="722"/>
      <c r="EC24" s="741"/>
    </row>
    <row r="25" spans="2:133" ht="11.25" customHeight="1" x14ac:dyDescent="0.2">
      <c r="B25" s="655" t="s">
        <v>280</v>
      </c>
      <c r="C25" s="656"/>
      <c r="D25" s="656"/>
      <c r="E25" s="656"/>
      <c r="F25" s="656"/>
      <c r="G25" s="656"/>
      <c r="H25" s="656"/>
      <c r="I25" s="656"/>
      <c r="J25" s="656"/>
      <c r="K25" s="656"/>
      <c r="L25" s="656"/>
      <c r="M25" s="656"/>
      <c r="N25" s="656"/>
      <c r="O25" s="656"/>
      <c r="P25" s="656"/>
      <c r="Q25" s="657"/>
      <c r="R25" s="658">
        <v>13735420</v>
      </c>
      <c r="S25" s="659"/>
      <c r="T25" s="659"/>
      <c r="U25" s="659"/>
      <c r="V25" s="659"/>
      <c r="W25" s="659"/>
      <c r="X25" s="659"/>
      <c r="Y25" s="660"/>
      <c r="Z25" s="696">
        <v>46.8</v>
      </c>
      <c r="AA25" s="696"/>
      <c r="AB25" s="696"/>
      <c r="AC25" s="696"/>
      <c r="AD25" s="697">
        <v>12995887</v>
      </c>
      <c r="AE25" s="697"/>
      <c r="AF25" s="697"/>
      <c r="AG25" s="697"/>
      <c r="AH25" s="697"/>
      <c r="AI25" s="697"/>
      <c r="AJ25" s="697"/>
      <c r="AK25" s="697"/>
      <c r="AL25" s="661">
        <v>99.6</v>
      </c>
      <c r="AM25" s="662"/>
      <c r="AN25" s="662"/>
      <c r="AO25" s="698"/>
      <c r="AP25" s="655" t="s">
        <v>281</v>
      </c>
      <c r="AQ25" s="735"/>
      <c r="AR25" s="735"/>
      <c r="AS25" s="735"/>
      <c r="AT25" s="735"/>
      <c r="AU25" s="735"/>
      <c r="AV25" s="735"/>
      <c r="AW25" s="735"/>
      <c r="AX25" s="735"/>
      <c r="AY25" s="735"/>
      <c r="AZ25" s="735"/>
      <c r="BA25" s="735"/>
      <c r="BB25" s="735"/>
      <c r="BC25" s="735"/>
      <c r="BD25" s="735"/>
      <c r="BE25" s="735"/>
      <c r="BF25" s="736"/>
      <c r="BG25" s="658" t="s">
        <v>122</v>
      </c>
      <c r="BH25" s="659"/>
      <c r="BI25" s="659"/>
      <c r="BJ25" s="659"/>
      <c r="BK25" s="659"/>
      <c r="BL25" s="659"/>
      <c r="BM25" s="659"/>
      <c r="BN25" s="660"/>
      <c r="BO25" s="696" t="s">
        <v>122</v>
      </c>
      <c r="BP25" s="696"/>
      <c r="BQ25" s="696"/>
      <c r="BR25" s="696"/>
      <c r="BS25" s="697" t="s">
        <v>122</v>
      </c>
      <c r="BT25" s="697"/>
      <c r="BU25" s="697"/>
      <c r="BV25" s="697"/>
      <c r="BW25" s="697"/>
      <c r="BX25" s="697"/>
      <c r="BY25" s="697"/>
      <c r="BZ25" s="697"/>
      <c r="CA25" s="697"/>
      <c r="CB25" s="737"/>
      <c r="CD25" s="655" t="s">
        <v>282</v>
      </c>
      <c r="CE25" s="656"/>
      <c r="CF25" s="656"/>
      <c r="CG25" s="656"/>
      <c r="CH25" s="656"/>
      <c r="CI25" s="656"/>
      <c r="CJ25" s="656"/>
      <c r="CK25" s="656"/>
      <c r="CL25" s="656"/>
      <c r="CM25" s="656"/>
      <c r="CN25" s="656"/>
      <c r="CO25" s="656"/>
      <c r="CP25" s="656"/>
      <c r="CQ25" s="657"/>
      <c r="CR25" s="658">
        <v>4407454</v>
      </c>
      <c r="CS25" s="671"/>
      <c r="CT25" s="671"/>
      <c r="CU25" s="671"/>
      <c r="CV25" s="671"/>
      <c r="CW25" s="671"/>
      <c r="CX25" s="671"/>
      <c r="CY25" s="672"/>
      <c r="CZ25" s="661">
        <v>15.5</v>
      </c>
      <c r="DA25" s="673"/>
      <c r="DB25" s="673"/>
      <c r="DC25" s="674"/>
      <c r="DD25" s="664">
        <v>3764294</v>
      </c>
      <c r="DE25" s="671"/>
      <c r="DF25" s="671"/>
      <c r="DG25" s="671"/>
      <c r="DH25" s="671"/>
      <c r="DI25" s="671"/>
      <c r="DJ25" s="671"/>
      <c r="DK25" s="672"/>
      <c r="DL25" s="664">
        <v>3759740</v>
      </c>
      <c r="DM25" s="671"/>
      <c r="DN25" s="671"/>
      <c r="DO25" s="671"/>
      <c r="DP25" s="671"/>
      <c r="DQ25" s="671"/>
      <c r="DR25" s="671"/>
      <c r="DS25" s="671"/>
      <c r="DT25" s="671"/>
      <c r="DU25" s="671"/>
      <c r="DV25" s="672"/>
      <c r="DW25" s="661">
        <v>28.4</v>
      </c>
      <c r="DX25" s="673"/>
      <c r="DY25" s="673"/>
      <c r="DZ25" s="673"/>
      <c r="EA25" s="673"/>
      <c r="EB25" s="673"/>
      <c r="EC25" s="685"/>
    </row>
    <row r="26" spans="2:133" ht="11.25" customHeight="1" x14ac:dyDescent="0.2">
      <c r="B26" s="655" t="s">
        <v>283</v>
      </c>
      <c r="C26" s="656"/>
      <c r="D26" s="656"/>
      <c r="E26" s="656"/>
      <c r="F26" s="656"/>
      <c r="G26" s="656"/>
      <c r="H26" s="656"/>
      <c r="I26" s="656"/>
      <c r="J26" s="656"/>
      <c r="K26" s="656"/>
      <c r="L26" s="656"/>
      <c r="M26" s="656"/>
      <c r="N26" s="656"/>
      <c r="O26" s="656"/>
      <c r="P26" s="656"/>
      <c r="Q26" s="657"/>
      <c r="R26" s="658">
        <v>4490</v>
      </c>
      <c r="S26" s="659"/>
      <c r="T26" s="659"/>
      <c r="U26" s="659"/>
      <c r="V26" s="659"/>
      <c r="W26" s="659"/>
      <c r="X26" s="659"/>
      <c r="Y26" s="660"/>
      <c r="Z26" s="696">
        <v>0</v>
      </c>
      <c r="AA26" s="696"/>
      <c r="AB26" s="696"/>
      <c r="AC26" s="696"/>
      <c r="AD26" s="697">
        <v>4490</v>
      </c>
      <c r="AE26" s="697"/>
      <c r="AF26" s="697"/>
      <c r="AG26" s="697"/>
      <c r="AH26" s="697"/>
      <c r="AI26" s="697"/>
      <c r="AJ26" s="697"/>
      <c r="AK26" s="697"/>
      <c r="AL26" s="661">
        <v>0</v>
      </c>
      <c r="AM26" s="662"/>
      <c r="AN26" s="662"/>
      <c r="AO26" s="698"/>
      <c r="AP26" s="655" t="s">
        <v>284</v>
      </c>
      <c r="AQ26" s="735"/>
      <c r="AR26" s="735"/>
      <c r="AS26" s="735"/>
      <c r="AT26" s="735"/>
      <c r="AU26" s="735"/>
      <c r="AV26" s="735"/>
      <c r="AW26" s="735"/>
      <c r="AX26" s="735"/>
      <c r="AY26" s="735"/>
      <c r="AZ26" s="735"/>
      <c r="BA26" s="735"/>
      <c r="BB26" s="735"/>
      <c r="BC26" s="735"/>
      <c r="BD26" s="735"/>
      <c r="BE26" s="735"/>
      <c r="BF26" s="736"/>
      <c r="BG26" s="658" t="s">
        <v>122</v>
      </c>
      <c r="BH26" s="659"/>
      <c r="BI26" s="659"/>
      <c r="BJ26" s="659"/>
      <c r="BK26" s="659"/>
      <c r="BL26" s="659"/>
      <c r="BM26" s="659"/>
      <c r="BN26" s="660"/>
      <c r="BO26" s="696" t="s">
        <v>122</v>
      </c>
      <c r="BP26" s="696"/>
      <c r="BQ26" s="696"/>
      <c r="BR26" s="696"/>
      <c r="BS26" s="697" t="s">
        <v>122</v>
      </c>
      <c r="BT26" s="697"/>
      <c r="BU26" s="697"/>
      <c r="BV26" s="697"/>
      <c r="BW26" s="697"/>
      <c r="BX26" s="697"/>
      <c r="BY26" s="697"/>
      <c r="BZ26" s="697"/>
      <c r="CA26" s="697"/>
      <c r="CB26" s="737"/>
      <c r="CD26" s="655" t="s">
        <v>285</v>
      </c>
      <c r="CE26" s="656"/>
      <c r="CF26" s="656"/>
      <c r="CG26" s="656"/>
      <c r="CH26" s="656"/>
      <c r="CI26" s="656"/>
      <c r="CJ26" s="656"/>
      <c r="CK26" s="656"/>
      <c r="CL26" s="656"/>
      <c r="CM26" s="656"/>
      <c r="CN26" s="656"/>
      <c r="CO26" s="656"/>
      <c r="CP26" s="656"/>
      <c r="CQ26" s="657"/>
      <c r="CR26" s="658">
        <v>2640693</v>
      </c>
      <c r="CS26" s="659"/>
      <c r="CT26" s="659"/>
      <c r="CU26" s="659"/>
      <c r="CV26" s="659"/>
      <c r="CW26" s="659"/>
      <c r="CX26" s="659"/>
      <c r="CY26" s="660"/>
      <c r="CZ26" s="661">
        <v>9.3000000000000007</v>
      </c>
      <c r="DA26" s="673"/>
      <c r="DB26" s="673"/>
      <c r="DC26" s="674"/>
      <c r="DD26" s="664">
        <v>2370539</v>
      </c>
      <c r="DE26" s="659"/>
      <c r="DF26" s="659"/>
      <c r="DG26" s="659"/>
      <c r="DH26" s="659"/>
      <c r="DI26" s="659"/>
      <c r="DJ26" s="659"/>
      <c r="DK26" s="660"/>
      <c r="DL26" s="664" t="s">
        <v>122</v>
      </c>
      <c r="DM26" s="659"/>
      <c r="DN26" s="659"/>
      <c r="DO26" s="659"/>
      <c r="DP26" s="659"/>
      <c r="DQ26" s="659"/>
      <c r="DR26" s="659"/>
      <c r="DS26" s="659"/>
      <c r="DT26" s="659"/>
      <c r="DU26" s="659"/>
      <c r="DV26" s="660"/>
      <c r="DW26" s="661" t="s">
        <v>122</v>
      </c>
      <c r="DX26" s="673"/>
      <c r="DY26" s="673"/>
      <c r="DZ26" s="673"/>
      <c r="EA26" s="673"/>
      <c r="EB26" s="673"/>
      <c r="EC26" s="685"/>
    </row>
    <row r="27" spans="2:133" ht="11.25" customHeight="1" x14ac:dyDescent="0.2">
      <c r="B27" s="655" t="s">
        <v>286</v>
      </c>
      <c r="C27" s="656"/>
      <c r="D27" s="656"/>
      <c r="E27" s="656"/>
      <c r="F27" s="656"/>
      <c r="G27" s="656"/>
      <c r="H27" s="656"/>
      <c r="I27" s="656"/>
      <c r="J27" s="656"/>
      <c r="K27" s="656"/>
      <c r="L27" s="656"/>
      <c r="M27" s="656"/>
      <c r="N27" s="656"/>
      <c r="O27" s="656"/>
      <c r="P27" s="656"/>
      <c r="Q27" s="657"/>
      <c r="R27" s="658">
        <v>296172</v>
      </c>
      <c r="S27" s="659"/>
      <c r="T27" s="659"/>
      <c r="U27" s="659"/>
      <c r="V27" s="659"/>
      <c r="W27" s="659"/>
      <c r="X27" s="659"/>
      <c r="Y27" s="660"/>
      <c r="Z27" s="696">
        <v>1</v>
      </c>
      <c r="AA27" s="696"/>
      <c r="AB27" s="696"/>
      <c r="AC27" s="696"/>
      <c r="AD27" s="697" t="s">
        <v>122</v>
      </c>
      <c r="AE27" s="697"/>
      <c r="AF27" s="697"/>
      <c r="AG27" s="697"/>
      <c r="AH27" s="697"/>
      <c r="AI27" s="697"/>
      <c r="AJ27" s="697"/>
      <c r="AK27" s="697"/>
      <c r="AL27" s="661" t="s">
        <v>122</v>
      </c>
      <c r="AM27" s="662"/>
      <c r="AN27" s="662"/>
      <c r="AO27" s="698"/>
      <c r="AP27" s="655" t="s">
        <v>287</v>
      </c>
      <c r="AQ27" s="656"/>
      <c r="AR27" s="656"/>
      <c r="AS27" s="656"/>
      <c r="AT27" s="656"/>
      <c r="AU27" s="656"/>
      <c r="AV27" s="656"/>
      <c r="AW27" s="656"/>
      <c r="AX27" s="656"/>
      <c r="AY27" s="656"/>
      <c r="AZ27" s="656"/>
      <c r="BA27" s="656"/>
      <c r="BB27" s="656"/>
      <c r="BC27" s="656"/>
      <c r="BD27" s="656"/>
      <c r="BE27" s="656"/>
      <c r="BF27" s="657"/>
      <c r="BG27" s="658">
        <v>9747386</v>
      </c>
      <c r="BH27" s="659"/>
      <c r="BI27" s="659"/>
      <c r="BJ27" s="659"/>
      <c r="BK27" s="659"/>
      <c r="BL27" s="659"/>
      <c r="BM27" s="659"/>
      <c r="BN27" s="660"/>
      <c r="BO27" s="696">
        <v>100</v>
      </c>
      <c r="BP27" s="696"/>
      <c r="BQ27" s="696"/>
      <c r="BR27" s="696"/>
      <c r="BS27" s="697">
        <v>148739</v>
      </c>
      <c r="BT27" s="697"/>
      <c r="BU27" s="697"/>
      <c r="BV27" s="697"/>
      <c r="BW27" s="697"/>
      <c r="BX27" s="697"/>
      <c r="BY27" s="697"/>
      <c r="BZ27" s="697"/>
      <c r="CA27" s="697"/>
      <c r="CB27" s="737"/>
      <c r="CD27" s="655" t="s">
        <v>288</v>
      </c>
      <c r="CE27" s="656"/>
      <c r="CF27" s="656"/>
      <c r="CG27" s="656"/>
      <c r="CH27" s="656"/>
      <c r="CI27" s="656"/>
      <c r="CJ27" s="656"/>
      <c r="CK27" s="656"/>
      <c r="CL27" s="656"/>
      <c r="CM27" s="656"/>
      <c r="CN27" s="656"/>
      <c r="CO27" s="656"/>
      <c r="CP27" s="656"/>
      <c r="CQ27" s="657"/>
      <c r="CR27" s="658">
        <v>4957372</v>
      </c>
      <c r="CS27" s="671"/>
      <c r="CT27" s="671"/>
      <c r="CU27" s="671"/>
      <c r="CV27" s="671"/>
      <c r="CW27" s="671"/>
      <c r="CX27" s="671"/>
      <c r="CY27" s="672"/>
      <c r="CZ27" s="661">
        <v>17.5</v>
      </c>
      <c r="DA27" s="673"/>
      <c r="DB27" s="673"/>
      <c r="DC27" s="674"/>
      <c r="DD27" s="664">
        <v>1405414</v>
      </c>
      <c r="DE27" s="671"/>
      <c r="DF27" s="671"/>
      <c r="DG27" s="671"/>
      <c r="DH27" s="671"/>
      <c r="DI27" s="671"/>
      <c r="DJ27" s="671"/>
      <c r="DK27" s="672"/>
      <c r="DL27" s="664">
        <v>1075500</v>
      </c>
      <c r="DM27" s="671"/>
      <c r="DN27" s="671"/>
      <c r="DO27" s="671"/>
      <c r="DP27" s="671"/>
      <c r="DQ27" s="671"/>
      <c r="DR27" s="671"/>
      <c r="DS27" s="671"/>
      <c r="DT27" s="671"/>
      <c r="DU27" s="671"/>
      <c r="DV27" s="672"/>
      <c r="DW27" s="661">
        <v>8.1</v>
      </c>
      <c r="DX27" s="673"/>
      <c r="DY27" s="673"/>
      <c r="DZ27" s="673"/>
      <c r="EA27" s="673"/>
      <c r="EB27" s="673"/>
      <c r="EC27" s="685"/>
    </row>
    <row r="28" spans="2:133" ht="11.25" customHeight="1" x14ac:dyDescent="0.2">
      <c r="B28" s="655" t="s">
        <v>289</v>
      </c>
      <c r="C28" s="656"/>
      <c r="D28" s="656"/>
      <c r="E28" s="656"/>
      <c r="F28" s="656"/>
      <c r="G28" s="656"/>
      <c r="H28" s="656"/>
      <c r="I28" s="656"/>
      <c r="J28" s="656"/>
      <c r="K28" s="656"/>
      <c r="L28" s="656"/>
      <c r="M28" s="656"/>
      <c r="N28" s="656"/>
      <c r="O28" s="656"/>
      <c r="P28" s="656"/>
      <c r="Q28" s="657"/>
      <c r="R28" s="658">
        <v>319787</v>
      </c>
      <c r="S28" s="659"/>
      <c r="T28" s="659"/>
      <c r="U28" s="659"/>
      <c r="V28" s="659"/>
      <c r="W28" s="659"/>
      <c r="X28" s="659"/>
      <c r="Y28" s="660"/>
      <c r="Z28" s="696">
        <v>1.1000000000000001</v>
      </c>
      <c r="AA28" s="696"/>
      <c r="AB28" s="696"/>
      <c r="AC28" s="696"/>
      <c r="AD28" s="697">
        <v>20436</v>
      </c>
      <c r="AE28" s="697"/>
      <c r="AF28" s="697"/>
      <c r="AG28" s="697"/>
      <c r="AH28" s="697"/>
      <c r="AI28" s="697"/>
      <c r="AJ28" s="697"/>
      <c r="AK28" s="697"/>
      <c r="AL28" s="661">
        <v>0.2</v>
      </c>
      <c r="AM28" s="662"/>
      <c r="AN28" s="662"/>
      <c r="AO28" s="698"/>
      <c r="AP28" s="655"/>
      <c r="AQ28" s="656"/>
      <c r="AR28" s="656"/>
      <c r="AS28" s="656"/>
      <c r="AT28" s="656"/>
      <c r="AU28" s="656"/>
      <c r="AV28" s="656"/>
      <c r="AW28" s="656"/>
      <c r="AX28" s="656"/>
      <c r="AY28" s="656"/>
      <c r="AZ28" s="656"/>
      <c r="BA28" s="656"/>
      <c r="BB28" s="656"/>
      <c r="BC28" s="656"/>
      <c r="BD28" s="656"/>
      <c r="BE28" s="656"/>
      <c r="BF28" s="657"/>
      <c r="BG28" s="658"/>
      <c r="BH28" s="659"/>
      <c r="BI28" s="659"/>
      <c r="BJ28" s="659"/>
      <c r="BK28" s="659"/>
      <c r="BL28" s="659"/>
      <c r="BM28" s="659"/>
      <c r="BN28" s="660"/>
      <c r="BO28" s="696"/>
      <c r="BP28" s="696"/>
      <c r="BQ28" s="696"/>
      <c r="BR28" s="696"/>
      <c r="BS28" s="664"/>
      <c r="BT28" s="659"/>
      <c r="BU28" s="659"/>
      <c r="BV28" s="659"/>
      <c r="BW28" s="659"/>
      <c r="BX28" s="659"/>
      <c r="BY28" s="659"/>
      <c r="BZ28" s="659"/>
      <c r="CA28" s="659"/>
      <c r="CB28" s="695"/>
      <c r="CD28" s="655" t="s">
        <v>290</v>
      </c>
      <c r="CE28" s="656"/>
      <c r="CF28" s="656"/>
      <c r="CG28" s="656"/>
      <c r="CH28" s="656"/>
      <c r="CI28" s="656"/>
      <c r="CJ28" s="656"/>
      <c r="CK28" s="656"/>
      <c r="CL28" s="656"/>
      <c r="CM28" s="656"/>
      <c r="CN28" s="656"/>
      <c r="CO28" s="656"/>
      <c r="CP28" s="656"/>
      <c r="CQ28" s="657"/>
      <c r="CR28" s="658">
        <v>2358619</v>
      </c>
      <c r="CS28" s="659"/>
      <c r="CT28" s="659"/>
      <c r="CU28" s="659"/>
      <c r="CV28" s="659"/>
      <c r="CW28" s="659"/>
      <c r="CX28" s="659"/>
      <c r="CY28" s="660"/>
      <c r="CZ28" s="661">
        <v>8.3000000000000007</v>
      </c>
      <c r="DA28" s="673"/>
      <c r="DB28" s="673"/>
      <c r="DC28" s="674"/>
      <c r="DD28" s="664">
        <v>2322351</v>
      </c>
      <c r="DE28" s="659"/>
      <c r="DF28" s="659"/>
      <c r="DG28" s="659"/>
      <c r="DH28" s="659"/>
      <c r="DI28" s="659"/>
      <c r="DJ28" s="659"/>
      <c r="DK28" s="660"/>
      <c r="DL28" s="664">
        <v>2322351</v>
      </c>
      <c r="DM28" s="659"/>
      <c r="DN28" s="659"/>
      <c r="DO28" s="659"/>
      <c r="DP28" s="659"/>
      <c r="DQ28" s="659"/>
      <c r="DR28" s="659"/>
      <c r="DS28" s="659"/>
      <c r="DT28" s="659"/>
      <c r="DU28" s="659"/>
      <c r="DV28" s="660"/>
      <c r="DW28" s="661">
        <v>17.600000000000001</v>
      </c>
      <c r="DX28" s="673"/>
      <c r="DY28" s="673"/>
      <c r="DZ28" s="673"/>
      <c r="EA28" s="673"/>
      <c r="EB28" s="673"/>
      <c r="EC28" s="685"/>
    </row>
    <row r="29" spans="2:133" ht="11.25" customHeight="1" x14ac:dyDescent="0.2">
      <c r="B29" s="655" t="s">
        <v>291</v>
      </c>
      <c r="C29" s="656"/>
      <c r="D29" s="656"/>
      <c r="E29" s="656"/>
      <c r="F29" s="656"/>
      <c r="G29" s="656"/>
      <c r="H29" s="656"/>
      <c r="I29" s="656"/>
      <c r="J29" s="656"/>
      <c r="K29" s="656"/>
      <c r="L29" s="656"/>
      <c r="M29" s="656"/>
      <c r="N29" s="656"/>
      <c r="O29" s="656"/>
      <c r="P29" s="656"/>
      <c r="Q29" s="657"/>
      <c r="R29" s="658">
        <v>211442</v>
      </c>
      <c r="S29" s="659"/>
      <c r="T29" s="659"/>
      <c r="U29" s="659"/>
      <c r="V29" s="659"/>
      <c r="W29" s="659"/>
      <c r="X29" s="659"/>
      <c r="Y29" s="660"/>
      <c r="Z29" s="696">
        <v>0.7</v>
      </c>
      <c r="AA29" s="696"/>
      <c r="AB29" s="696"/>
      <c r="AC29" s="696"/>
      <c r="AD29" s="697">
        <v>13</v>
      </c>
      <c r="AE29" s="697"/>
      <c r="AF29" s="697"/>
      <c r="AG29" s="697"/>
      <c r="AH29" s="697"/>
      <c r="AI29" s="697"/>
      <c r="AJ29" s="697"/>
      <c r="AK29" s="697"/>
      <c r="AL29" s="661">
        <v>0</v>
      </c>
      <c r="AM29" s="662"/>
      <c r="AN29" s="662"/>
      <c r="AO29" s="698"/>
      <c r="AP29" s="639"/>
      <c r="AQ29" s="640"/>
      <c r="AR29" s="640"/>
      <c r="AS29" s="640"/>
      <c r="AT29" s="640"/>
      <c r="AU29" s="640"/>
      <c r="AV29" s="640"/>
      <c r="AW29" s="640"/>
      <c r="AX29" s="640"/>
      <c r="AY29" s="640"/>
      <c r="AZ29" s="640"/>
      <c r="BA29" s="640"/>
      <c r="BB29" s="640"/>
      <c r="BC29" s="640"/>
      <c r="BD29" s="640"/>
      <c r="BE29" s="640"/>
      <c r="BF29" s="641"/>
      <c r="BG29" s="658"/>
      <c r="BH29" s="659"/>
      <c r="BI29" s="659"/>
      <c r="BJ29" s="659"/>
      <c r="BK29" s="659"/>
      <c r="BL29" s="659"/>
      <c r="BM29" s="659"/>
      <c r="BN29" s="660"/>
      <c r="BO29" s="696"/>
      <c r="BP29" s="696"/>
      <c r="BQ29" s="696"/>
      <c r="BR29" s="696"/>
      <c r="BS29" s="697"/>
      <c r="BT29" s="697"/>
      <c r="BU29" s="697"/>
      <c r="BV29" s="697"/>
      <c r="BW29" s="697"/>
      <c r="BX29" s="697"/>
      <c r="BY29" s="697"/>
      <c r="BZ29" s="697"/>
      <c r="CA29" s="697"/>
      <c r="CB29" s="737"/>
      <c r="CD29" s="677" t="s">
        <v>292</v>
      </c>
      <c r="CE29" s="678"/>
      <c r="CF29" s="655" t="s">
        <v>66</v>
      </c>
      <c r="CG29" s="656"/>
      <c r="CH29" s="656"/>
      <c r="CI29" s="656"/>
      <c r="CJ29" s="656"/>
      <c r="CK29" s="656"/>
      <c r="CL29" s="656"/>
      <c r="CM29" s="656"/>
      <c r="CN29" s="656"/>
      <c r="CO29" s="656"/>
      <c r="CP29" s="656"/>
      <c r="CQ29" s="657"/>
      <c r="CR29" s="658">
        <v>2357516</v>
      </c>
      <c r="CS29" s="671"/>
      <c r="CT29" s="671"/>
      <c r="CU29" s="671"/>
      <c r="CV29" s="671"/>
      <c r="CW29" s="671"/>
      <c r="CX29" s="671"/>
      <c r="CY29" s="672"/>
      <c r="CZ29" s="661">
        <v>8.3000000000000007</v>
      </c>
      <c r="DA29" s="673"/>
      <c r="DB29" s="673"/>
      <c r="DC29" s="674"/>
      <c r="DD29" s="664">
        <v>2321248</v>
      </c>
      <c r="DE29" s="671"/>
      <c r="DF29" s="671"/>
      <c r="DG29" s="671"/>
      <c r="DH29" s="671"/>
      <c r="DI29" s="671"/>
      <c r="DJ29" s="671"/>
      <c r="DK29" s="672"/>
      <c r="DL29" s="664">
        <v>2321248</v>
      </c>
      <c r="DM29" s="671"/>
      <c r="DN29" s="671"/>
      <c r="DO29" s="671"/>
      <c r="DP29" s="671"/>
      <c r="DQ29" s="671"/>
      <c r="DR29" s="671"/>
      <c r="DS29" s="671"/>
      <c r="DT29" s="671"/>
      <c r="DU29" s="671"/>
      <c r="DV29" s="672"/>
      <c r="DW29" s="661">
        <v>17.5</v>
      </c>
      <c r="DX29" s="673"/>
      <c r="DY29" s="673"/>
      <c r="DZ29" s="673"/>
      <c r="EA29" s="673"/>
      <c r="EB29" s="673"/>
      <c r="EC29" s="685"/>
    </row>
    <row r="30" spans="2:133" ht="11.25" customHeight="1" x14ac:dyDescent="0.2">
      <c r="B30" s="655" t="s">
        <v>293</v>
      </c>
      <c r="C30" s="656"/>
      <c r="D30" s="656"/>
      <c r="E30" s="656"/>
      <c r="F30" s="656"/>
      <c r="G30" s="656"/>
      <c r="H30" s="656"/>
      <c r="I30" s="656"/>
      <c r="J30" s="656"/>
      <c r="K30" s="656"/>
      <c r="L30" s="656"/>
      <c r="M30" s="656"/>
      <c r="N30" s="656"/>
      <c r="O30" s="656"/>
      <c r="P30" s="656"/>
      <c r="Q30" s="657"/>
      <c r="R30" s="658">
        <v>4176172</v>
      </c>
      <c r="S30" s="659"/>
      <c r="T30" s="659"/>
      <c r="U30" s="659"/>
      <c r="V30" s="659"/>
      <c r="W30" s="659"/>
      <c r="X30" s="659"/>
      <c r="Y30" s="660"/>
      <c r="Z30" s="696">
        <v>14.2</v>
      </c>
      <c r="AA30" s="696"/>
      <c r="AB30" s="696"/>
      <c r="AC30" s="696"/>
      <c r="AD30" s="697" t="s">
        <v>122</v>
      </c>
      <c r="AE30" s="697"/>
      <c r="AF30" s="697"/>
      <c r="AG30" s="697"/>
      <c r="AH30" s="697"/>
      <c r="AI30" s="697"/>
      <c r="AJ30" s="697"/>
      <c r="AK30" s="697"/>
      <c r="AL30" s="661" t="s">
        <v>122</v>
      </c>
      <c r="AM30" s="662"/>
      <c r="AN30" s="662"/>
      <c r="AO30" s="698"/>
      <c r="AP30" s="710" t="s">
        <v>211</v>
      </c>
      <c r="AQ30" s="711"/>
      <c r="AR30" s="711"/>
      <c r="AS30" s="711"/>
      <c r="AT30" s="711"/>
      <c r="AU30" s="711"/>
      <c r="AV30" s="711"/>
      <c r="AW30" s="711"/>
      <c r="AX30" s="711"/>
      <c r="AY30" s="711"/>
      <c r="AZ30" s="711"/>
      <c r="BA30" s="711"/>
      <c r="BB30" s="711"/>
      <c r="BC30" s="711"/>
      <c r="BD30" s="711"/>
      <c r="BE30" s="711"/>
      <c r="BF30" s="712"/>
      <c r="BG30" s="710" t="s">
        <v>294</v>
      </c>
      <c r="BH30" s="733"/>
      <c r="BI30" s="733"/>
      <c r="BJ30" s="733"/>
      <c r="BK30" s="733"/>
      <c r="BL30" s="733"/>
      <c r="BM30" s="733"/>
      <c r="BN30" s="733"/>
      <c r="BO30" s="733"/>
      <c r="BP30" s="733"/>
      <c r="BQ30" s="734"/>
      <c r="BR30" s="710" t="s">
        <v>295</v>
      </c>
      <c r="BS30" s="733"/>
      <c r="BT30" s="733"/>
      <c r="BU30" s="733"/>
      <c r="BV30" s="733"/>
      <c r="BW30" s="733"/>
      <c r="BX30" s="733"/>
      <c r="BY30" s="733"/>
      <c r="BZ30" s="733"/>
      <c r="CA30" s="733"/>
      <c r="CB30" s="734"/>
      <c r="CD30" s="679"/>
      <c r="CE30" s="680"/>
      <c r="CF30" s="655" t="s">
        <v>296</v>
      </c>
      <c r="CG30" s="656"/>
      <c r="CH30" s="656"/>
      <c r="CI30" s="656"/>
      <c r="CJ30" s="656"/>
      <c r="CK30" s="656"/>
      <c r="CL30" s="656"/>
      <c r="CM30" s="656"/>
      <c r="CN30" s="656"/>
      <c r="CO30" s="656"/>
      <c r="CP30" s="656"/>
      <c r="CQ30" s="657"/>
      <c r="CR30" s="658">
        <v>2277687</v>
      </c>
      <c r="CS30" s="659"/>
      <c r="CT30" s="659"/>
      <c r="CU30" s="659"/>
      <c r="CV30" s="659"/>
      <c r="CW30" s="659"/>
      <c r="CX30" s="659"/>
      <c r="CY30" s="660"/>
      <c r="CZ30" s="661">
        <v>8</v>
      </c>
      <c r="DA30" s="673"/>
      <c r="DB30" s="673"/>
      <c r="DC30" s="674"/>
      <c r="DD30" s="664">
        <v>2244392</v>
      </c>
      <c r="DE30" s="659"/>
      <c r="DF30" s="659"/>
      <c r="DG30" s="659"/>
      <c r="DH30" s="659"/>
      <c r="DI30" s="659"/>
      <c r="DJ30" s="659"/>
      <c r="DK30" s="660"/>
      <c r="DL30" s="664">
        <v>2244392</v>
      </c>
      <c r="DM30" s="659"/>
      <c r="DN30" s="659"/>
      <c r="DO30" s="659"/>
      <c r="DP30" s="659"/>
      <c r="DQ30" s="659"/>
      <c r="DR30" s="659"/>
      <c r="DS30" s="659"/>
      <c r="DT30" s="659"/>
      <c r="DU30" s="659"/>
      <c r="DV30" s="660"/>
      <c r="DW30" s="661">
        <v>17</v>
      </c>
      <c r="DX30" s="673"/>
      <c r="DY30" s="673"/>
      <c r="DZ30" s="673"/>
      <c r="EA30" s="673"/>
      <c r="EB30" s="673"/>
      <c r="EC30" s="685"/>
    </row>
    <row r="31" spans="2:133" ht="11.25" customHeight="1" x14ac:dyDescent="0.2">
      <c r="B31" s="725" t="s">
        <v>297</v>
      </c>
      <c r="C31" s="726"/>
      <c r="D31" s="726"/>
      <c r="E31" s="726"/>
      <c r="F31" s="726"/>
      <c r="G31" s="726"/>
      <c r="H31" s="726"/>
      <c r="I31" s="726"/>
      <c r="J31" s="726"/>
      <c r="K31" s="726"/>
      <c r="L31" s="726"/>
      <c r="M31" s="726"/>
      <c r="N31" s="726"/>
      <c r="O31" s="726"/>
      <c r="P31" s="726"/>
      <c r="Q31" s="727"/>
      <c r="R31" s="658" t="s">
        <v>122</v>
      </c>
      <c r="S31" s="659"/>
      <c r="T31" s="659"/>
      <c r="U31" s="659"/>
      <c r="V31" s="659"/>
      <c r="W31" s="659"/>
      <c r="X31" s="659"/>
      <c r="Y31" s="660"/>
      <c r="Z31" s="696" t="s">
        <v>122</v>
      </c>
      <c r="AA31" s="696"/>
      <c r="AB31" s="696"/>
      <c r="AC31" s="696"/>
      <c r="AD31" s="697" t="s">
        <v>122</v>
      </c>
      <c r="AE31" s="697"/>
      <c r="AF31" s="697"/>
      <c r="AG31" s="697"/>
      <c r="AH31" s="697"/>
      <c r="AI31" s="697"/>
      <c r="AJ31" s="697"/>
      <c r="AK31" s="697"/>
      <c r="AL31" s="661" t="s">
        <v>122</v>
      </c>
      <c r="AM31" s="662"/>
      <c r="AN31" s="662"/>
      <c r="AO31" s="698"/>
      <c r="AP31" s="728" t="s">
        <v>298</v>
      </c>
      <c r="AQ31" s="729"/>
      <c r="AR31" s="729"/>
      <c r="AS31" s="729"/>
      <c r="AT31" s="730" t="s">
        <v>299</v>
      </c>
      <c r="AU31" s="216"/>
      <c r="AV31" s="216"/>
      <c r="AW31" s="216"/>
      <c r="AX31" s="716" t="s">
        <v>177</v>
      </c>
      <c r="AY31" s="717"/>
      <c r="AZ31" s="717"/>
      <c r="BA31" s="717"/>
      <c r="BB31" s="717"/>
      <c r="BC31" s="717"/>
      <c r="BD31" s="717"/>
      <c r="BE31" s="717"/>
      <c r="BF31" s="718"/>
      <c r="BG31" s="720">
        <v>99.6</v>
      </c>
      <c r="BH31" s="721"/>
      <c r="BI31" s="721"/>
      <c r="BJ31" s="721"/>
      <c r="BK31" s="721"/>
      <c r="BL31" s="721"/>
      <c r="BM31" s="722">
        <v>98</v>
      </c>
      <c r="BN31" s="721"/>
      <c r="BO31" s="721"/>
      <c r="BP31" s="721"/>
      <c r="BQ31" s="723"/>
      <c r="BR31" s="720">
        <v>99.6</v>
      </c>
      <c r="BS31" s="721"/>
      <c r="BT31" s="721"/>
      <c r="BU31" s="721"/>
      <c r="BV31" s="721"/>
      <c r="BW31" s="721"/>
      <c r="BX31" s="722">
        <v>98.2</v>
      </c>
      <c r="BY31" s="721"/>
      <c r="BZ31" s="721"/>
      <c r="CA31" s="721"/>
      <c r="CB31" s="723"/>
      <c r="CD31" s="679"/>
      <c r="CE31" s="680"/>
      <c r="CF31" s="655" t="s">
        <v>300</v>
      </c>
      <c r="CG31" s="656"/>
      <c r="CH31" s="656"/>
      <c r="CI31" s="656"/>
      <c r="CJ31" s="656"/>
      <c r="CK31" s="656"/>
      <c r="CL31" s="656"/>
      <c r="CM31" s="656"/>
      <c r="CN31" s="656"/>
      <c r="CO31" s="656"/>
      <c r="CP31" s="656"/>
      <c r="CQ31" s="657"/>
      <c r="CR31" s="658">
        <v>79829</v>
      </c>
      <c r="CS31" s="671"/>
      <c r="CT31" s="671"/>
      <c r="CU31" s="671"/>
      <c r="CV31" s="671"/>
      <c r="CW31" s="671"/>
      <c r="CX31" s="671"/>
      <c r="CY31" s="672"/>
      <c r="CZ31" s="661">
        <v>0.3</v>
      </c>
      <c r="DA31" s="673"/>
      <c r="DB31" s="673"/>
      <c r="DC31" s="674"/>
      <c r="DD31" s="664">
        <v>76856</v>
      </c>
      <c r="DE31" s="671"/>
      <c r="DF31" s="671"/>
      <c r="DG31" s="671"/>
      <c r="DH31" s="671"/>
      <c r="DI31" s="671"/>
      <c r="DJ31" s="671"/>
      <c r="DK31" s="672"/>
      <c r="DL31" s="664">
        <v>76856</v>
      </c>
      <c r="DM31" s="671"/>
      <c r="DN31" s="671"/>
      <c r="DO31" s="671"/>
      <c r="DP31" s="671"/>
      <c r="DQ31" s="671"/>
      <c r="DR31" s="671"/>
      <c r="DS31" s="671"/>
      <c r="DT31" s="671"/>
      <c r="DU31" s="671"/>
      <c r="DV31" s="672"/>
      <c r="DW31" s="661">
        <v>0.6</v>
      </c>
      <c r="DX31" s="673"/>
      <c r="DY31" s="673"/>
      <c r="DZ31" s="673"/>
      <c r="EA31" s="673"/>
      <c r="EB31" s="673"/>
      <c r="EC31" s="685"/>
    </row>
    <row r="32" spans="2:133" ht="11.25" customHeight="1" x14ac:dyDescent="0.2">
      <c r="B32" s="655" t="s">
        <v>301</v>
      </c>
      <c r="C32" s="656"/>
      <c r="D32" s="656"/>
      <c r="E32" s="656"/>
      <c r="F32" s="656"/>
      <c r="G32" s="656"/>
      <c r="H32" s="656"/>
      <c r="I32" s="656"/>
      <c r="J32" s="656"/>
      <c r="K32" s="656"/>
      <c r="L32" s="656"/>
      <c r="M32" s="656"/>
      <c r="N32" s="656"/>
      <c r="O32" s="656"/>
      <c r="P32" s="656"/>
      <c r="Q32" s="657"/>
      <c r="R32" s="658">
        <v>1563723</v>
      </c>
      <c r="S32" s="659"/>
      <c r="T32" s="659"/>
      <c r="U32" s="659"/>
      <c r="V32" s="659"/>
      <c r="W32" s="659"/>
      <c r="X32" s="659"/>
      <c r="Y32" s="660"/>
      <c r="Z32" s="696">
        <v>5.3</v>
      </c>
      <c r="AA32" s="696"/>
      <c r="AB32" s="696"/>
      <c r="AC32" s="696"/>
      <c r="AD32" s="697" t="s">
        <v>122</v>
      </c>
      <c r="AE32" s="697"/>
      <c r="AF32" s="697"/>
      <c r="AG32" s="697"/>
      <c r="AH32" s="697"/>
      <c r="AI32" s="697"/>
      <c r="AJ32" s="697"/>
      <c r="AK32" s="697"/>
      <c r="AL32" s="661" t="s">
        <v>122</v>
      </c>
      <c r="AM32" s="662"/>
      <c r="AN32" s="662"/>
      <c r="AO32" s="698"/>
      <c r="AP32" s="699"/>
      <c r="AQ32" s="700"/>
      <c r="AR32" s="700"/>
      <c r="AS32" s="700"/>
      <c r="AT32" s="731"/>
      <c r="AU32" s="212" t="s">
        <v>302</v>
      </c>
      <c r="AX32" s="655" t="s">
        <v>303</v>
      </c>
      <c r="AY32" s="656"/>
      <c r="AZ32" s="656"/>
      <c r="BA32" s="656"/>
      <c r="BB32" s="656"/>
      <c r="BC32" s="656"/>
      <c r="BD32" s="656"/>
      <c r="BE32" s="656"/>
      <c r="BF32" s="657"/>
      <c r="BG32" s="724">
        <v>99.4</v>
      </c>
      <c r="BH32" s="671"/>
      <c r="BI32" s="671"/>
      <c r="BJ32" s="671"/>
      <c r="BK32" s="671"/>
      <c r="BL32" s="671"/>
      <c r="BM32" s="662">
        <v>97.4</v>
      </c>
      <c r="BN32" s="671"/>
      <c r="BO32" s="671"/>
      <c r="BP32" s="671"/>
      <c r="BQ32" s="694"/>
      <c r="BR32" s="724">
        <v>99.5</v>
      </c>
      <c r="BS32" s="671"/>
      <c r="BT32" s="671"/>
      <c r="BU32" s="671"/>
      <c r="BV32" s="671"/>
      <c r="BW32" s="671"/>
      <c r="BX32" s="662">
        <v>98</v>
      </c>
      <c r="BY32" s="671"/>
      <c r="BZ32" s="671"/>
      <c r="CA32" s="671"/>
      <c r="CB32" s="694"/>
      <c r="CD32" s="681"/>
      <c r="CE32" s="682"/>
      <c r="CF32" s="655" t="s">
        <v>304</v>
      </c>
      <c r="CG32" s="656"/>
      <c r="CH32" s="656"/>
      <c r="CI32" s="656"/>
      <c r="CJ32" s="656"/>
      <c r="CK32" s="656"/>
      <c r="CL32" s="656"/>
      <c r="CM32" s="656"/>
      <c r="CN32" s="656"/>
      <c r="CO32" s="656"/>
      <c r="CP32" s="656"/>
      <c r="CQ32" s="657"/>
      <c r="CR32" s="658">
        <v>1103</v>
      </c>
      <c r="CS32" s="659"/>
      <c r="CT32" s="659"/>
      <c r="CU32" s="659"/>
      <c r="CV32" s="659"/>
      <c r="CW32" s="659"/>
      <c r="CX32" s="659"/>
      <c r="CY32" s="660"/>
      <c r="CZ32" s="661">
        <v>0</v>
      </c>
      <c r="DA32" s="673"/>
      <c r="DB32" s="673"/>
      <c r="DC32" s="674"/>
      <c r="DD32" s="664">
        <v>1103</v>
      </c>
      <c r="DE32" s="659"/>
      <c r="DF32" s="659"/>
      <c r="DG32" s="659"/>
      <c r="DH32" s="659"/>
      <c r="DI32" s="659"/>
      <c r="DJ32" s="659"/>
      <c r="DK32" s="660"/>
      <c r="DL32" s="664">
        <v>1103</v>
      </c>
      <c r="DM32" s="659"/>
      <c r="DN32" s="659"/>
      <c r="DO32" s="659"/>
      <c r="DP32" s="659"/>
      <c r="DQ32" s="659"/>
      <c r="DR32" s="659"/>
      <c r="DS32" s="659"/>
      <c r="DT32" s="659"/>
      <c r="DU32" s="659"/>
      <c r="DV32" s="660"/>
      <c r="DW32" s="661">
        <v>0</v>
      </c>
      <c r="DX32" s="673"/>
      <c r="DY32" s="673"/>
      <c r="DZ32" s="673"/>
      <c r="EA32" s="673"/>
      <c r="EB32" s="673"/>
      <c r="EC32" s="685"/>
    </row>
    <row r="33" spans="2:133" ht="11.25" customHeight="1" x14ac:dyDescent="0.2">
      <c r="B33" s="655" t="s">
        <v>305</v>
      </c>
      <c r="C33" s="656"/>
      <c r="D33" s="656"/>
      <c r="E33" s="656"/>
      <c r="F33" s="656"/>
      <c r="G33" s="656"/>
      <c r="H33" s="656"/>
      <c r="I33" s="656"/>
      <c r="J33" s="656"/>
      <c r="K33" s="656"/>
      <c r="L33" s="656"/>
      <c r="M33" s="656"/>
      <c r="N33" s="656"/>
      <c r="O33" s="656"/>
      <c r="P33" s="656"/>
      <c r="Q33" s="657"/>
      <c r="R33" s="658">
        <v>177125</v>
      </c>
      <c r="S33" s="659"/>
      <c r="T33" s="659"/>
      <c r="U33" s="659"/>
      <c r="V33" s="659"/>
      <c r="W33" s="659"/>
      <c r="X33" s="659"/>
      <c r="Y33" s="660"/>
      <c r="Z33" s="696">
        <v>0.6</v>
      </c>
      <c r="AA33" s="696"/>
      <c r="AB33" s="696"/>
      <c r="AC33" s="696"/>
      <c r="AD33" s="697">
        <v>25681</v>
      </c>
      <c r="AE33" s="697"/>
      <c r="AF33" s="697"/>
      <c r="AG33" s="697"/>
      <c r="AH33" s="697"/>
      <c r="AI33" s="697"/>
      <c r="AJ33" s="697"/>
      <c r="AK33" s="697"/>
      <c r="AL33" s="661">
        <v>0.2</v>
      </c>
      <c r="AM33" s="662"/>
      <c r="AN33" s="662"/>
      <c r="AO33" s="698"/>
      <c r="AP33" s="701"/>
      <c r="AQ33" s="702"/>
      <c r="AR33" s="702"/>
      <c r="AS33" s="702"/>
      <c r="AT33" s="732"/>
      <c r="AU33" s="217"/>
      <c r="AV33" s="217"/>
      <c r="AW33" s="217"/>
      <c r="AX33" s="639" t="s">
        <v>306</v>
      </c>
      <c r="AY33" s="640"/>
      <c r="AZ33" s="640"/>
      <c r="BA33" s="640"/>
      <c r="BB33" s="640"/>
      <c r="BC33" s="640"/>
      <c r="BD33" s="640"/>
      <c r="BE33" s="640"/>
      <c r="BF33" s="641"/>
      <c r="BG33" s="719">
        <v>99.7</v>
      </c>
      <c r="BH33" s="643"/>
      <c r="BI33" s="643"/>
      <c r="BJ33" s="643"/>
      <c r="BK33" s="643"/>
      <c r="BL33" s="643"/>
      <c r="BM33" s="689">
        <v>98.3</v>
      </c>
      <c r="BN33" s="643"/>
      <c r="BO33" s="643"/>
      <c r="BP33" s="643"/>
      <c r="BQ33" s="706"/>
      <c r="BR33" s="719">
        <v>99.7</v>
      </c>
      <c r="BS33" s="643"/>
      <c r="BT33" s="643"/>
      <c r="BU33" s="643"/>
      <c r="BV33" s="643"/>
      <c r="BW33" s="643"/>
      <c r="BX33" s="689">
        <v>98.3</v>
      </c>
      <c r="BY33" s="643"/>
      <c r="BZ33" s="643"/>
      <c r="CA33" s="643"/>
      <c r="CB33" s="706"/>
      <c r="CD33" s="655" t="s">
        <v>307</v>
      </c>
      <c r="CE33" s="656"/>
      <c r="CF33" s="656"/>
      <c r="CG33" s="656"/>
      <c r="CH33" s="656"/>
      <c r="CI33" s="656"/>
      <c r="CJ33" s="656"/>
      <c r="CK33" s="656"/>
      <c r="CL33" s="656"/>
      <c r="CM33" s="656"/>
      <c r="CN33" s="656"/>
      <c r="CO33" s="656"/>
      <c r="CP33" s="656"/>
      <c r="CQ33" s="657"/>
      <c r="CR33" s="658">
        <v>11861325</v>
      </c>
      <c r="CS33" s="671"/>
      <c r="CT33" s="671"/>
      <c r="CU33" s="671"/>
      <c r="CV33" s="671"/>
      <c r="CW33" s="671"/>
      <c r="CX33" s="671"/>
      <c r="CY33" s="672"/>
      <c r="CZ33" s="661">
        <v>41.8</v>
      </c>
      <c r="DA33" s="673"/>
      <c r="DB33" s="673"/>
      <c r="DC33" s="674"/>
      <c r="DD33" s="664">
        <v>7525371</v>
      </c>
      <c r="DE33" s="671"/>
      <c r="DF33" s="671"/>
      <c r="DG33" s="671"/>
      <c r="DH33" s="671"/>
      <c r="DI33" s="671"/>
      <c r="DJ33" s="671"/>
      <c r="DK33" s="672"/>
      <c r="DL33" s="664">
        <v>5401520</v>
      </c>
      <c r="DM33" s="671"/>
      <c r="DN33" s="671"/>
      <c r="DO33" s="671"/>
      <c r="DP33" s="671"/>
      <c r="DQ33" s="671"/>
      <c r="DR33" s="671"/>
      <c r="DS33" s="671"/>
      <c r="DT33" s="671"/>
      <c r="DU33" s="671"/>
      <c r="DV33" s="672"/>
      <c r="DW33" s="661">
        <v>40.799999999999997</v>
      </c>
      <c r="DX33" s="673"/>
      <c r="DY33" s="673"/>
      <c r="DZ33" s="673"/>
      <c r="EA33" s="673"/>
      <c r="EB33" s="673"/>
      <c r="EC33" s="685"/>
    </row>
    <row r="34" spans="2:133" ht="11.25" customHeight="1" x14ac:dyDescent="0.2">
      <c r="B34" s="655" t="s">
        <v>308</v>
      </c>
      <c r="C34" s="656"/>
      <c r="D34" s="656"/>
      <c r="E34" s="656"/>
      <c r="F34" s="656"/>
      <c r="G34" s="656"/>
      <c r="H34" s="656"/>
      <c r="I34" s="656"/>
      <c r="J34" s="656"/>
      <c r="K34" s="656"/>
      <c r="L34" s="656"/>
      <c r="M34" s="656"/>
      <c r="N34" s="656"/>
      <c r="O34" s="656"/>
      <c r="P34" s="656"/>
      <c r="Q34" s="657"/>
      <c r="R34" s="658">
        <v>1573691</v>
      </c>
      <c r="S34" s="659"/>
      <c r="T34" s="659"/>
      <c r="U34" s="659"/>
      <c r="V34" s="659"/>
      <c r="W34" s="659"/>
      <c r="X34" s="659"/>
      <c r="Y34" s="660"/>
      <c r="Z34" s="696">
        <v>5.4</v>
      </c>
      <c r="AA34" s="696"/>
      <c r="AB34" s="696"/>
      <c r="AC34" s="696"/>
      <c r="AD34" s="697" t="s">
        <v>122</v>
      </c>
      <c r="AE34" s="697"/>
      <c r="AF34" s="697"/>
      <c r="AG34" s="697"/>
      <c r="AH34" s="697"/>
      <c r="AI34" s="697"/>
      <c r="AJ34" s="697"/>
      <c r="AK34" s="697"/>
      <c r="AL34" s="661" t="s">
        <v>122</v>
      </c>
      <c r="AM34" s="662"/>
      <c r="AN34" s="662"/>
      <c r="AO34" s="698"/>
      <c r="AP34" s="218"/>
      <c r="AQ34" s="219"/>
      <c r="AS34" s="216"/>
      <c r="AT34" s="216"/>
      <c r="AU34" s="216"/>
      <c r="AV34" s="216"/>
      <c r="AW34" s="216"/>
      <c r="AX34" s="216"/>
      <c r="AY34" s="216"/>
      <c r="AZ34" s="216"/>
      <c r="BA34" s="216"/>
      <c r="BB34" s="216"/>
      <c r="BC34" s="216"/>
      <c r="BD34" s="216"/>
      <c r="BE34" s="216"/>
      <c r="BF34" s="216"/>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D34" s="655" t="s">
        <v>309</v>
      </c>
      <c r="CE34" s="656"/>
      <c r="CF34" s="656"/>
      <c r="CG34" s="656"/>
      <c r="CH34" s="656"/>
      <c r="CI34" s="656"/>
      <c r="CJ34" s="656"/>
      <c r="CK34" s="656"/>
      <c r="CL34" s="656"/>
      <c r="CM34" s="656"/>
      <c r="CN34" s="656"/>
      <c r="CO34" s="656"/>
      <c r="CP34" s="656"/>
      <c r="CQ34" s="657"/>
      <c r="CR34" s="658">
        <v>4201782</v>
      </c>
      <c r="CS34" s="659"/>
      <c r="CT34" s="659"/>
      <c r="CU34" s="659"/>
      <c r="CV34" s="659"/>
      <c r="CW34" s="659"/>
      <c r="CX34" s="659"/>
      <c r="CY34" s="660"/>
      <c r="CZ34" s="661">
        <v>14.8</v>
      </c>
      <c r="DA34" s="673"/>
      <c r="DB34" s="673"/>
      <c r="DC34" s="674"/>
      <c r="DD34" s="664">
        <v>2373915</v>
      </c>
      <c r="DE34" s="659"/>
      <c r="DF34" s="659"/>
      <c r="DG34" s="659"/>
      <c r="DH34" s="659"/>
      <c r="DI34" s="659"/>
      <c r="DJ34" s="659"/>
      <c r="DK34" s="660"/>
      <c r="DL34" s="664">
        <v>2163974</v>
      </c>
      <c r="DM34" s="659"/>
      <c r="DN34" s="659"/>
      <c r="DO34" s="659"/>
      <c r="DP34" s="659"/>
      <c r="DQ34" s="659"/>
      <c r="DR34" s="659"/>
      <c r="DS34" s="659"/>
      <c r="DT34" s="659"/>
      <c r="DU34" s="659"/>
      <c r="DV34" s="660"/>
      <c r="DW34" s="661">
        <v>16.399999999999999</v>
      </c>
      <c r="DX34" s="673"/>
      <c r="DY34" s="673"/>
      <c r="DZ34" s="673"/>
      <c r="EA34" s="673"/>
      <c r="EB34" s="673"/>
      <c r="EC34" s="685"/>
    </row>
    <row r="35" spans="2:133" ht="11.25" customHeight="1" x14ac:dyDescent="0.2">
      <c r="B35" s="655" t="s">
        <v>310</v>
      </c>
      <c r="C35" s="656"/>
      <c r="D35" s="656"/>
      <c r="E35" s="656"/>
      <c r="F35" s="656"/>
      <c r="G35" s="656"/>
      <c r="H35" s="656"/>
      <c r="I35" s="656"/>
      <c r="J35" s="656"/>
      <c r="K35" s="656"/>
      <c r="L35" s="656"/>
      <c r="M35" s="656"/>
      <c r="N35" s="656"/>
      <c r="O35" s="656"/>
      <c r="P35" s="656"/>
      <c r="Q35" s="657"/>
      <c r="R35" s="658">
        <v>3598537</v>
      </c>
      <c r="S35" s="659"/>
      <c r="T35" s="659"/>
      <c r="U35" s="659"/>
      <c r="V35" s="659"/>
      <c r="W35" s="659"/>
      <c r="X35" s="659"/>
      <c r="Y35" s="660"/>
      <c r="Z35" s="696">
        <v>12.3</v>
      </c>
      <c r="AA35" s="696"/>
      <c r="AB35" s="696"/>
      <c r="AC35" s="696"/>
      <c r="AD35" s="697" t="s">
        <v>122</v>
      </c>
      <c r="AE35" s="697"/>
      <c r="AF35" s="697"/>
      <c r="AG35" s="697"/>
      <c r="AH35" s="697"/>
      <c r="AI35" s="697"/>
      <c r="AJ35" s="697"/>
      <c r="AK35" s="697"/>
      <c r="AL35" s="661" t="s">
        <v>122</v>
      </c>
      <c r="AM35" s="662"/>
      <c r="AN35" s="662"/>
      <c r="AO35" s="698"/>
      <c r="AP35" s="220"/>
      <c r="AQ35" s="710" t="s">
        <v>311</v>
      </c>
      <c r="AR35" s="711"/>
      <c r="AS35" s="711"/>
      <c r="AT35" s="711"/>
      <c r="AU35" s="711"/>
      <c r="AV35" s="711"/>
      <c r="AW35" s="711"/>
      <c r="AX35" s="711"/>
      <c r="AY35" s="711"/>
      <c r="AZ35" s="711"/>
      <c r="BA35" s="711"/>
      <c r="BB35" s="711"/>
      <c r="BC35" s="711"/>
      <c r="BD35" s="711"/>
      <c r="BE35" s="711"/>
      <c r="BF35" s="712"/>
      <c r="BG35" s="710" t="s">
        <v>312</v>
      </c>
      <c r="BH35" s="711"/>
      <c r="BI35" s="711"/>
      <c r="BJ35" s="711"/>
      <c r="BK35" s="711"/>
      <c r="BL35" s="711"/>
      <c r="BM35" s="711"/>
      <c r="BN35" s="711"/>
      <c r="BO35" s="711"/>
      <c r="BP35" s="711"/>
      <c r="BQ35" s="711"/>
      <c r="BR35" s="711"/>
      <c r="BS35" s="711"/>
      <c r="BT35" s="711"/>
      <c r="BU35" s="711"/>
      <c r="BV35" s="711"/>
      <c r="BW35" s="711"/>
      <c r="BX35" s="711"/>
      <c r="BY35" s="711"/>
      <c r="BZ35" s="711"/>
      <c r="CA35" s="711"/>
      <c r="CB35" s="712"/>
      <c r="CD35" s="655" t="s">
        <v>313</v>
      </c>
      <c r="CE35" s="656"/>
      <c r="CF35" s="656"/>
      <c r="CG35" s="656"/>
      <c r="CH35" s="656"/>
      <c r="CI35" s="656"/>
      <c r="CJ35" s="656"/>
      <c r="CK35" s="656"/>
      <c r="CL35" s="656"/>
      <c r="CM35" s="656"/>
      <c r="CN35" s="656"/>
      <c r="CO35" s="656"/>
      <c r="CP35" s="656"/>
      <c r="CQ35" s="657"/>
      <c r="CR35" s="658">
        <v>41702</v>
      </c>
      <c r="CS35" s="671"/>
      <c r="CT35" s="671"/>
      <c r="CU35" s="671"/>
      <c r="CV35" s="671"/>
      <c r="CW35" s="671"/>
      <c r="CX35" s="671"/>
      <c r="CY35" s="672"/>
      <c r="CZ35" s="661">
        <v>0.1</v>
      </c>
      <c r="DA35" s="673"/>
      <c r="DB35" s="673"/>
      <c r="DC35" s="674"/>
      <c r="DD35" s="664">
        <v>30212</v>
      </c>
      <c r="DE35" s="671"/>
      <c r="DF35" s="671"/>
      <c r="DG35" s="671"/>
      <c r="DH35" s="671"/>
      <c r="DI35" s="671"/>
      <c r="DJ35" s="671"/>
      <c r="DK35" s="672"/>
      <c r="DL35" s="664">
        <v>29533</v>
      </c>
      <c r="DM35" s="671"/>
      <c r="DN35" s="671"/>
      <c r="DO35" s="671"/>
      <c r="DP35" s="671"/>
      <c r="DQ35" s="671"/>
      <c r="DR35" s="671"/>
      <c r="DS35" s="671"/>
      <c r="DT35" s="671"/>
      <c r="DU35" s="671"/>
      <c r="DV35" s="672"/>
      <c r="DW35" s="661">
        <v>0.2</v>
      </c>
      <c r="DX35" s="673"/>
      <c r="DY35" s="673"/>
      <c r="DZ35" s="673"/>
      <c r="EA35" s="673"/>
      <c r="EB35" s="673"/>
      <c r="EC35" s="685"/>
    </row>
    <row r="36" spans="2:133" ht="11.25" customHeight="1" x14ac:dyDescent="0.2">
      <c r="B36" s="655" t="s">
        <v>314</v>
      </c>
      <c r="C36" s="656"/>
      <c r="D36" s="656"/>
      <c r="E36" s="656"/>
      <c r="F36" s="656"/>
      <c r="G36" s="656"/>
      <c r="H36" s="656"/>
      <c r="I36" s="656"/>
      <c r="J36" s="656"/>
      <c r="K36" s="656"/>
      <c r="L36" s="656"/>
      <c r="M36" s="656"/>
      <c r="N36" s="656"/>
      <c r="O36" s="656"/>
      <c r="P36" s="656"/>
      <c r="Q36" s="657"/>
      <c r="R36" s="658">
        <v>1125020</v>
      </c>
      <c r="S36" s="659"/>
      <c r="T36" s="659"/>
      <c r="U36" s="659"/>
      <c r="V36" s="659"/>
      <c r="W36" s="659"/>
      <c r="X36" s="659"/>
      <c r="Y36" s="660"/>
      <c r="Z36" s="696">
        <v>3.8</v>
      </c>
      <c r="AA36" s="696"/>
      <c r="AB36" s="696"/>
      <c r="AC36" s="696"/>
      <c r="AD36" s="697" t="s">
        <v>122</v>
      </c>
      <c r="AE36" s="697"/>
      <c r="AF36" s="697"/>
      <c r="AG36" s="697"/>
      <c r="AH36" s="697"/>
      <c r="AI36" s="697"/>
      <c r="AJ36" s="697"/>
      <c r="AK36" s="697"/>
      <c r="AL36" s="661" t="s">
        <v>122</v>
      </c>
      <c r="AM36" s="662"/>
      <c r="AN36" s="662"/>
      <c r="AO36" s="698"/>
      <c r="AP36" s="220"/>
      <c r="AQ36" s="707" t="s">
        <v>315</v>
      </c>
      <c r="AR36" s="708"/>
      <c r="AS36" s="708"/>
      <c r="AT36" s="708"/>
      <c r="AU36" s="708"/>
      <c r="AV36" s="708"/>
      <c r="AW36" s="708"/>
      <c r="AX36" s="708"/>
      <c r="AY36" s="709"/>
      <c r="AZ36" s="713">
        <v>2717405</v>
      </c>
      <c r="BA36" s="714"/>
      <c r="BB36" s="714"/>
      <c r="BC36" s="714"/>
      <c r="BD36" s="714"/>
      <c r="BE36" s="714"/>
      <c r="BF36" s="715"/>
      <c r="BG36" s="716" t="s">
        <v>316</v>
      </c>
      <c r="BH36" s="717"/>
      <c r="BI36" s="717"/>
      <c r="BJ36" s="717"/>
      <c r="BK36" s="717"/>
      <c r="BL36" s="717"/>
      <c r="BM36" s="717"/>
      <c r="BN36" s="717"/>
      <c r="BO36" s="717"/>
      <c r="BP36" s="717"/>
      <c r="BQ36" s="717"/>
      <c r="BR36" s="717"/>
      <c r="BS36" s="717"/>
      <c r="BT36" s="717"/>
      <c r="BU36" s="718"/>
      <c r="BV36" s="713">
        <v>32545</v>
      </c>
      <c r="BW36" s="714"/>
      <c r="BX36" s="714"/>
      <c r="BY36" s="714"/>
      <c r="BZ36" s="714"/>
      <c r="CA36" s="714"/>
      <c r="CB36" s="715"/>
      <c r="CD36" s="655" t="s">
        <v>317</v>
      </c>
      <c r="CE36" s="656"/>
      <c r="CF36" s="656"/>
      <c r="CG36" s="656"/>
      <c r="CH36" s="656"/>
      <c r="CI36" s="656"/>
      <c r="CJ36" s="656"/>
      <c r="CK36" s="656"/>
      <c r="CL36" s="656"/>
      <c r="CM36" s="656"/>
      <c r="CN36" s="656"/>
      <c r="CO36" s="656"/>
      <c r="CP36" s="656"/>
      <c r="CQ36" s="657"/>
      <c r="CR36" s="658">
        <v>3349210</v>
      </c>
      <c r="CS36" s="659"/>
      <c r="CT36" s="659"/>
      <c r="CU36" s="659"/>
      <c r="CV36" s="659"/>
      <c r="CW36" s="659"/>
      <c r="CX36" s="659"/>
      <c r="CY36" s="660"/>
      <c r="CZ36" s="661">
        <v>11.8</v>
      </c>
      <c r="DA36" s="673"/>
      <c r="DB36" s="673"/>
      <c r="DC36" s="674"/>
      <c r="DD36" s="664">
        <v>2706354</v>
      </c>
      <c r="DE36" s="659"/>
      <c r="DF36" s="659"/>
      <c r="DG36" s="659"/>
      <c r="DH36" s="659"/>
      <c r="DI36" s="659"/>
      <c r="DJ36" s="659"/>
      <c r="DK36" s="660"/>
      <c r="DL36" s="664">
        <v>1842155</v>
      </c>
      <c r="DM36" s="659"/>
      <c r="DN36" s="659"/>
      <c r="DO36" s="659"/>
      <c r="DP36" s="659"/>
      <c r="DQ36" s="659"/>
      <c r="DR36" s="659"/>
      <c r="DS36" s="659"/>
      <c r="DT36" s="659"/>
      <c r="DU36" s="659"/>
      <c r="DV36" s="660"/>
      <c r="DW36" s="661">
        <v>13.9</v>
      </c>
      <c r="DX36" s="673"/>
      <c r="DY36" s="673"/>
      <c r="DZ36" s="673"/>
      <c r="EA36" s="673"/>
      <c r="EB36" s="673"/>
      <c r="EC36" s="685"/>
    </row>
    <row r="37" spans="2:133" ht="11.25" customHeight="1" x14ac:dyDescent="0.2">
      <c r="B37" s="655" t="s">
        <v>318</v>
      </c>
      <c r="C37" s="656"/>
      <c r="D37" s="656"/>
      <c r="E37" s="656"/>
      <c r="F37" s="656"/>
      <c r="G37" s="656"/>
      <c r="H37" s="656"/>
      <c r="I37" s="656"/>
      <c r="J37" s="656"/>
      <c r="K37" s="656"/>
      <c r="L37" s="656"/>
      <c r="M37" s="656"/>
      <c r="N37" s="656"/>
      <c r="O37" s="656"/>
      <c r="P37" s="656"/>
      <c r="Q37" s="657"/>
      <c r="R37" s="658">
        <v>349731</v>
      </c>
      <c r="S37" s="659"/>
      <c r="T37" s="659"/>
      <c r="U37" s="659"/>
      <c r="V37" s="659"/>
      <c r="W37" s="659"/>
      <c r="X37" s="659"/>
      <c r="Y37" s="660"/>
      <c r="Z37" s="696">
        <v>1.2</v>
      </c>
      <c r="AA37" s="696"/>
      <c r="AB37" s="696"/>
      <c r="AC37" s="696"/>
      <c r="AD37" s="697">
        <v>166</v>
      </c>
      <c r="AE37" s="697"/>
      <c r="AF37" s="697"/>
      <c r="AG37" s="697"/>
      <c r="AH37" s="697"/>
      <c r="AI37" s="697"/>
      <c r="AJ37" s="697"/>
      <c r="AK37" s="697"/>
      <c r="AL37" s="661">
        <v>0</v>
      </c>
      <c r="AM37" s="662"/>
      <c r="AN37" s="662"/>
      <c r="AO37" s="698"/>
      <c r="AQ37" s="691" t="s">
        <v>319</v>
      </c>
      <c r="AR37" s="692"/>
      <c r="AS37" s="692"/>
      <c r="AT37" s="692"/>
      <c r="AU37" s="692"/>
      <c r="AV37" s="692"/>
      <c r="AW37" s="692"/>
      <c r="AX37" s="692"/>
      <c r="AY37" s="693"/>
      <c r="AZ37" s="658">
        <v>713377</v>
      </c>
      <c r="BA37" s="659"/>
      <c r="BB37" s="659"/>
      <c r="BC37" s="659"/>
      <c r="BD37" s="671"/>
      <c r="BE37" s="671"/>
      <c r="BF37" s="694"/>
      <c r="BG37" s="655" t="s">
        <v>320</v>
      </c>
      <c r="BH37" s="656"/>
      <c r="BI37" s="656"/>
      <c r="BJ37" s="656"/>
      <c r="BK37" s="656"/>
      <c r="BL37" s="656"/>
      <c r="BM37" s="656"/>
      <c r="BN37" s="656"/>
      <c r="BO37" s="656"/>
      <c r="BP37" s="656"/>
      <c r="BQ37" s="656"/>
      <c r="BR37" s="656"/>
      <c r="BS37" s="656"/>
      <c r="BT37" s="656"/>
      <c r="BU37" s="657"/>
      <c r="BV37" s="658">
        <v>5085</v>
      </c>
      <c r="BW37" s="659"/>
      <c r="BX37" s="659"/>
      <c r="BY37" s="659"/>
      <c r="BZ37" s="659"/>
      <c r="CA37" s="659"/>
      <c r="CB37" s="695"/>
      <c r="CD37" s="655" t="s">
        <v>321</v>
      </c>
      <c r="CE37" s="656"/>
      <c r="CF37" s="656"/>
      <c r="CG37" s="656"/>
      <c r="CH37" s="656"/>
      <c r="CI37" s="656"/>
      <c r="CJ37" s="656"/>
      <c r="CK37" s="656"/>
      <c r="CL37" s="656"/>
      <c r="CM37" s="656"/>
      <c r="CN37" s="656"/>
      <c r="CO37" s="656"/>
      <c r="CP37" s="656"/>
      <c r="CQ37" s="657"/>
      <c r="CR37" s="658">
        <v>728057</v>
      </c>
      <c r="CS37" s="671"/>
      <c r="CT37" s="671"/>
      <c r="CU37" s="671"/>
      <c r="CV37" s="671"/>
      <c r="CW37" s="671"/>
      <c r="CX37" s="671"/>
      <c r="CY37" s="672"/>
      <c r="CZ37" s="661">
        <v>2.6</v>
      </c>
      <c r="DA37" s="673"/>
      <c r="DB37" s="673"/>
      <c r="DC37" s="674"/>
      <c r="DD37" s="664">
        <v>728057</v>
      </c>
      <c r="DE37" s="671"/>
      <c r="DF37" s="671"/>
      <c r="DG37" s="671"/>
      <c r="DH37" s="671"/>
      <c r="DI37" s="671"/>
      <c r="DJ37" s="671"/>
      <c r="DK37" s="672"/>
      <c r="DL37" s="664">
        <v>719279</v>
      </c>
      <c r="DM37" s="671"/>
      <c r="DN37" s="671"/>
      <c r="DO37" s="671"/>
      <c r="DP37" s="671"/>
      <c r="DQ37" s="671"/>
      <c r="DR37" s="671"/>
      <c r="DS37" s="671"/>
      <c r="DT37" s="671"/>
      <c r="DU37" s="671"/>
      <c r="DV37" s="672"/>
      <c r="DW37" s="661">
        <v>5.4</v>
      </c>
      <c r="DX37" s="673"/>
      <c r="DY37" s="673"/>
      <c r="DZ37" s="673"/>
      <c r="EA37" s="673"/>
      <c r="EB37" s="673"/>
      <c r="EC37" s="685"/>
    </row>
    <row r="38" spans="2:133" ht="11.25" customHeight="1" x14ac:dyDescent="0.2">
      <c r="B38" s="655" t="s">
        <v>322</v>
      </c>
      <c r="C38" s="656"/>
      <c r="D38" s="656"/>
      <c r="E38" s="656"/>
      <c r="F38" s="656"/>
      <c r="G38" s="656"/>
      <c r="H38" s="656"/>
      <c r="I38" s="656"/>
      <c r="J38" s="656"/>
      <c r="K38" s="656"/>
      <c r="L38" s="656"/>
      <c r="M38" s="656"/>
      <c r="N38" s="656"/>
      <c r="O38" s="656"/>
      <c r="P38" s="656"/>
      <c r="Q38" s="657"/>
      <c r="R38" s="658">
        <v>2210377</v>
      </c>
      <c r="S38" s="659"/>
      <c r="T38" s="659"/>
      <c r="U38" s="659"/>
      <c r="V38" s="659"/>
      <c r="W38" s="659"/>
      <c r="X38" s="659"/>
      <c r="Y38" s="660"/>
      <c r="Z38" s="696">
        <v>7.5</v>
      </c>
      <c r="AA38" s="696"/>
      <c r="AB38" s="696"/>
      <c r="AC38" s="696"/>
      <c r="AD38" s="697" t="s">
        <v>122</v>
      </c>
      <c r="AE38" s="697"/>
      <c r="AF38" s="697"/>
      <c r="AG38" s="697"/>
      <c r="AH38" s="697"/>
      <c r="AI38" s="697"/>
      <c r="AJ38" s="697"/>
      <c r="AK38" s="697"/>
      <c r="AL38" s="661" t="s">
        <v>122</v>
      </c>
      <c r="AM38" s="662"/>
      <c r="AN38" s="662"/>
      <c r="AO38" s="698"/>
      <c r="AQ38" s="691" t="s">
        <v>323</v>
      </c>
      <c r="AR38" s="692"/>
      <c r="AS38" s="692"/>
      <c r="AT38" s="692"/>
      <c r="AU38" s="692"/>
      <c r="AV38" s="692"/>
      <c r="AW38" s="692"/>
      <c r="AX38" s="692"/>
      <c r="AY38" s="693"/>
      <c r="AZ38" s="658">
        <v>251469</v>
      </c>
      <c r="BA38" s="659"/>
      <c r="BB38" s="659"/>
      <c r="BC38" s="659"/>
      <c r="BD38" s="671"/>
      <c r="BE38" s="671"/>
      <c r="BF38" s="694"/>
      <c r="BG38" s="655" t="s">
        <v>324</v>
      </c>
      <c r="BH38" s="656"/>
      <c r="BI38" s="656"/>
      <c r="BJ38" s="656"/>
      <c r="BK38" s="656"/>
      <c r="BL38" s="656"/>
      <c r="BM38" s="656"/>
      <c r="BN38" s="656"/>
      <c r="BO38" s="656"/>
      <c r="BP38" s="656"/>
      <c r="BQ38" s="656"/>
      <c r="BR38" s="656"/>
      <c r="BS38" s="656"/>
      <c r="BT38" s="656"/>
      <c r="BU38" s="657"/>
      <c r="BV38" s="658">
        <v>5334</v>
      </c>
      <c r="BW38" s="659"/>
      <c r="BX38" s="659"/>
      <c r="BY38" s="659"/>
      <c r="BZ38" s="659"/>
      <c r="CA38" s="659"/>
      <c r="CB38" s="695"/>
      <c r="CD38" s="655" t="s">
        <v>325</v>
      </c>
      <c r="CE38" s="656"/>
      <c r="CF38" s="656"/>
      <c r="CG38" s="656"/>
      <c r="CH38" s="656"/>
      <c r="CI38" s="656"/>
      <c r="CJ38" s="656"/>
      <c r="CK38" s="656"/>
      <c r="CL38" s="656"/>
      <c r="CM38" s="656"/>
      <c r="CN38" s="656"/>
      <c r="CO38" s="656"/>
      <c r="CP38" s="656"/>
      <c r="CQ38" s="657"/>
      <c r="CR38" s="658">
        <v>1745421</v>
      </c>
      <c r="CS38" s="659"/>
      <c r="CT38" s="659"/>
      <c r="CU38" s="659"/>
      <c r="CV38" s="659"/>
      <c r="CW38" s="659"/>
      <c r="CX38" s="659"/>
      <c r="CY38" s="660"/>
      <c r="CZ38" s="661">
        <v>6.1</v>
      </c>
      <c r="DA38" s="673"/>
      <c r="DB38" s="673"/>
      <c r="DC38" s="674"/>
      <c r="DD38" s="664">
        <v>1473271</v>
      </c>
      <c r="DE38" s="659"/>
      <c r="DF38" s="659"/>
      <c r="DG38" s="659"/>
      <c r="DH38" s="659"/>
      <c r="DI38" s="659"/>
      <c r="DJ38" s="659"/>
      <c r="DK38" s="660"/>
      <c r="DL38" s="664">
        <v>1365858</v>
      </c>
      <c r="DM38" s="659"/>
      <c r="DN38" s="659"/>
      <c r="DO38" s="659"/>
      <c r="DP38" s="659"/>
      <c r="DQ38" s="659"/>
      <c r="DR38" s="659"/>
      <c r="DS38" s="659"/>
      <c r="DT38" s="659"/>
      <c r="DU38" s="659"/>
      <c r="DV38" s="660"/>
      <c r="DW38" s="661">
        <v>10.3</v>
      </c>
      <c r="DX38" s="673"/>
      <c r="DY38" s="673"/>
      <c r="DZ38" s="673"/>
      <c r="EA38" s="673"/>
      <c r="EB38" s="673"/>
      <c r="EC38" s="685"/>
    </row>
    <row r="39" spans="2:133" ht="11.25" customHeight="1" x14ac:dyDescent="0.2">
      <c r="B39" s="655" t="s">
        <v>326</v>
      </c>
      <c r="C39" s="656"/>
      <c r="D39" s="656"/>
      <c r="E39" s="656"/>
      <c r="F39" s="656"/>
      <c r="G39" s="656"/>
      <c r="H39" s="656"/>
      <c r="I39" s="656"/>
      <c r="J39" s="656"/>
      <c r="K39" s="656"/>
      <c r="L39" s="656"/>
      <c r="M39" s="656"/>
      <c r="N39" s="656"/>
      <c r="O39" s="656"/>
      <c r="P39" s="656"/>
      <c r="Q39" s="657"/>
      <c r="R39" s="658">
        <v>83800</v>
      </c>
      <c r="S39" s="659"/>
      <c r="T39" s="659"/>
      <c r="U39" s="659"/>
      <c r="V39" s="659"/>
      <c r="W39" s="659"/>
      <c r="X39" s="659"/>
      <c r="Y39" s="660"/>
      <c r="Z39" s="696">
        <v>0.3</v>
      </c>
      <c r="AA39" s="696"/>
      <c r="AB39" s="696"/>
      <c r="AC39" s="696"/>
      <c r="AD39" s="697" t="s">
        <v>122</v>
      </c>
      <c r="AE39" s="697"/>
      <c r="AF39" s="697"/>
      <c r="AG39" s="697"/>
      <c r="AH39" s="697"/>
      <c r="AI39" s="697"/>
      <c r="AJ39" s="697"/>
      <c r="AK39" s="697"/>
      <c r="AL39" s="661" t="s">
        <v>122</v>
      </c>
      <c r="AM39" s="662"/>
      <c r="AN39" s="662"/>
      <c r="AO39" s="698"/>
      <c r="AQ39" s="691" t="s">
        <v>327</v>
      </c>
      <c r="AR39" s="692"/>
      <c r="AS39" s="692"/>
      <c r="AT39" s="692"/>
      <c r="AU39" s="692"/>
      <c r="AV39" s="692"/>
      <c r="AW39" s="692"/>
      <c r="AX39" s="692"/>
      <c r="AY39" s="693"/>
      <c r="AZ39" s="658">
        <v>7138</v>
      </c>
      <c r="BA39" s="659"/>
      <c r="BB39" s="659"/>
      <c r="BC39" s="659"/>
      <c r="BD39" s="671"/>
      <c r="BE39" s="671"/>
      <c r="BF39" s="694"/>
      <c r="BG39" s="655" t="s">
        <v>328</v>
      </c>
      <c r="BH39" s="656"/>
      <c r="BI39" s="656"/>
      <c r="BJ39" s="656"/>
      <c r="BK39" s="656"/>
      <c r="BL39" s="656"/>
      <c r="BM39" s="656"/>
      <c r="BN39" s="656"/>
      <c r="BO39" s="656"/>
      <c r="BP39" s="656"/>
      <c r="BQ39" s="656"/>
      <c r="BR39" s="656"/>
      <c r="BS39" s="656"/>
      <c r="BT39" s="656"/>
      <c r="BU39" s="657"/>
      <c r="BV39" s="658">
        <v>8112</v>
      </c>
      <c r="BW39" s="659"/>
      <c r="BX39" s="659"/>
      <c r="BY39" s="659"/>
      <c r="BZ39" s="659"/>
      <c r="CA39" s="659"/>
      <c r="CB39" s="695"/>
      <c r="CD39" s="655" t="s">
        <v>329</v>
      </c>
      <c r="CE39" s="656"/>
      <c r="CF39" s="656"/>
      <c r="CG39" s="656"/>
      <c r="CH39" s="656"/>
      <c r="CI39" s="656"/>
      <c r="CJ39" s="656"/>
      <c r="CK39" s="656"/>
      <c r="CL39" s="656"/>
      <c r="CM39" s="656"/>
      <c r="CN39" s="656"/>
      <c r="CO39" s="656"/>
      <c r="CP39" s="656"/>
      <c r="CQ39" s="657"/>
      <c r="CR39" s="658">
        <v>2256292</v>
      </c>
      <c r="CS39" s="671"/>
      <c r="CT39" s="671"/>
      <c r="CU39" s="671"/>
      <c r="CV39" s="671"/>
      <c r="CW39" s="671"/>
      <c r="CX39" s="671"/>
      <c r="CY39" s="672"/>
      <c r="CZ39" s="661">
        <v>7.9</v>
      </c>
      <c r="DA39" s="673"/>
      <c r="DB39" s="673"/>
      <c r="DC39" s="674"/>
      <c r="DD39" s="664">
        <v>676401</v>
      </c>
      <c r="DE39" s="671"/>
      <c r="DF39" s="671"/>
      <c r="DG39" s="671"/>
      <c r="DH39" s="671"/>
      <c r="DI39" s="671"/>
      <c r="DJ39" s="671"/>
      <c r="DK39" s="672"/>
      <c r="DL39" s="664" t="s">
        <v>122</v>
      </c>
      <c r="DM39" s="671"/>
      <c r="DN39" s="671"/>
      <c r="DO39" s="671"/>
      <c r="DP39" s="671"/>
      <c r="DQ39" s="671"/>
      <c r="DR39" s="671"/>
      <c r="DS39" s="671"/>
      <c r="DT39" s="671"/>
      <c r="DU39" s="671"/>
      <c r="DV39" s="672"/>
      <c r="DW39" s="661" t="s">
        <v>122</v>
      </c>
      <c r="DX39" s="673"/>
      <c r="DY39" s="673"/>
      <c r="DZ39" s="673"/>
      <c r="EA39" s="673"/>
      <c r="EB39" s="673"/>
      <c r="EC39" s="685"/>
    </row>
    <row r="40" spans="2:133" ht="11.25" customHeight="1" x14ac:dyDescent="0.2">
      <c r="B40" s="655" t="s">
        <v>330</v>
      </c>
      <c r="C40" s="656"/>
      <c r="D40" s="656"/>
      <c r="E40" s="656"/>
      <c r="F40" s="656"/>
      <c r="G40" s="656"/>
      <c r="H40" s="656"/>
      <c r="I40" s="656"/>
      <c r="J40" s="656"/>
      <c r="K40" s="656"/>
      <c r="L40" s="656"/>
      <c r="M40" s="656"/>
      <c r="N40" s="656"/>
      <c r="O40" s="656"/>
      <c r="P40" s="656"/>
      <c r="Q40" s="657"/>
      <c r="R40" s="658">
        <v>100477</v>
      </c>
      <c r="S40" s="659"/>
      <c r="T40" s="659"/>
      <c r="U40" s="659"/>
      <c r="V40" s="659"/>
      <c r="W40" s="659"/>
      <c r="X40" s="659"/>
      <c r="Y40" s="660"/>
      <c r="Z40" s="696">
        <v>0.3</v>
      </c>
      <c r="AA40" s="696"/>
      <c r="AB40" s="696"/>
      <c r="AC40" s="696"/>
      <c r="AD40" s="697" t="s">
        <v>122</v>
      </c>
      <c r="AE40" s="697"/>
      <c r="AF40" s="697"/>
      <c r="AG40" s="697"/>
      <c r="AH40" s="697"/>
      <c r="AI40" s="697"/>
      <c r="AJ40" s="697"/>
      <c r="AK40" s="697"/>
      <c r="AL40" s="661" t="s">
        <v>122</v>
      </c>
      <c r="AM40" s="662"/>
      <c r="AN40" s="662"/>
      <c r="AO40" s="698"/>
      <c r="AQ40" s="691" t="s">
        <v>331</v>
      </c>
      <c r="AR40" s="692"/>
      <c r="AS40" s="692"/>
      <c r="AT40" s="692"/>
      <c r="AU40" s="692"/>
      <c r="AV40" s="692"/>
      <c r="AW40" s="692"/>
      <c r="AX40" s="692"/>
      <c r="AY40" s="693"/>
      <c r="AZ40" s="658" t="s">
        <v>122</v>
      </c>
      <c r="BA40" s="659"/>
      <c r="BB40" s="659"/>
      <c r="BC40" s="659"/>
      <c r="BD40" s="671"/>
      <c r="BE40" s="671"/>
      <c r="BF40" s="694"/>
      <c r="BG40" s="699" t="s">
        <v>332</v>
      </c>
      <c r="BH40" s="700"/>
      <c r="BI40" s="700"/>
      <c r="BJ40" s="700"/>
      <c r="BK40" s="700"/>
      <c r="BL40" s="221"/>
      <c r="BM40" s="656" t="s">
        <v>333</v>
      </c>
      <c r="BN40" s="656"/>
      <c r="BO40" s="656"/>
      <c r="BP40" s="656"/>
      <c r="BQ40" s="656"/>
      <c r="BR40" s="656"/>
      <c r="BS40" s="656"/>
      <c r="BT40" s="656"/>
      <c r="BU40" s="657"/>
      <c r="BV40" s="658">
        <v>98</v>
      </c>
      <c r="BW40" s="659"/>
      <c r="BX40" s="659"/>
      <c r="BY40" s="659"/>
      <c r="BZ40" s="659"/>
      <c r="CA40" s="659"/>
      <c r="CB40" s="695"/>
      <c r="CD40" s="655" t="s">
        <v>334</v>
      </c>
      <c r="CE40" s="656"/>
      <c r="CF40" s="656"/>
      <c r="CG40" s="656"/>
      <c r="CH40" s="656"/>
      <c r="CI40" s="656"/>
      <c r="CJ40" s="656"/>
      <c r="CK40" s="656"/>
      <c r="CL40" s="656"/>
      <c r="CM40" s="656"/>
      <c r="CN40" s="656"/>
      <c r="CO40" s="656"/>
      <c r="CP40" s="656"/>
      <c r="CQ40" s="657"/>
      <c r="CR40" s="658">
        <v>266918</v>
      </c>
      <c r="CS40" s="659"/>
      <c r="CT40" s="659"/>
      <c r="CU40" s="659"/>
      <c r="CV40" s="659"/>
      <c r="CW40" s="659"/>
      <c r="CX40" s="659"/>
      <c r="CY40" s="660"/>
      <c r="CZ40" s="661">
        <v>0.9</v>
      </c>
      <c r="DA40" s="673"/>
      <c r="DB40" s="673"/>
      <c r="DC40" s="674"/>
      <c r="DD40" s="664">
        <v>265218</v>
      </c>
      <c r="DE40" s="659"/>
      <c r="DF40" s="659"/>
      <c r="DG40" s="659"/>
      <c r="DH40" s="659"/>
      <c r="DI40" s="659"/>
      <c r="DJ40" s="659"/>
      <c r="DK40" s="660"/>
      <c r="DL40" s="664" t="s">
        <v>122</v>
      </c>
      <c r="DM40" s="659"/>
      <c r="DN40" s="659"/>
      <c r="DO40" s="659"/>
      <c r="DP40" s="659"/>
      <c r="DQ40" s="659"/>
      <c r="DR40" s="659"/>
      <c r="DS40" s="659"/>
      <c r="DT40" s="659"/>
      <c r="DU40" s="659"/>
      <c r="DV40" s="660"/>
      <c r="DW40" s="661" t="s">
        <v>122</v>
      </c>
      <c r="DX40" s="673"/>
      <c r="DY40" s="673"/>
      <c r="DZ40" s="673"/>
      <c r="EA40" s="673"/>
      <c r="EB40" s="673"/>
      <c r="EC40" s="685"/>
    </row>
    <row r="41" spans="2:133" ht="11.25" customHeight="1" x14ac:dyDescent="0.2">
      <c r="B41" s="639" t="s">
        <v>335</v>
      </c>
      <c r="C41" s="640"/>
      <c r="D41" s="640"/>
      <c r="E41" s="640"/>
      <c r="F41" s="640"/>
      <c r="G41" s="640"/>
      <c r="H41" s="640"/>
      <c r="I41" s="640"/>
      <c r="J41" s="640"/>
      <c r="K41" s="640"/>
      <c r="L41" s="640"/>
      <c r="M41" s="640"/>
      <c r="N41" s="640"/>
      <c r="O41" s="640"/>
      <c r="P41" s="640"/>
      <c r="Q41" s="641"/>
      <c r="R41" s="642">
        <v>29341687</v>
      </c>
      <c r="S41" s="683"/>
      <c r="T41" s="683"/>
      <c r="U41" s="683"/>
      <c r="V41" s="683"/>
      <c r="W41" s="683"/>
      <c r="X41" s="683"/>
      <c r="Y41" s="686"/>
      <c r="Z41" s="687">
        <v>100</v>
      </c>
      <c r="AA41" s="687"/>
      <c r="AB41" s="687"/>
      <c r="AC41" s="687"/>
      <c r="AD41" s="688">
        <v>13046673</v>
      </c>
      <c r="AE41" s="688"/>
      <c r="AF41" s="688"/>
      <c r="AG41" s="688"/>
      <c r="AH41" s="688"/>
      <c r="AI41" s="688"/>
      <c r="AJ41" s="688"/>
      <c r="AK41" s="688"/>
      <c r="AL41" s="645">
        <v>100</v>
      </c>
      <c r="AM41" s="689"/>
      <c r="AN41" s="689"/>
      <c r="AO41" s="690"/>
      <c r="AQ41" s="691" t="s">
        <v>336</v>
      </c>
      <c r="AR41" s="692"/>
      <c r="AS41" s="692"/>
      <c r="AT41" s="692"/>
      <c r="AU41" s="692"/>
      <c r="AV41" s="692"/>
      <c r="AW41" s="692"/>
      <c r="AX41" s="692"/>
      <c r="AY41" s="693"/>
      <c r="AZ41" s="658">
        <v>317596</v>
      </c>
      <c r="BA41" s="659"/>
      <c r="BB41" s="659"/>
      <c r="BC41" s="659"/>
      <c r="BD41" s="671"/>
      <c r="BE41" s="671"/>
      <c r="BF41" s="694"/>
      <c r="BG41" s="699"/>
      <c r="BH41" s="700"/>
      <c r="BI41" s="700"/>
      <c r="BJ41" s="700"/>
      <c r="BK41" s="700"/>
      <c r="BL41" s="221"/>
      <c r="BM41" s="656" t="s">
        <v>337</v>
      </c>
      <c r="BN41" s="656"/>
      <c r="BO41" s="656"/>
      <c r="BP41" s="656"/>
      <c r="BQ41" s="656"/>
      <c r="BR41" s="656"/>
      <c r="BS41" s="656"/>
      <c r="BT41" s="656"/>
      <c r="BU41" s="657"/>
      <c r="BV41" s="658" t="s">
        <v>122</v>
      </c>
      <c r="BW41" s="659"/>
      <c r="BX41" s="659"/>
      <c r="BY41" s="659"/>
      <c r="BZ41" s="659"/>
      <c r="CA41" s="659"/>
      <c r="CB41" s="695"/>
      <c r="CD41" s="655" t="s">
        <v>338</v>
      </c>
      <c r="CE41" s="656"/>
      <c r="CF41" s="656"/>
      <c r="CG41" s="656"/>
      <c r="CH41" s="656"/>
      <c r="CI41" s="656"/>
      <c r="CJ41" s="656"/>
      <c r="CK41" s="656"/>
      <c r="CL41" s="656"/>
      <c r="CM41" s="656"/>
      <c r="CN41" s="656"/>
      <c r="CO41" s="656"/>
      <c r="CP41" s="656"/>
      <c r="CQ41" s="657"/>
      <c r="CR41" s="658" t="s">
        <v>122</v>
      </c>
      <c r="CS41" s="671"/>
      <c r="CT41" s="671"/>
      <c r="CU41" s="671"/>
      <c r="CV41" s="671"/>
      <c r="CW41" s="671"/>
      <c r="CX41" s="671"/>
      <c r="CY41" s="672"/>
      <c r="CZ41" s="661" t="s">
        <v>122</v>
      </c>
      <c r="DA41" s="673"/>
      <c r="DB41" s="673"/>
      <c r="DC41" s="674"/>
      <c r="DD41" s="664" t="s">
        <v>122</v>
      </c>
      <c r="DE41" s="671"/>
      <c r="DF41" s="671"/>
      <c r="DG41" s="671"/>
      <c r="DH41" s="671"/>
      <c r="DI41" s="671"/>
      <c r="DJ41" s="671"/>
      <c r="DK41" s="672"/>
      <c r="DL41" s="665"/>
      <c r="DM41" s="666"/>
      <c r="DN41" s="666"/>
      <c r="DO41" s="666"/>
      <c r="DP41" s="666"/>
      <c r="DQ41" s="666"/>
      <c r="DR41" s="666"/>
      <c r="DS41" s="666"/>
      <c r="DT41" s="666"/>
      <c r="DU41" s="666"/>
      <c r="DV41" s="667"/>
      <c r="DW41" s="668"/>
      <c r="DX41" s="669"/>
      <c r="DY41" s="669"/>
      <c r="DZ41" s="669"/>
      <c r="EA41" s="669"/>
      <c r="EB41" s="669"/>
      <c r="EC41" s="670"/>
    </row>
    <row r="42" spans="2:133" ht="11.25" customHeight="1" x14ac:dyDescent="0.2">
      <c r="AQ42" s="703" t="s">
        <v>339</v>
      </c>
      <c r="AR42" s="704"/>
      <c r="AS42" s="704"/>
      <c r="AT42" s="704"/>
      <c r="AU42" s="704"/>
      <c r="AV42" s="704"/>
      <c r="AW42" s="704"/>
      <c r="AX42" s="704"/>
      <c r="AY42" s="705"/>
      <c r="AZ42" s="642">
        <v>1427825</v>
      </c>
      <c r="BA42" s="683"/>
      <c r="BB42" s="683"/>
      <c r="BC42" s="683"/>
      <c r="BD42" s="643"/>
      <c r="BE42" s="643"/>
      <c r="BF42" s="706"/>
      <c r="BG42" s="701"/>
      <c r="BH42" s="702"/>
      <c r="BI42" s="702"/>
      <c r="BJ42" s="702"/>
      <c r="BK42" s="702"/>
      <c r="BL42" s="222"/>
      <c r="BM42" s="640" t="s">
        <v>340</v>
      </c>
      <c r="BN42" s="640"/>
      <c r="BO42" s="640"/>
      <c r="BP42" s="640"/>
      <c r="BQ42" s="640"/>
      <c r="BR42" s="640"/>
      <c r="BS42" s="640"/>
      <c r="BT42" s="640"/>
      <c r="BU42" s="641"/>
      <c r="BV42" s="642">
        <v>414</v>
      </c>
      <c r="BW42" s="683"/>
      <c r="BX42" s="683"/>
      <c r="BY42" s="683"/>
      <c r="BZ42" s="683"/>
      <c r="CA42" s="683"/>
      <c r="CB42" s="684"/>
      <c r="CD42" s="655" t="s">
        <v>341</v>
      </c>
      <c r="CE42" s="656"/>
      <c r="CF42" s="656"/>
      <c r="CG42" s="656"/>
      <c r="CH42" s="656"/>
      <c r="CI42" s="656"/>
      <c r="CJ42" s="656"/>
      <c r="CK42" s="656"/>
      <c r="CL42" s="656"/>
      <c r="CM42" s="656"/>
      <c r="CN42" s="656"/>
      <c r="CO42" s="656"/>
      <c r="CP42" s="656"/>
      <c r="CQ42" s="657"/>
      <c r="CR42" s="658">
        <v>4811327</v>
      </c>
      <c r="CS42" s="671"/>
      <c r="CT42" s="671"/>
      <c r="CU42" s="671"/>
      <c r="CV42" s="671"/>
      <c r="CW42" s="671"/>
      <c r="CX42" s="671"/>
      <c r="CY42" s="672"/>
      <c r="CZ42" s="661">
        <v>16.899999999999999</v>
      </c>
      <c r="DA42" s="673"/>
      <c r="DB42" s="673"/>
      <c r="DC42" s="674"/>
      <c r="DD42" s="664">
        <v>1772908</v>
      </c>
      <c r="DE42" s="671"/>
      <c r="DF42" s="671"/>
      <c r="DG42" s="671"/>
      <c r="DH42" s="671"/>
      <c r="DI42" s="671"/>
      <c r="DJ42" s="671"/>
      <c r="DK42" s="672"/>
      <c r="DL42" s="665"/>
      <c r="DM42" s="666"/>
      <c r="DN42" s="666"/>
      <c r="DO42" s="666"/>
      <c r="DP42" s="666"/>
      <c r="DQ42" s="666"/>
      <c r="DR42" s="666"/>
      <c r="DS42" s="666"/>
      <c r="DT42" s="666"/>
      <c r="DU42" s="666"/>
      <c r="DV42" s="667"/>
      <c r="DW42" s="668"/>
      <c r="DX42" s="669"/>
      <c r="DY42" s="669"/>
      <c r="DZ42" s="669"/>
      <c r="EA42" s="669"/>
      <c r="EB42" s="669"/>
      <c r="EC42" s="670"/>
    </row>
    <row r="43" spans="2:133" ht="11.25" customHeight="1" x14ac:dyDescent="0.2">
      <c r="B43" s="212" t="s">
        <v>342</v>
      </c>
      <c r="CD43" s="655" t="s">
        <v>343</v>
      </c>
      <c r="CE43" s="656"/>
      <c r="CF43" s="656"/>
      <c r="CG43" s="656"/>
      <c r="CH43" s="656"/>
      <c r="CI43" s="656"/>
      <c r="CJ43" s="656"/>
      <c r="CK43" s="656"/>
      <c r="CL43" s="656"/>
      <c r="CM43" s="656"/>
      <c r="CN43" s="656"/>
      <c r="CO43" s="656"/>
      <c r="CP43" s="656"/>
      <c r="CQ43" s="657"/>
      <c r="CR43" s="658">
        <v>168117</v>
      </c>
      <c r="CS43" s="671"/>
      <c r="CT43" s="671"/>
      <c r="CU43" s="671"/>
      <c r="CV43" s="671"/>
      <c r="CW43" s="671"/>
      <c r="CX43" s="671"/>
      <c r="CY43" s="672"/>
      <c r="CZ43" s="661">
        <v>0.6</v>
      </c>
      <c r="DA43" s="673"/>
      <c r="DB43" s="673"/>
      <c r="DC43" s="674"/>
      <c r="DD43" s="664">
        <v>168117</v>
      </c>
      <c r="DE43" s="671"/>
      <c r="DF43" s="671"/>
      <c r="DG43" s="671"/>
      <c r="DH43" s="671"/>
      <c r="DI43" s="671"/>
      <c r="DJ43" s="671"/>
      <c r="DK43" s="672"/>
      <c r="DL43" s="665"/>
      <c r="DM43" s="666"/>
      <c r="DN43" s="666"/>
      <c r="DO43" s="666"/>
      <c r="DP43" s="666"/>
      <c r="DQ43" s="666"/>
      <c r="DR43" s="666"/>
      <c r="DS43" s="666"/>
      <c r="DT43" s="666"/>
      <c r="DU43" s="666"/>
      <c r="DV43" s="667"/>
      <c r="DW43" s="668"/>
      <c r="DX43" s="669"/>
      <c r="DY43" s="669"/>
      <c r="DZ43" s="669"/>
      <c r="EA43" s="669"/>
      <c r="EB43" s="669"/>
      <c r="EC43" s="670"/>
    </row>
    <row r="44" spans="2:133" ht="11.25" customHeight="1" x14ac:dyDescent="0.2">
      <c r="B44" s="675" t="s">
        <v>344</v>
      </c>
      <c r="C44" s="675"/>
      <c r="D44" s="675"/>
      <c r="E44" s="675"/>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5"/>
      <c r="AM44" s="675"/>
      <c r="AN44" s="675"/>
      <c r="AO44" s="675"/>
      <c r="AP44" s="675"/>
      <c r="AQ44" s="675"/>
      <c r="AR44" s="675"/>
      <c r="AS44" s="675"/>
      <c r="AT44" s="675"/>
      <c r="AU44" s="675"/>
      <c r="AV44" s="675"/>
      <c r="AW44" s="675"/>
      <c r="AX44" s="675"/>
      <c r="AY44" s="675"/>
      <c r="AZ44" s="675"/>
      <c r="BA44" s="675"/>
      <c r="BB44" s="675"/>
      <c r="BC44" s="675"/>
      <c r="BD44" s="675"/>
      <c r="BE44" s="675"/>
      <c r="BF44" s="675"/>
      <c r="BG44" s="675"/>
      <c r="BH44" s="675"/>
      <c r="BI44" s="675"/>
      <c r="BJ44" s="675"/>
      <c r="BK44" s="675"/>
      <c r="BL44" s="675"/>
      <c r="BM44" s="675"/>
      <c r="BN44" s="675"/>
      <c r="BO44" s="675"/>
      <c r="BP44" s="675"/>
      <c r="BQ44" s="675"/>
      <c r="BR44" s="675"/>
      <c r="BS44" s="675"/>
      <c r="BT44" s="675"/>
      <c r="BU44" s="675"/>
      <c r="BV44" s="675"/>
      <c r="BW44" s="675"/>
      <c r="BX44" s="675"/>
      <c r="BY44" s="675"/>
      <c r="BZ44" s="675"/>
      <c r="CA44" s="675"/>
      <c r="CB44" s="675"/>
      <c r="CC44" s="676"/>
      <c r="CD44" s="677" t="s">
        <v>292</v>
      </c>
      <c r="CE44" s="678"/>
      <c r="CF44" s="655" t="s">
        <v>345</v>
      </c>
      <c r="CG44" s="656"/>
      <c r="CH44" s="656"/>
      <c r="CI44" s="656"/>
      <c r="CJ44" s="656"/>
      <c r="CK44" s="656"/>
      <c r="CL44" s="656"/>
      <c r="CM44" s="656"/>
      <c r="CN44" s="656"/>
      <c r="CO44" s="656"/>
      <c r="CP44" s="656"/>
      <c r="CQ44" s="657"/>
      <c r="CR44" s="658">
        <v>4811327</v>
      </c>
      <c r="CS44" s="659"/>
      <c r="CT44" s="659"/>
      <c r="CU44" s="659"/>
      <c r="CV44" s="659"/>
      <c r="CW44" s="659"/>
      <c r="CX44" s="659"/>
      <c r="CY44" s="660"/>
      <c r="CZ44" s="661">
        <v>16.899999999999999</v>
      </c>
      <c r="DA44" s="662"/>
      <c r="DB44" s="662"/>
      <c r="DC44" s="663"/>
      <c r="DD44" s="664">
        <v>1772908</v>
      </c>
      <c r="DE44" s="659"/>
      <c r="DF44" s="659"/>
      <c r="DG44" s="659"/>
      <c r="DH44" s="659"/>
      <c r="DI44" s="659"/>
      <c r="DJ44" s="659"/>
      <c r="DK44" s="660"/>
      <c r="DL44" s="665"/>
      <c r="DM44" s="666"/>
      <c r="DN44" s="666"/>
      <c r="DO44" s="666"/>
      <c r="DP44" s="666"/>
      <c r="DQ44" s="666"/>
      <c r="DR44" s="666"/>
      <c r="DS44" s="666"/>
      <c r="DT44" s="666"/>
      <c r="DU44" s="666"/>
      <c r="DV44" s="667"/>
      <c r="DW44" s="668"/>
      <c r="DX44" s="669"/>
      <c r="DY44" s="669"/>
      <c r="DZ44" s="669"/>
      <c r="EA44" s="669"/>
      <c r="EB44" s="669"/>
      <c r="EC44" s="670"/>
    </row>
    <row r="45" spans="2:133" ht="11.25" customHeight="1" x14ac:dyDescent="0.2">
      <c r="B45" s="675" t="s">
        <v>346</v>
      </c>
      <c r="C45" s="675"/>
      <c r="D45" s="675"/>
      <c r="E45" s="675"/>
      <c r="F45" s="675"/>
      <c r="G45" s="675"/>
      <c r="H45" s="675"/>
      <c r="I45" s="675"/>
      <c r="J45" s="675"/>
      <c r="K45" s="675"/>
      <c r="L45" s="675"/>
      <c r="M45" s="675"/>
      <c r="N45" s="675"/>
      <c r="O45" s="675"/>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5"/>
      <c r="AM45" s="675"/>
      <c r="AN45" s="675"/>
      <c r="AO45" s="675"/>
      <c r="AP45" s="675"/>
      <c r="AQ45" s="675"/>
      <c r="AR45" s="675"/>
      <c r="AS45" s="675"/>
      <c r="AT45" s="675"/>
      <c r="AU45" s="675"/>
      <c r="AV45" s="675"/>
      <c r="AW45" s="675"/>
      <c r="AX45" s="675"/>
      <c r="AY45" s="675"/>
      <c r="AZ45" s="675"/>
      <c r="BA45" s="675"/>
      <c r="BB45" s="675"/>
      <c r="BC45" s="675"/>
      <c r="BD45" s="675"/>
      <c r="BE45" s="675"/>
      <c r="BF45" s="675"/>
      <c r="BG45" s="675"/>
      <c r="BH45" s="675"/>
      <c r="BI45" s="675"/>
      <c r="BJ45" s="675"/>
      <c r="BK45" s="675"/>
      <c r="BL45" s="675"/>
      <c r="BM45" s="675"/>
      <c r="BN45" s="675"/>
      <c r="BO45" s="675"/>
      <c r="BP45" s="675"/>
      <c r="BQ45" s="675"/>
      <c r="BR45" s="675"/>
      <c r="BS45" s="675"/>
      <c r="BT45" s="675"/>
      <c r="BU45" s="675"/>
      <c r="BV45" s="675"/>
      <c r="BW45" s="675"/>
      <c r="BX45" s="675"/>
      <c r="BY45" s="675"/>
      <c r="BZ45" s="675"/>
      <c r="CA45" s="675"/>
      <c r="CB45" s="675"/>
      <c r="CC45" s="676"/>
      <c r="CD45" s="679"/>
      <c r="CE45" s="680"/>
      <c r="CF45" s="655" t="s">
        <v>347</v>
      </c>
      <c r="CG45" s="656"/>
      <c r="CH45" s="656"/>
      <c r="CI45" s="656"/>
      <c r="CJ45" s="656"/>
      <c r="CK45" s="656"/>
      <c r="CL45" s="656"/>
      <c r="CM45" s="656"/>
      <c r="CN45" s="656"/>
      <c r="CO45" s="656"/>
      <c r="CP45" s="656"/>
      <c r="CQ45" s="657"/>
      <c r="CR45" s="658">
        <v>1484212</v>
      </c>
      <c r="CS45" s="671"/>
      <c r="CT45" s="671"/>
      <c r="CU45" s="671"/>
      <c r="CV45" s="671"/>
      <c r="CW45" s="671"/>
      <c r="CX45" s="671"/>
      <c r="CY45" s="672"/>
      <c r="CZ45" s="661">
        <v>5.2</v>
      </c>
      <c r="DA45" s="673"/>
      <c r="DB45" s="673"/>
      <c r="DC45" s="674"/>
      <c r="DD45" s="664">
        <v>50762</v>
      </c>
      <c r="DE45" s="671"/>
      <c r="DF45" s="671"/>
      <c r="DG45" s="671"/>
      <c r="DH45" s="671"/>
      <c r="DI45" s="671"/>
      <c r="DJ45" s="671"/>
      <c r="DK45" s="672"/>
      <c r="DL45" s="665"/>
      <c r="DM45" s="666"/>
      <c r="DN45" s="666"/>
      <c r="DO45" s="666"/>
      <c r="DP45" s="666"/>
      <c r="DQ45" s="666"/>
      <c r="DR45" s="666"/>
      <c r="DS45" s="666"/>
      <c r="DT45" s="666"/>
      <c r="DU45" s="666"/>
      <c r="DV45" s="667"/>
      <c r="DW45" s="668"/>
      <c r="DX45" s="669"/>
      <c r="DY45" s="669"/>
      <c r="DZ45" s="669"/>
      <c r="EA45" s="669"/>
      <c r="EB45" s="669"/>
      <c r="EC45" s="670"/>
    </row>
    <row r="46" spans="2:133" ht="11.25" customHeight="1" x14ac:dyDescent="0.2">
      <c r="B46" s="223"/>
      <c r="CD46" s="679"/>
      <c r="CE46" s="680"/>
      <c r="CF46" s="655" t="s">
        <v>348</v>
      </c>
      <c r="CG46" s="656"/>
      <c r="CH46" s="656"/>
      <c r="CI46" s="656"/>
      <c r="CJ46" s="656"/>
      <c r="CK46" s="656"/>
      <c r="CL46" s="656"/>
      <c r="CM46" s="656"/>
      <c r="CN46" s="656"/>
      <c r="CO46" s="656"/>
      <c r="CP46" s="656"/>
      <c r="CQ46" s="657"/>
      <c r="CR46" s="658">
        <v>3312197</v>
      </c>
      <c r="CS46" s="659"/>
      <c r="CT46" s="659"/>
      <c r="CU46" s="659"/>
      <c r="CV46" s="659"/>
      <c r="CW46" s="659"/>
      <c r="CX46" s="659"/>
      <c r="CY46" s="660"/>
      <c r="CZ46" s="661">
        <v>11.7</v>
      </c>
      <c r="DA46" s="662"/>
      <c r="DB46" s="662"/>
      <c r="DC46" s="663"/>
      <c r="DD46" s="664">
        <v>1721928</v>
      </c>
      <c r="DE46" s="659"/>
      <c r="DF46" s="659"/>
      <c r="DG46" s="659"/>
      <c r="DH46" s="659"/>
      <c r="DI46" s="659"/>
      <c r="DJ46" s="659"/>
      <c r="DK46" s="660"/>
      <c r="DL46" s="665"/>
      <c r="DM46" s="666"/>
      <c r="DN46" s="666"/>
      <c r="DO46" s="666"/>
      <c r="DP46" s="666"/>
      <c r="DQ46" s="666"/>
      <c r="DR46" s="666"/>
      <c r="DS46" s="666"/>
      <c r="DT46" s="666"/>
      <c r="DU46" s="666"/>
      <c r="DV46" s="667"/>
      <c r="DW46" s="668"/>
      <c r="DX46" s="669"/>
      <c r="DY46" s="669"/>
      <c r="DZ46" s="669"/>
      <c r="EA46" s="669"/>
      <c r="EB46" s="669"/>
      <c r="EC46" s="670"/>
    </row>
    <row r="47" spans="2:133" ht="11.25" customHeight="1" x14ac:dyDescent="0.2">
      <c r="B47" s="223"/>
      <c r="CD47" s="679"/>
      <c r="CE47" s="680"/>
      <c r="CF47" s="655" t="s">
        <v>349</v>
      </c>
      <c r="CG47" s="656"/>
      <c r="CH47" s="656"/>
      <c r="CI47" s="656"/>
      <c r="CJ47" s="656"/>
      <c r="CK47" s="656"/>
      <c r="CL47" s="656"/>
      <c r="CM47" s="656"/>
      <c r="CN47" s="656"/>
      <c r="CO47" s="656"/>
      <c r="CP47" s="656"/>
      <c r="CQ47" s="657"/>
      <c r="CR47" s="658" t="s">
        <v>122</v>
      </c>
      <c r="CS47" s="671"/>
      <c r="CT47" s="671"/>
      <c r="CU47" s="671"/>
      <c r="CV47" s="671"/>
      <c r="CW47" s="671"/>
      <c r="CX47" s="671"/>
      <c r="CY47" s="672"/>
      <c r="CZ47" s="661" t="s">
        <v>122</v>
      </c>
      <c r="DA47" s="673"/>
      <c r="DB47" s="673"/>
      <c r="DC47" s="674"/>
      <c r="DD47" s="664" t="s">
        <v>122</v>
      </c>
      <c r="DE47" s="671"/>
      <c r="DF47" s="671"/>
      <c r="DG47" s="671"/>
      <c r="DH47" s="671"/>
      <c r="DI47" s="671"/>
      <c r="DJ47" s="671"/>
      <c r="DK47" s="672"/>
      <c r="DL47" s="665"/>
      <c r="DM47" s="666"/>
      <c r="DN47" s="666"/>
      <c r="DO47" s="666"/>
      <c r="DP47" s="666"/>
      <c r="DQ47" s="666"/>
      <c r="DR47" s="666"/>
      <c r="DS47" s="666"/>
      <c r="DT47" s="666"/>
      <c r="DU47" s="666"/>
      <c r="DV47" s="667"/>
      <c r="DW47" s="668"/>
      <c r="DX47" s="669"/>
      <c r="DY47" s="669"/>
      <c r="DZ47" s="669"/>
      <c r="EA47" s="669"/>
      <c r="EB47" s="669"/>
      <c r="EC47" s="670"/>
    </row>
    <row r="48" spans="2:133" ht="10.8" x14ac:dyDescent="0.2">
      <c r="B48" s="223"/>
      <c r="CD48" s="681"/>
      <c r="CE48" s="682"/>
      <c r="CF48" s="655" t="s">
        <v>350</v>
      </c>
      <c r="CG48" s="656"/>
      <c r="CH48" s="656"/>
      <c r="CI48" s="656"/>
      <c r="CJ48" s="656"/>
      <c r="CK48" s="656"/>
      <c r="CL48" s="656"/>
      <c r="CM48" s="656"/>
      <c r="CN48" s="656"/>
      <c r="CO48" s="656"/>
      <c r="CP48" s="656"/>
      <c r="CQ48" s="657"/>
      <c r="CR48" s="658" t="s">
        <v>122</v>
      </c>
      <c r="CS48" s="659"/>
      <c r="CT48" s="659"/>
      <c r="CU48" s="659"/>
      <c r="CV48" s="659"/>
      <c r="CW48" s="659"/>
      <c r="CX48" s="659"/>
      <c r="CY48" s="660"/>
      <c r="CZ48" s="661" t="s">
        <v>122</v>
      </c>
      <c r="DA48" s="662"/>
      <c r="DB48" s="662"/>
      <c r="DC48" s="663"/>
      <c r="DD48" s="664" t="s">
        <v>122</v>
      </c>
      <c r="DE48" s="659"/>
      <c r="DF48" s="659"/>
      <c r="DG48" s="659"/>
      <c r="DH48" s="659"/>
      <c r="DI48" s="659"/>
      <c r="DJ48" s="659"/>
      <c r="DK48" s="660"/>
      <c r="DL48" s="665"/>
      <c r="DM48" s="666"/>
      <c r="DN48" s="666"/>
      <c r="DO48" s="666"/>
      <c r="DP48" s="666"/>
      <c r="DQ48" s="666"/>
      <c r="DR48" s="666"/>
      <c r="DS48" s="666"/>
      <c r="DT48" s="666"/>
      <c r="DU48" s="666"/>
      <c r="DV48" s="667"/>
      <c r="DW48" s="668"/>
      <c r="DX48" s="669"/>
      <c r="DY48" s="669"/>
      <c r="DZ48" s="669"/>
      <c r="EA48" s="669"/>
      <c r="EB48" s="669"/>
      <c r="EC48" s="670"/>
    </row>
    <row r="49" spans="2:133" ht="11.25" customHeight="1" x14ac:dyDescent="0.2">
      <c r="B49" s="223"/>
      <c r="CD49" s="639" t="s">
        <v>351</v>
      </c>
      <c r="CE49" s="640"/>
      <c r="CF49" s="640"/>
      <c r="CG49" s="640"/>
      <c r="CH49" s="640"/>
      <c r="CI49" s="640"/>
      <c r="CJ49" s="640"/>
      <c r="CK49" s="640"/>
      <c r="CL49" s="640"/>
      <c r="CM49" s="640"/>
      <c r="CN49" s="640"/>
      <c r="CO49" s="640"/>
      <c r="CP49" s="640"/>
      <c r="CQ49" s="641"/>
      <c r="CR49" s="642">
        <v>28396097</v>
      </c>
      <c r="CS49" s="643"/>
      <c r="CT49" s="643"/>
      <c r="CU49" s="643"/>
      <c r="CV49" s="643"/>
      <c r="CW49" s="643"/>
      <c r="CX49" s="643"/>
      <c r="CY49" s="644"/>
      <c r="CZ49" s="645">
        <v>100</v>
      </c>
      <c r="DA49" s="646"/>
      <c r="DB49" s="646"/>
      <c r="DC49" s="647"/>
      <c r="DD49" s="648">
        <v>16790338</v>
      </c>
      <c r="DE49" s="643"/>
      <c r="DF49" s="643"/>
      <c r="DG49" s="643"/>
      <c r="DH49" s="643"/>
      <c r="DI49" s="643"/>
      <c r="DJ49" s="643"/>
      <c r="DK49" s="644"/>
      <c r="DL49" s="649"/>
      <c r="DM49" s="650"/>
      <c r="DN49" s="650"/>
      <c r="DO49" s="650"/>
      <c r="DP49" s="650"/>
      <c r="DQ49" s="650"/>
      <c r="DR49" s="650"/>
      <c r="DS49" s="650"/>
      <c r="DT49" s="650"/>
      <c r="DU49" s="650"/>
      <c r="DV49" s="651"/>
      <c r="DW49" s="652"/>
      <c r="DX49" s="653"/>
      <c r="DY49" s="653"/>
      <c r="DZ49" s="653"/>
      <c r="EA49" s="653"/>
      <c r="EB49" s="653"/>
      <c r="EC49" s="654"/>
    </row>
  </sheetData>
  <sheetProtection algorithmName="SHA-512" hashValue="7oNhIfZJk2JFngZ8Y+XrZXXOW1yIHllobeBGuWix4jSY+MCL82OekdHrVZdas5w0vsl6DkhGt5sEFIXIMDvvgg==" saltValue="mlIdY7TwKl8D+F7jwso7e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B79" zoomScale="70" zoomScaleNormal="25" zoomScaleSheetLayoutView="70" workbookViewId="0">
      <selection activeCell="BQ104" sqref="BQ104"/>
    </sheetView>
  </sheetViews>
  <sheetFormatPr defaultColWidth="0" defaultRowHeight="13.2" zeroHeight="1" x14ac:dyDescent="0.2"/>
  <cols>
    <col min="1" max="130" width="2.77734375" style="229" customWidth="1"/>
    <col min="131" max="131" width="1.6640625" style="229" customWidth="1"/>
    <col min="132" max="16384" width="9" style="229" hidden="1"/>
  </cols>
  <sheetData>
    <row r="1" spans="1:131" ht="11.25" customHeight="1" thickBot="1" x14ac:dyDescent="0.25">
      <c r="A1" s="225"/>
      <c r="B1" s="225"/>
      <c r="C1" s="225"/>
      <c r="D1" s="225"/>
      <c r="E1" s="225"/>
      <c r="F1" s="225"/>
      <c r="G1" s="225"/>
      <c r="H1" s="225"/>
      <c r="I1" s="225"/>
      <c r="J1" s="225"/>
      <c r="K1" s="225"/>
      <c r="L1" s="225"/>
      <c r="M1" s="225"/>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c r="BW1" s="226"/>
      <c r="BX1" s="226"/>
      <c r="BY1" s="226"/>
      <c r="BZ1" s="226"/>
      <c r="CA1" s="226"/>
      <c r="CB1" s="226"/>
      <c r="CC1" s="226"/>
      <c r="CD1" s="226"/>
      <c r="CE1" s="226"/>
      <c r="CF1" s="226"/>
      <c r="CG1" s="226"/>
      <c r="CH1" s="226"/>
      <c r="CI1" s="226"/>
      <c r="CJ1" s="226"/>
      <c r="CK1" s="226"/>
      <c r="CL1" s="226"/>
      <c r="CM1" s="226"/>
      <c r="CN1" s="226"/>
      <c r="CO1" s="226"/>
      <c r="CP1" s="226"/>
      <c r="CQ1" s="226"/>
      <c r="CR1" s="226"/>
      <c r="CS1" s="226"/>
      <c r="CT1" s="226"/>
      <c r="CU1" s="226"/>
      <c r="CV1" s="226"/>
      <c r="CW1" s="226"/>
      <c r="CX1" s="226"/>
      <c r="CY1" s="226"/>
      <c r="CZ1" s="226"/>
      <c r="DA1" s="226"/>
      <c r="DB1" s="226"/>
      <c r="DC1" s="226"/>
      <c r="DD1" s="226"/>
      <c r="DE1" s="226"/>
      <c r="DF1" s="226"/>
      <c r="DG1" s="226"/>
      <c r="DH1" s="226"/>
      <c r="DI1" s="226"/>
      <c r="DJ1" s="226"/>
      <c r="DK1" s="226"/>
      <c r="DL1" s="226"/>
      <c r="DM1" s="226"/>
      <c r="DN1" s="226"/>
      <c r="DO1" s="226"/>
      <c r="DP1" s="226"/>
      <c r="DQ1" s="227"/>
      <c r="DR1" s="227"/>
      <c r="DS1" s="227"/>
      <c r="DT1" s="227"/>
      <c r="DU1" s="227"/>
      <c r="DV1" s="227"/>
      <c r="DW1" s="227"/>
      <c r="DX1" s="227"/>
      <c r="DY1" s="227"/>
      <c r="DZ1" s="227"/>
      <c r="EA1" s="228"/>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6"/>
      <c r="BK2" s="226"/>
      <c r="BL2" s="226"/>
      <c r="BM2" s="226"/>
      <c r="BN2" s="226"/>
      <c r="BO2" s="226"/>
      <c r="BP2" s="226"/>
      <c r="BQ2" s="226"/>
      <c r="BR2" s="226"/>
      <c r="BS2" s="226"/>
      <c r="BT2" s="226"/>
      <c r="BU2" s="226"/>
      <c r="BV2" s="226"/>
      <c r="BW2" s="226"/>
      <c r="BX2" s="226"/>
      <c r="BY2" s="226"/>
      <c r="BZ2" s="226"/>
      <c r="CA2" s="226"/>
      <c r="CB2" s="226"/>
      <c r="CC2" s="226"/>
      <c r="CD2" s="226"/>
      <c r="CE2" s="226"/>
      <c r="CF2" s="226"/>
      <c r="CG2" s="226"/>
      <c r="CH2" s="226"/>
      <c r="CI2" s="226"/>
      <c r="CJ2" s="226"/>
      <c r="CK2" s="226"/>
      <c r="CL2" s="226"/>
      <c r="CM2" s="226"/>
      <c r="CN2" s="226"/>
      <c r="CO2" s="226"/>
      <c r="CP2" s="226"/>
      <c r="CQ2" s="226"/>
      <c r="CR2" s="226"/>
      <c r="CS2" s="226"/>
      <c r="CT2" s="226"/>
      <c r="CU2" s="226"/>
      <c r="CV2" s="226"/>
      <c r="CW2" s="226"/>
      <c r="CX2" s="226"/>
      <c r="CY2" s="226"/>
      <c r="CZ2" s="226"/>
      <c r="DA2" s="226"/>
      <c r="DB2" s="226"/>
      <c r="DC2" s="226"/>
      <c r="DD2" s="226"/>
      <c r="DE2" s="226"/>
      <c r="DF2" s="226"/>
      <c r="DG2" s="226"/>
      <c r="DH2" s="226"/>
      <c r="DI2" s="226"/>
      <c r="DJ2" s="1127" t="s">
        <v>353</v>
      </c>
      <c r="DK2" s="1128"/>
      <c r="DL2" s="1128"/>
      <c r="DM2" s="1128"/>
      <c r="DN2" s="1128"/>
      <c r="DO2" s="1129"/>
      <c r="DP2" s="226"/>
      <c r="DQ2" s="1127" t="s">
        <v>354</v>
      </c>
      <c r="DR2" s="1128"/>
      <c r="DS2" s="1128"/>
      <c r="DT2" s="1128"/>
      <c r="DU2" s="1128"/>
      <c r="DV2" s="1128"/>
      <c r="DW2" s="1128"/>
      <c r="DX2" s="1128"/>
      <c r="DY2" s="1128"/>
      <c r="DZ2" s="1129"/>
      <c r="EA2" s="228"/>
    </row>
    <row r="3" spans="1:131" ht="11.25" customHeigh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N3" s="226"/>
      <c r="BO3" s="226"/>
      <c r="BP3" s="226"/>
      <c r="BQ3" s="226"/>
      <c r="BR3" s="226"/>
      <c r="BS3" s="226"/>
      <c r="BT3" s="226"/>
      <c r="BU3" s="226"/>
      <c r="BV3" s="226"/>
      <c r="BW3" s="226"/>
      <c r="BX3" s="226"/>
      <c r="BY3" s="226"/>
      <c r="BZ3" s="226"/>
      <c r="CA3" s="226"/>
      <c r="CB3" s="226"/>
      <c r="CC3" s="226"/>
      <c r="CD3" s="226"/>
      <c r="CE3" s="226"/>
      <c r="CF3" s="226"/>
      <c r="CG3" s="226"/>
      <c r="CH3" s="226"/>
      <c r="CI3" s="226"/>
      <c r="CJ3" s="226"/>
      <c r="CK3" s="226"/>
      <c r="CL3" s="226"/>
      <c r="CM3" s="226"/>
      <c r="CN3" s="226"/>
      <c r="CO3" s="226"/>
      <c r="CP3" s="226"/>
      <c r="CQ3" s="226"/>
      <c r="CR3" s="226"/>
      <c r="CS3" s="226"/>
      <c r="CT3" s="226"/>
      <c r="CU3" s="226"/>
      <c r="CV3" s="226"/>
      <c r="CW3" s="226"/>
      <c r="CX3" s="226"/>
      <c r="CY3" s="226"/>
      <c r="CZ3" s="226"/>
      <c r="DA3" s="226"/>
      <c r="DB3" s="226"/>
      <c r="DC3" s="226"/>
      <c r="DD3" s="226"/>
      <c r="DE3" s="226"/>
      <c r="DF3" s="226"/>
      <c r="DG3" s="226"/>
      <c r="DH3" s="226"/>
      <c r="DI3" s="226"/>
      <c r="DJ3" s="226"/>
      <c r="DK3" s="226"/>
      <c r="DL3" s="226"/>
      <c r="DM3" s="226"/>
      <c r="DN3" s="226"/>
      <c r="DO3" s="226"/>
      <c r="DP3" s="226"/>
      <c r="DQ3" s="226"/>
      <c r="DR3" s="226"/>
      <c r="DS3" s="226"/>
      <c r="DT3" s="226"/>
      <c r="DU3" s="226"/>
      <c r="DV3" s="226"/>
      <c r="DW3" s="226"/>
      <c r="DX3" s="226"/>
      <c r="DY3" s="226"/>
      <c r="DZ3" s="226"/>
      <c r="EA3" s="228"/>
    </row>
    <row r="4" spans="1:131" s="233"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0"/>
      <c r="BA4" s="230"/>
      <c r="BB4" s="230"/>
      <c r="BC4" s="230"/>
      <c r="BD4" s="230"/>
      <c r="BE4" s="231"/>
      <c r="BF4" s="231"/>
      <c r="BG4" s="231"/>
      <c r="BH4" s="231"/>
      <c r="BI4" s="231"/>
      <c r="BJ4" s="231"/>
      <c r="BK4" s="231"/>
      <c r="BL4" s="231"/>
      <c r="BM4" s="231"/>
      <c r="BN4" s="231"/>
      <c r="BO4" s="231"/>
      <c r="BP4" s="231"/>
      <c r="BQ4" s="767" t="s">
        <v>356</v>
      </c>
      <c r="BR4" s="767"/>
      <c r="BS4" s="767"/>
      <c r="BT4" s="767"/>
      <c r="BU4" s="767"/>
      <c r="BV4" s="767"/>
      <c r="BW4" s="767"/>
      <c r="BX4" s="767"/>
      <c r="BY4" s="767"/>
      <c r="BZ4" s="767"/>
      <c r="CA4" s="767"/>
      <c r="CB4" s="767"/>
      <c r="CC4" s="767"/>
      <c r="CD4" s="767"/>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232"/>
    </row>
    <row r="5" spans="1:131" s="233" customFormat="1" ht="26.25" customHeight="1" x14ac:dyDescent="0.2">
      <c r="A5" s="1032" t="s">
        <v>357</v>
      </c>
      <c r="B5" s="1033"/>
      <c r="C5" s="1033"/>
      <c r="D5" s="1033"/>
      <c r="E5" s="1033"/>
      <c r="F5" s="1033"/>
      <c r="G5" s="1033"/>
      <c r="H5" s="1033"/>
      <c r="I5" s="1033"/>
      <c r="J5" s="1033"/>
      <c r="K5" s="1033"/>
      <c r="L5" s="1033"/>
      <c r="M5" s="1033"/>
      <c r="N5" s="1033"/>
      <c r="O5" s="1033"/>
      <c r="P5" s="1034"/>
      <c r="Q5" s="1038" t="s">
        <v>358</v>
      </c>
      <c r="R5" s="1039"/>
      <c r="S5" s="1039"/>
      <c r="T5" s="1039"/>
      <c r="U5" s="1040"/>
      <c r="V5" s="1038" t="s">
        <v>359</v>
      </c>
      <c r="W5" s="1039"/>
      <c r="X5" s="1039"/>
      <c r="Y5" s="1039"/>
      <c r="Z5" s="1040"/>
      <c r="AA5" s="1038" t="s">
        <v>360</v>
      </c>
      <c r="AB5" s="1039"/>
      <c r="AC5" s="1039"/>
      <c r="AD5" s="1039"/>
      <c r="AE5" s="1039"/>
      <c r="AF5" s="1130" t="s">
        <v>361</v>
      </c>
      <c r="AG5" s="1039"/>
      <c r="AH5" s="1039"/>
      <c r="AI5" s="1039"/>
      <c r="AJ5" s="1052"/>
      <c r="AK5" s="1039" t="s">
        <v>362</v>
      </c>
      <c r="AL5" s="1039"/>
      <c r="AM5" s="1039"/>
      <c r="AN5" s="1039"/>
      <c r="AO5" s="1040"/>
      <c r="AP5" s="1038" t="s">
        <v>363</v>
      </c>
      <c r="AQ5" s="1039"/>
      <c r="AR5" s="1039"/>
      <c r="AS5" s="1039"/>
      <c r="AT5" s="1040"/>
      <c r="AU5" s="1038" t="s">
        <v>364</v>
      </c>
      <c r="AV5" s="1039"/>
      <c r="AW5" s="1039"/>
      <c r="AX5" s="1039"/>
      <c r="AY5" s="1052"/>
      <c r="AZ5" s="230"/>
      <c r="BA5" s="230"/>
      <c r="BB5" s="230"/>
      <c r="BC5" s="230"/>
      <c r="BD5" s="230"/>
      <c r="BE5" s="231"/>
      <c r="BF5" s="231"/>
      <c r="BG5" s="231"/>
      <c r="BH5" s="231"/>
      <c r="BI5" s="231"/>
      <c r="BJ5" s="231"/>
      <c r="BK5" s="231"/>
      <c r="BL5" s="231"/>
      <c r="BM5" s="231"/>
      <c r="BN5" s="231"/>
      <c r="BO5" s="231"/>
      <c r="BP5" s="231"/>
      <c r="BQ5" s="1032" t="s">
        <v>365</v>
      </c>
      <c r="BR5" s="1033"/>
      <c r="BS5" s="1033"/>
      <c r="BT5" s="1033"/>
      <c r="BU5" s="1033"/>
      <c r="BV5" s="1033"/>
      <c r="BW5" s="1033"/>
      <c r="BX5" s="1033"/>
      <c r="BY5" s="1033"/>
      <c r="BZ5" s="1033"/>
      <c r="CA5" s="1033"/>
      <c r="CB5" s="1033"/>
      <c r="CC5" s="1033"/>
      <c r="CD5" s="1033"/>
      <c r="CE5" s="1033"/>
      <c r="CF5" s="1033"/>
      <c r="CG5" s="1034"/>
      <c r="CH5" s="1038" t="s">
        <v>366</v>
      </c>
      <c r="CI5" s="1039"/>
      <c r="CJ5" s="1039"/>
      <c r="CK5" s="1039"/>
      <c r="CL5" s="1040"/>
      <c r="CM5" s="1038" t="s">
        <v>367</v>
      </c>
      <c r="CN5" s="1039"/>
      <c r="CO5" s="1039"/>
      <c r="CP5" s="1039"/>
      <c r="CQ5" s="1040"/>
      <c r="CR5" s="1038" t="s">
        <v>368</v>
      </c>
      <c r="CS5" s="1039"/>
      <c r="CT5" s="1039"/>
      <c r="CU5" s="1039"/>
      <c r="CV5" s="1040"/>
      <c r="CW5" s="1038" t="s">
        <v>369</v>
      </c>
      <c r="CX5" s="1039"/>
      <c r="CY5" s="1039"/>
      <c r="CZ5" s="1039"/>
      <c r="DA5" s="1040"/>
      <c r="DB5" s="1038" t="s">
        <v>370</v>
      </c>
      <c r="DC5" s="1039"/>
      <c r="DD5" s="1039"/>
      <c r="DE5" s="1039"/>
      <c r="DF5" s="1040"/>
      <c r="DG5" s="1120" t="s">
        <v>371</v>
      </c>
      <c r="DH5" s="1121"/>
      <c r="DI5" s="1121"/>
      <c r="DJ5" s="1121"/>
      <c r="DK5" s="1122"/>
      <c r="DL5" s="1120" t="s">
        <v>372</v>
      </c>
      <c r="DM5" s="1121"/>
      <c r="DN5" s="1121"/>
      <c r="DO5" s="1121"/>
      <c r="DP5" s="1122"/>
      <c r="DQ5" s="1038" t="s">
        <v>373</v>
      </c>
      <c r="DR5" s="1039"/>
      <c r="DS5" s="1039"/>
      <c r="DT5" s="1039"/>
      <c r="DU5" s="1040"/>
      <c r="DV5" s="1038" t="s">
        <v>364</v>
      </c>
      <c r="DW5" s="1039"/>
      <c r="DX5" s="1039"/>
      <c r="DY5" s="1039"/>
      <c r="DZ5" s="1052"/>
      <c r="EA5" s="232"/>
    </row>
    <row r="6" spans="1:131" s="233" customFormat="1" ht="26.25" customHeight="1" thickBot="1" x14ac:dyDescent="0.25">
      <c r="A6" s="1035"/>
      <c r="B6" s="1036"/>
      <c r="C6" s="1036"/>
      <c r="D6" s="1036"/>
      <c r="E6" s="1036"/>
      <c r="F6" s="1036"/>
      <c r="G6" s="1036"/>
      <c r="H6" s="1036"/>
      <c r="I6" s="1036"/>
      <c r="J6" s="1036"/>
      <c r="K6" s="1036"/>
      <c r="L6" s="1036"/>
      <c r="M6" s="1036"/>
      <c r="N6" s="1036"/>
      <c r="O6" s="1036"/>
      <c r="P6" s="1037"/>
      <c r="Q6" s="1041"/>
      <c r="R6" s="1042"/>
      <c r="S6" s="1042"/>
      <c r="T6" s="1042"/>
      <c r="U6" s="1043"/>
      <c r="V6" s="1041"/>
      <c r="W6" s="1042"/>
      <c r="X6" s="1042"/>
      <c r="Y6" s="1042"/>
      <c r="Z6" s="1043"/>
      <c r="AA6" s="1041"/>
      <c r="AB6" s="1042"/>
      <c r="AC6" s="1042"/>
      <c r="AD6" s="1042"/>
      <c r="AE6" s="1042"/>
      <c r="AF6" s="1131"/>
      <c r="AG6" s="1042"/>
      <c r="AH6" s="1042"/>
      <c r="AI6" s="1042"/>
      <c r="AJ6" s="1053"/>
      <c r="AK6" s="1042"/>
      <c r="AL6" s="1042"/>
      <c r="AM6" s="1042"/>
      <c r="AN6" s="1042"/>
      <c r="AO6" s="1043"/>
      <c r="AP6" s="1041"/>
      <c r="AQ6" s="1042"/>
      <c r="AR6" s="1042"/>
      <c r="AS6" s="1042"/>
      <c r="AT6" s="1043"/>
      <c r="AU6" s="1041"/>
      <c r="AV6" s="1042"/>
      <c r="AW6" s="1042"/>
      <c r="AX6" s="1042"/>
      <c r="AY6" s="1053"/>
      <c r="AZ6" s="230"/>
      <c r="BA6" s="230"/>
      <c r="BB6" s="230"/>
      <c r="BC6" s="230"/>
      <c r="BD6" s="230"/>
      <c r="BE6" s="231"/>
      <c r="BF6" s="231"/>
      <c r="BG6" s="231"/>
      <c r="BH6" s="231"/>
      <c r="BI6" s="231"/>
      <c r="BJ6" s="231"/>
      <c r="BK6" s="231"/>
      <c r="BL6" s="231"/>
      <c r="BM6" s="231"/>
      <c r="BN6" s="231"/>
      <c r="BO6" s="231"/>
      <c r="BP6" s="231"/>
      <c r="BQ6" s="1035"/>
      <c r="BR6" s="1036"/>
      <c r="BS6" s="1036"/>
      <c r="BT6" s="1036"/>
      <c r="BU6" s="1036"/>
      <c r="BV6" s="1036"/>
      <c r="BW6" s="1036"/>
      <c r="BX6" s="1036"/>
      <c r="BY6" s="1036"/>
      <c r="BZ6" s="1036"/>
      <c r="CA6" s="1036"/>
      <c r="CB6" s="1036"/>
      <c r="CC6" s="1036"/>
      <c r="CD6" s="1036"/>
      <c r="CE6" s="1036"/>
      <c r="CF6" s="1036"/>
      <c r="CG6" s="1037"/>
      <c r="CH6" s="1041"/>
      <c r="CI6" s="1042"/>
      <c r="CJ6" s="1042"/>
      <c r="CK6" s="1042"/>
      <c r="CL6" s="1043"/>
      <c r="CM6" s="1041"/>
      <c r="CN6" s="1042"/>
      <c r="CO6" s="1042"/>
      <c r="CP6" s="1042"/>
      <c r="CQ6" s="1043"/>
      <c r="CR6" s="1041"/>
      <c r="CS6" s="1042"/>
      <c r="CT6" s="1042"/>
      <c r="CU6" s="1042"/>
      <c r="CV6" s="1043"/>
      <c r="CW6" s="1041"/>
      <c r="CX6" s="1042"/>
      <c r="CY6" s="1042"/>
      <c r="CZ6" s="1042"/>
      <c r="DA6" s="1043"/>
      <c r="DB6" s="1041"/>
      <c r="DC6" s="1042"/>
      <c r="DD6" s="1042"/>
      <c r="DE6" s="1042"/>
      <c r="DF6" s="1043"/>
      <c r="DG6" s="1123"/>
      <c r="DH6" s="1124"/>
      <c r="DI6" s="1124"/>
      <c r="DJ6" s="1124"/>
      <c r="DK6" s="1125"/>
      <c r="DL6" s="1123"/>
      <c r="DM6" s="1124"/>
      <c r="DN6" s="1124"/>
      <c r="DO6" s="1124"/>
      <c r="DP6" s="1125"/>
      <c r="DQ6" s="1041"/>
      <c r="DR6" s="1042"/>
      <c r="DS6" s="1042"/>
      <c r="DT6" s="1042"/>
      <c r="DU6" s="1043"/>
      <c r="DV6" s="1041"/>
      <c r="DW6" s="1042"/>
      <c r="DX6" s="1042"/>
      <c r="DY6" s="1042"/>
      <c r="DZ6" s="1053"/>
      <c r="EA6" s="232"/>
    </row>
    <row r="7" spans="1:131" s="233" customFormat="1" ht="26.25" customHeight="1" thickTop="1" x14ac:dyDescent="0.2">
      <c r="A7" s="234">
        <v>1</v>
      </c>
      <c r="B7" s="1083" t="s">
        <v>374</v>
      </c>
      <c r="C7" s="1084"/>
      <c r="D7" s="1084"/>
      <c r="E7" s="1084"/>
      <c r="F7" s="1084"/>
      <c r="G7" s="1084"/>
      <c r="H7" s="1084"/>
      <c r="I7" s="1084"/>
      <c r="J7" s="1084"/>
      <c r="K7" s="1084"/>
      <c r="L7" s="1084"/>
      <c r="M7" s="1084"/>
      <c r="N7" s="1084"/>
      <c r="O7" s="1084"/>
      <c r="P7" s="1085"/>
      <c r="Q7" s="1138">
        <v>29336</v>
      </c>
      <c r="R7" s="1139"/>
      <c r="S7" s="1139"/>
      <c r="T7" s="1139"/>
      <c r="U7" s="1139"/>
      <c r="V7" s="1139">
        <v>28394</v>
      </c>
      <c r="W7" s="1139"/>
      <c r="X7" s="1139"/>
      <c r="Y7" s="1139"/>
      <c r="Z7" s="1139"/>
      <c r="AA7" s="1139">
        <v>942</v>
      </c>
      <c r="AB7" s="1139"/>
      <c r="AC7" s="1139"/>
      <c r="AD7" s="1139"/>
      <c r="AE7" s="1140"/>
      <c r="AF7" s="1141">
        <v>896</v>
      </c>
      <c r="AG7" s="1142"/>
      <c r="AH7" s="1142"/>
      <c r="AI7" s="1142"/>
      <c r="AJ7" s="1143"/>
      <c r="AK7" s="1144">
        <v>3609</v>
      </c>
      <c r="AL7" s="1145"/>
      <c r="AM7" s="1145"/>
      <c r="AN7" s="1145"/>
      <c r="AO7" s="1145"/>
      <c r="AP7" s="1145">
        <v>26881</v>
      </c>
      <c r="AQ7" s="1145"/>
      <c r="AR7" s="1145"/>
      <c r="AS7" s="1145"/>
      <c r="AT7" s="1145"/>
      <c r="AU7" s="1146"/>
      <c r="AV7" s="1146"/>
      <c r="AW7" s="1146"/>
      <c r="AX7" s="1146"/>
      <c r="AY7" s="1147"/>
      <c r="AZ7" s="230"/>
      <c r="BA7" s="230"/>
      <c r="BB7" s="230"/>
      <c r="BC7" s="230"/>
      <c r="BD7" s="230"/>
      <c r="BE7" s="231"/>
      <c r="BF7" s="231"/>
      <c r="BG7" s="231"/>
      <c r="BH7" s="231"/>
      <c r="BI7" s="231"/>
      <c r="BJ7" s="231"/>
      <c r="BK7" s="231"/>
      <c r="BL7" s="231"/>
      <c r="BM7" s="231"/>
      <c r="BN7" s="231"/>
      <c r="BO7" s="231"/>
      <c r="BP7" s="231"/>
      <c r="BQ7" s="234">
        <v>1</v>
      </c>
      <c r="BR7" s="235"/>
      <c r="BS7" s="1135" t="s">
        <v>558</v>
      </c>
      <c r="BT7" s="1136"/>
      <c r="BU7" s="1136"/>
      <c r="BV7" s="1136"/>
      <c r="BW7" s="1136"/>
      <c r="BX7" s="1136"/>
      <c r="BY7" s="1136"/>
      <c r="BZ7" s="1136"/>
      <c r="CA7" s="1136"/>
      <c r="CB7" s="1136"/>
      <c r="CC7" s="1136"/>
      <c r="CD7" s="1136"/>
      <c r="CE7" s="1136"/>
      <c r="CF7" s="1136"/>
      <c r="CG7" s="1148"/>
      <c r="CH7" s="1132">
        <v>26</v>
      </c>
      <c r="CI7" s="1133"/>
      <c r="CJ7" s="1133"/>
      <c r="CK7" s="1133"/>
      <c r="CL7" s="1134"/>
      <c r="CM7" s="1132">
        <v>215</v>
      </c>
      <c r="CN7" s="1133"/>
      <c r="CO7" s="1133"/>
      <c r="CP7" s="1133"/>
      <c r="CQ7" s="1134"/>
      <c r="CR7" s="1132">
        <v>40</v>
      </c>
      <c r="CS7" s="1133"/>
      <c r="CT7" s="1133"/>
      <c r="CU7" s="1133"/>
      <c r="CV7" s="1134"/>
      <c r="CW7" s="1132" t="s">
        <v>550</v>
      </c>
      <c r="CX7" s="1133"/>
      <c r="CY7" s="1133"/>
      <c r="CZ7" s="1133"/>
      <c r="DA7" s="1134"/>
      <c r="DB7" s="1132" t="s">
        <v>550</v>
      </c>
      <c r="DC7" s="1133"/>
      <c r="DD7" s="1133"/>
      <c r="DE7" s="1133"/>
      <c r="DF7" s="1134"/>
      <c r="DG7" s="1132" t="s">
        <v>550</v>
      </c>
      <c r="DH7" s="1133"/>
      <c r="DI7" s="1133"/>
      <c r="DJ7" s="1133"/>
      <c r="DK7" s="1134"/>
      <c r="DL7" s="1132" t="s">
        <v>550</v>
      </c>
      <c r="DM7" s="1133"/>
      <c r="DN7" s="1133"/>
      <c r="DO7" s="1133"/>
      <c r="DP7" s="1134"/>
      <c r="DQ7" s="1132" t="s">
        <v>550</v>
      </c>
      <c r="DR7" s="1133"/>
      <c r="DS7" s="1133"/>
      <c r="DT7" s="1133"/>
      <c r="DU7" s="1134"/>
      <c r="DV7" s="1135"/>
      <c r="DW7" s="1136"/>
      <c r="DX7" s="1136"/>
      <c r="DY7" s="1136"/>
      <c r="DZ7" s="1137"/>
      <c r="EA7" s="232"/>
    </row>
    <row r="8" spans="1:131" s="233" customFormat="1" ht="26.25" customHeight="1" x14ac:dyDescent="0.2">
      <c r="A8" s="236">
        <v>2</v>
      </c>
      <c r="B8" s="1067" t="s">
        <v>375</v>
      </c>
      <c r="C8" s="1068"/>
      <c r="D8" s="1068"/>
      <c r="E8" s="1068"/>
      <c r="F8" s="1068"/>
      <c r="G8" s="1068"/>
      <c r="H8" s="1068"/>
      <c r="I8" s="1068"/>
      <c r="J8" s="1068"/>
      <c r="K8" s="1068"/>
      <c r="L8" s="1068"/>
      <c r="M8" s="1068"/>
      <c r="N8" s="1068"/>
      <c r="O8" s="1068"/>
      <c r="P8" s="1069"/>
      <c r="Q8" s="1075">
        <v>20</v>
      </c>
      <c r="R8" s="1076"/>
      <c r="S8" s="1076"/>
      <c r="T8" s="1076"/>
      <c r="U8" s="1076"/>
      <c r="V8" s="1076">
        <v>17</v>
      </c>
      <c r="W8" s="1076"/>
      <c r="X8" s="1076"/>
      <c r="Y8" s="1076"/>
      <c r="Z8" s="1076"/>
      <c r="AA8" s="1076">
        <v>3</v>
      </c>
      <c r="AB8" s="1076"/>
      <c r="AC8" s="1076"/>
      <c r="AD8" s="1076"/>
      <c r="AE8" s="1077"/>
      <c r="AF8" s="1072">
        <v>3</v>
      </c>
      <c r="AG8" s="1073"/>
      <c r="AH8" s="1073"/>
      <c r="AI8" s="1073"/>
      <c r="AJ8" s="1074"/>
      <c r="AK8" s="1116">
        <v>6</v>
      </c>
      <c r="AL8" s="1117"/>
      <c r="AM8" s="1117"/>
      <c r="AN8" s="1117"/>
      <c r="AO8" s="1117"/>
      <c r="AP8" s="1117" t="s">
        <v>550</v>
      </c>
      <c r="AQ8" s="1117"/>
      <c r="AR8" s="1117"/>
      <c r="AS8" s="1117"/>
      <c r="AT8" s="1117"/>
      <c r="AU8" s="1118"/>
      <c r="AV8" s="1118"/>
      <c r="AW8" s="1118"/>
      <c r="AX8" s="1118"/>
      <c r="AY8" s="1119"/>
      <c r="AZ8" s="230"/>
      <c r="BA8" s="230"/>
      <c r="BB8" s="230"/>
      <c r="BC8" s="230"/>
      <c r="BD8" s="230"/>
      <c r="BE8" s="231"/>
      <c r="BF8" s="231"/>
      <c r="BG8" s="231"/>
      <c r="BH8" s="231"/>
      <c r="BI8" s="231"/>
      <c r="BJ8" s="231"/>
      <c r="BK8" s="231"/>
      <c r="BL8" s="231"/>
      <c r="BM8" s="231"/>
      <c r="BN8" s="231"/>
      <c r="BO8" s="231"/>
      <c r="BP8" s="231"/>
      <c r="BQ8" s="236">
        <v>2</v>
      </c>
      <c r="BR8" s="237"/>
      <c r="BS8" s="1029"/>
      <c r="BT8" s="1030"/>
      <c r="BU8" s="1030"/>
      <c r="BV8" s="1030"/>
      <c r="BW8" s="1030"/>
      <c r="BX8" s="1030"/>
      <c r="BY8" s="1030"/>
      <c r="BZ8" s="1030"/>
      <c r="CA8" s="1030"/>
      <c r="CB8" s="1030"/>
      <c r="CC8" s="1030"/>
      <c r="CD8" s="1030"/>
      <c r="CE8" s="1030"/>
      <c r="CF8" s="1030"/>
      <c r="CG8" s="1051"/>
      <c r="CH8" s="1026"/>
      <c r="CI8" s="1027"/>
      <c r="CJ8" s="1027"/>
      <c r="CK8" s="1027"/>
      <c r="CL8" s="1028"/>
      <c r="CM8" s="1026"/>
      <c r="CN8" s="1027"/>
      <c r="CO8" s="1027"/>
      <c r="CP8" s="1027"/>
      <c r="CQ8" s="1028"/>
      <c r="CR8" s="1026"/>
      <c r="CS8" s="1027"/>
      <c r="CT8" s="1027"/>
      <c r="CU8" s="1027"/>
      <c r="CV8" s="1028"/>
      <c r="CW8" s="1026"/>
      <c r="CX8" s="1027"/>
      <c r="CY8" s="1027"/>
      <c r="CZ8" s="1027"/>
      <c r="DA8" s="1028"/>
      <c r="DB8" s="1026"/>
      <c r="DC8" s="1027"/>
      <c r="DD8" s="1027"/>
      <c r="DE8" s="1027"/>
      <c r="DF8" s="1028"/>
      <c r="DG8" s="1026"/>
      <c r="DH8" s="1027"/>
      <c r="DI8" s="1027"/>
      <c r="DJ8" s="1027"/>
      <c r="DK8" s="1028"/>
      <c r="DL8" s="1026"/>
      <c r="DM8" s="1027"/>
      <c r="DN8" s="1027"/>
      <c r="DO8" s="1027"/>
      <c r="DP8" s="1028"/>
      <c r="DQ8" s="1026"/>
      <c r="DR8" s="1027"/>
      <c r="DS8" s="1027"/>
      <c r="DT8" s="1027"/>
      <c r="DU8" s="1028"/>
      <c r="DV8" s="1029"/>
      <c r="DW8" s="1030"/>
      <c r="DX8" s="1030"/>
      <c r="DY8" s="1030"/>
      <c r="DZ8" s="1031"/>
      <c r="EA8" s="232"/>
    </row>
    <row r="9" spans="1:131" s="233" customFormat="1" ht="26.25" customHeight="1" x14ac:dyDescent="0.2">
      <c r="A9" s="236">
        <v>3</v>
      </c>
      <c r="B9" s="1067" t="s">
        <v>376</v>
      </c>
      <c r="C9" s="1068"/>
      <c r="D9" s="1068"/>
      <c r="E9" s="1068"/>
      <c r="F9" s="1068"/>
      <c r="G9" s="1068"/>
      <c r="H9" s="1068"/>
      <c r="I9" s="1068"/>
      <c r="J9" s="1068"/>
      <c r="K9" s="1068"/>
      <c r="L9" s="1068"/>
      <c r="M9" s="1068"/>
      <c r="N9" s="1068"/>
      <c r="O9" s="1068"/>
      <c r="P9" s="1069"/>
      <c r="Q9" s="1075">
        <v>58</v>
      </c>
      <c r="R9" s="1076"/>
      <c r="S9" s="1076"/>
      <c r="T9" s="1076"/>
      <c r="U9" s="1076"/>
      <c r="V9" s="1076">
        <v>58</v>
      </c>
      <c r="W9" s="1076"/>
      <c r="X9" s="1076"/>
      <c r="Y9" s="1076"/>
      <c r="Z9" s="1076"/>
      <c r="AA9" s="1076">
        <v>0</v>
      </c>
      <c r="AB9" s="1076"/>
      <c r="AC9" s="1076"/>
      <c r="AD9" s="1076"/>
      <c r="AE9" s="1077"/>
      <c r="AF9" s="1072">
        <v>0</v>
      </c>
      <c r="AG9" s="1073"/>
      <c r="AH9" s="1073"/>
      <c r="AI9" s="1073"/>
      <c r="AJ9" s="1074"/>
      <c r="AK9" s="1116">
        <v>8</v>
      </c>
      <c r="AL9" s="1117"/>
      <c r="AM9" s="1117"/>
      <c r="AN9" s="1117"/>
      <c r="AO9" s="1117"/>
      <c r="AP9" s="1117" t="s">
        <v>550</v>
      </c>
      <c r="AQ9" s="1117"/>
      <c r="AR9" s="1117"/>
      <c r="AS9" s="1117"/>
      <c r="AT9" s="1117"/>
      <c r="AU9" s="1118"/>
      <c r="AV9" s="1118"/>
      <c r="AW9" s="1118"/>
      <c r="AX9" s="1118"/>
      <c r="AY9" s="1119"/>
      <c r="AZ9" s="230"/>
      <c r="BA9" s="230"/>
      <c r="BB9" s="230"/>
      <c r="BC9" s="230"/>
      <c r="BD9" s="230"/>
      <c r="BE9" s="231"/>
      <c r="BF9" s="231"/>
      <c r="BG9" s="231"/>
      <c r="BH9" s="231"/>
      <c r="BI9" s="231"/>
      <c r="BJ9" s="231"/>
      <c r="BK9" s="231"/>
      <c r="BL9" s="231"/>
      <c r="BM9" s="231"/>
      <c r="BN9" s="231"/>
      <c r="BO9" s="231"/>
      <c r="BP9" s="231"/>
      <c r="BQ9" s="236">
        <v>3</v>
      </c>
      <c r="BR9" s="237"/>
      <c r="BS9" s="1029"/>
      <c r="BT9" s="1030"/>
      <c r="BU9" s="1030"/>
      <c r="BV9" s="1030"/>
      <c r="BW9" s="1030"/>
      <c r="BX9" s="1030"/>
      <c r="BY9" s="1030"/>
      <c r="BZ9" s="1030"/>
      <c r="CA9" s="1030"/>
      <c r="CB9" s="1030"/>
      <c r="CC9" s="1030"/>
      <c r="CD9" s="1030"/>
      <c r="CE9" s="1030"/>
      <c r="CF9" s="1030"/>
      <c r="CG9" s="1051"/>
      <c r="CH9" s="1026"/>
      <c r="CI9" s="1027"/>
      <c r="CJ9" s="1027"/>
      <c r="CK9" s="1027"/>
      <c r="CL9" s="1028"/>
      <c r="CM9" s="1026"/>
      <c r="CN9" s="1027"/>
      <c r="CO9" s="1027"/>
      <c r="CP9" s="1027"/>
      <c r="CQ9" s="1028"/>
      <c r="CR9" s="1026"/>
      <c r="CS9" s="1027"/>
      <c r="CT9" s="1027"/>
      <c r="CU9" s="1027"/>
      <c r="CV9" s="1028"/>
      <c r="CW9" s="1026"/>
      <c r="CX9" s="1027"/>
      <c r="CY9" s="1027"/>
      <c r="CZ9" s="1027"/>
      <c r="DA9" s="1028"/>
      <c r="DB9" s="1026"/>
      <c r="DC9" s="1027"/>
      <c r="DD9" s="1027"/>
      <c r="DE9" s="1027"/>
      <c r="DF9" s="1028"/>
      <c r="DG9" s="1026"/>
      <c r="DH9" s="1027"/>
      <c r="DI9" s="1027"/>
      <c r="DJ9" s="1027"/>
      <c r="DK9" s="1028"/>
      <c r="DL9" s="1026"/>
      <c r="DM9" s="1027"/>
      <c r="DN9" s="1027"/>
      <c r="DO9" s="1027"/>
      <c r="DP9" s="1028"/>
      <c r="DQ9" s="1026"/>
      <c r="DR9" s="1027"/>
      <c r="DS9" s="1027"/>
      <c r="DT9" s="1027"/>
      <c r="DU9" s="1028"/>
      <c r="DV9" s="1029"/>
      <c r="DW9" s="1030"/>
      <c r="DX9" s="1030"/>
      <c r="DY9" s="1030"/>
      <c r="DZ9" s="1031"/>
      <c r="EA9" s="232"/>
    </row>
    <row r="10" spans="1:131" s="233" customFormat="1" ht="26.25" customHeight="1" x14ac:dyDescent="0.2">
      <c r="A10" s="236">
        <v>4</v>
      </c>
      <c r="B10" s="1067"/>
      <c r="C10" s="1068"/>
      <c r="D10" s="1068"/>
      <c r="E10" s="1068"/>
      <c r="F10" s="1068"/>
      <c r="G10" s="1068"/>
      <c r="H10" s="1068"/>
      <c r="I10" s="1068"/>
      <c r="J10" s="1068"/>
      <c r="K10" s="1068"/>
      <c r="L10" s="1068"/>
      <c r="M10" s="1068"/>
      <c r="N10" s="1068"/>
      <c r="O10" s="1068"/>
      <c r="P10" s="1069"/>
      <c r="Q10" s="1075"/>
      <c r="R10" s="1076"/>
      <c r="S10" s="1076"/>
      <c r="T10" s="1076"/>
      <c r="U10" s="1076"/>
      <c r="V10" s="1076"/>
      <c r="W10" s="1076"/>
      <c r="X10" s="1076"/>
      <c r="Y10" s="1076"/>
      <c r="Z10" s="1076"/>
      <c r="AA10" s="1076"/>
      <c r="AB10" s="1076"/>
      <c r="AC10" s="1076"/>
      <c r="AD10" s="1076"/>
      <c r="AE10" s="1077"/>
      <c r="AF10" s="1072"/>
      <c r="AG10" s="1073"/>
      <c r="AH10" s="1073"/>
      <c r="AI10" s="1073"/>
      <c r="AJ10" s="1074"/>
      <c r="AK10" s="1116"/>
      <c r="AL10" s="1117"/>
      <c r="AM10" s="1117"/>
      <c r="AN10" s="1117"/>
      <c r="AO10" s="1117"/>
      <c r="AP10" s="1117"/>
      <c r="AQ10" s="1117"/>
      <c r="AR10" s="1117"/>
      <c r="AS10" s="1117"/>
      <c r="AT10" s="1117"/>
      <c r="AU10" s="1118"/>
      <c r="AV10" s="1118"/>
      <c r="AW10" s="1118"/>
      <c r="AX10" s="1118"/>
      <c r="AY10" s="1119"/>
      <c r="AZ10" s="230"/>
      <c r="BA10" s="230"/>
      <c r="BB10" s="230"/>
      <c r="BC10" s="230"/>
      <c r="BD10" s="230"/>
      <c r="BE10" s="231"/>
      <c r="BF10" s="231"/>
      <c r="BG10" s="231"/>
      <c r="BH10" s="231"/>
      <c r="BI10" s="231"/>
      <c r="BJ10" s="231"/>
      <c r="BK10" s="231"/>
      <c r="BL10" s="231"/>
      <c r="BM10" s="231"/>
      <c r="BN10" s="231"/>
      <c r="BO10" s="231"/>
      <c r="BP10" s="231"/>
      <c r="BQ10" s="236">
        <v>4</v>
      </c>
      <c r="BR10" s="237"/>
      <c r="BS10" s="1029"/>
      <c r="BT10" s="1030"/>
      <c r="BU10" s="1030"/>
      <c r="BV10" s="1030"/>
      <c r="BW10" s="1030"/>
      <c r="BX10" s="1030"/>
      <c r="BY10" s="1030"/>
      <c r="BZ10" s="1030"/>
      <c r="CA10" s="1030"/>
      <c r="CB10" s="1030"/>
      <c r="CC10" s="1030"/>
      <c r="CD10" s="1030"/>
      <c r="CE10" s="1030"/>
      <c r="CF10" s="1030"/>
      <c r="CG10" s="1051"/>
      <c r="CH10" s="1026"/>
      <c r="CI10" s="1027"/>
      <c r="CJ10" s="1027"/>
      <c r="CK10" s="1027"/>
      <c r="CL10" s="1028"/>
      <c r="CM10" s="1026"/>
      <c r="CN10" s="1027"/>
      <c r="CO10" s="1027"/>
      <c r="CP10" s="1027"/>
      <c r="CQ10" s="1028"/>
      <c r="CR10" s="1026"/>
      <c r="CS10" s="1027"/>
      <c r="CT10" s="1027"/>
      <c r="CU10" s="1027"/>
      <c r="CV10" s="1028"/>
      <c r="CW10" s="1026"/>
      <c r="CX10" s="1027"/>
      <c r="CY10" s="1027"/>
      <c r="CZ10" s="1027"/>
      <c r="DA10" s="1028"/>
      <c r="DB10" s="1026"/>
      <c r="DC10" s="1027"/>
      <c r="DD10" s="1027"/>
      <c r="DE10" s="1027"/>
      <c r="DF10" s="1028"/>
      <c r="DG10" s="1026"/>
      <c r="DH10" s="1027"/>
      <c r="DI10" s="1027"/>
      <c r="DJ10" s="1027"/>
      <c r="DK10" s="1028"/>
      <c r="DL10" s="1026"/>
      <c r="DM10" s="1027"/>
      <c r="DN10" s="1027"/>
      <c r="DO10" s="1027"/>
      <c r="DP10" s="1028"/>
      <c r="DQ10" s="1026"/>
      <c r="DR10" s="1027"/>
      <c r="DS10" s="1027"/>
      <c r="DT10" s="1027"/>
      <c r="DU10" s="1028"/>
      <c r="DV10" s="1029"/>
      <c r="DW10" s="1030"/>
      <c r="DX10" s="1030"/>
      <c r="DY10" s="1030"/>
      <c r="DZ10" s="1031"/>
      <c r="EA10" s="232"/>
    </row>
    <row r="11" spans="1:131" s="233" customFormat="1" ht="26.25" customHeight="1" x14ac:dyDescent="0.2">
      <c r="A11" s="236">
        <v>5</v>
      </c>
      <c r="B11" s="1067"/>
      <c r="C11" s="1068"/>
      <c r="D11" s="1068"/>
      <c r="E11" s="1068"/>
      <c r="F11" s="1068"/>
      <c r="G11" s="1068"/>
      <c r="H11" s="1068"/>
      <c r="I11" s="1068"/>
      <c r="J11" s="1068"/>
      <c r="K11" s="1068"/>
      <c r="L11" s="1068"/>
      <c r="M11" s="1068"/>
      <c r="N11" s="1068"/>
      <c r="O11" s="1068"/>
      <c r="P11" s="1069"/>
      <c r="Q11" s="1075"/>
      <c r="R11" s="1076"/>
      <c r="S11" s="1076"/>
      <c r="T11" s="1076"/>
      <c r="U11" s="1076"/>
      <c r="V11" s="1076"/>
      <c r="W11" s="1076"/>
      <c r="X11" s="1076"/>
      <c r="Y11" s="1076"/>
      <c r="Z11" s="1076"/>
      <c r="AA11" s="1076"/>
      <c r="AB11" s="1076"/>
      <c r="AC11" s="1076"/>
      <c r="AD11" s="1076"/>
      <c r="AE11" s="1077"/>
      <c r="AF11" s="1072"/>
      <c r="AG11" s="1073"/>
      <c r="AH11" s="1073"/>
      <c r="AI11" s="1073"/>
      <c r="AJ11" s="1074"/>
      <c r="AK11" s="1116"/>
      <c r="AL11" s="1117"/>
      <c r="AM11" s="1117"/>
      <c r="AN11" s="1117"/>
      <c r="AO11" s="1117"/>
      <c r="AP11" s="1117"/>
      <c r="AQ11" s="1117"/>
      <c r="AR11" s="1117"/>
      <c r="AS11" s="1117"/>
      <c r="AT11" s="1117"/>
      <c r="AU11" s="1118"/>
      <c r="AV11" s="1118"/>
      <c r="AW11" s="1118"/>
      <c r="AX11" s="1118"/>
      <c r="AY11" s="1119"/>
      <c r="AZ11" s="230"/>
      <c r="BA11" s="230"/>
      <c r="BB11" s="230"/>
      <c r="BC11" s="230"/>
      <c r="BD11" s="230"/>
      <c r="BE11" s="231"/>
      <c r="BF11" s="231"/>
      <c r="BG11" s="231"/>
      <c r="BH11" s="231"/>
      <c r="BI11" s="231"/>
      <c r="BJ11" s="231"/>
      <c r="BK11" s="231"/>
      <c r="BL11" s="231"/>
      <c r="BM11" s="231"/>
      <c r="BN11" s="231"/>
      <c r="BO11" s="231"/>
      <c r="BP11" s="231"/>
      <c r="BQ11" s="236">
        <v>5</v>
      </c>
      <c r="BR11" s="237"/>
      <c r="BS11" s="1029"/>
      <c r="BT11" s="1030"/>
      <c r="BU11" s="1030"/>
      <c r="BV11" s="1030"/>
      <c r="BW11" s="1030"/>
      <c r="BX11" s="1030"/>
      <c r="BY11" s="1030"/>
      <c r="BZ11" s="1030"/>
      <c r="CA11" s="1030"/>
      <c r="CB11" s="1030"/>
      <c r="CC11" s="1030"/>
      <c r="CD11" s="1030"/>
      <c r="CE11" s="1030"/>
      <c r="CF11" s="1030"/>
      <c r="CG11" s="1051"/>
      <c r="CH11" s="1026"/>
      <c r="CI11" s="1027"/>
      <c r="CJ11" s="1027"/>
      <c r="CK11" s="1027"/>
      <c r="CL11" s="1028"/>
      <c r="CM11" s="1026"/>
      <c r="CN11" s="1027"/>
      <c r="CO11" s="1027"/>
      <c r="CP11" s="1027"/>
      <c r="CQ11" s="1028"/>
      <c r="CR11" s="1026"/>
      <c r="CS11" s="1027"/>
      <c r="CT11" s="1027"/>
      <c r="CU11" s="1027"/>
      <c r="CV11" s="1028"/>
      <c r="CW11" s="1026"/>
      <c r="CX11" s="1027"/>
      <c r="CY11" s="1027"/>
      <c r="CZ11" s="1027"/>
      <c r="DA11" s="1028"/>
      <c r="DB11" s="1026"/>
      <c r="DC11" s="1027"/>
      <c r="DD11" s="1027"/>
      <c r="DE11" s="1027"/>
      <c r="DF11" s="1028"/>
      <c r="DG11" s="1026"/>
      <c r="DH11" s="1027"/>
      <c r="DI11" s="1027"/>
      <c r="DJ11" s="1027"/>
      <c r="DK11" s="1028"/>
      <c r="DL11" s="1026"/>
      <c r="DM11" s="1027"/>
      <c r="DN11" s="1027"/>
      <c r="DO11" s="1027"/>
      <c r="DP11" s="1028"/>
      <c r="DQ11" s="1026"/>
      <c r="DR11" s="1027"/>
      <c r="DS11" s="1027"/>
      <c r="DT11" s="1027"/>
      <c r="DU11" s="1028"/>
      <c r="DV11" s="1029"/>
      <c r="DW11" s="1030"/>
      <c r="DX11" s="1030"/>
      <c r="DY11" s="1030"/>
      <c r="DZ11" s="1031"/>
      <c r="EA11" s="232"/>
    </row>
    <row r="12" spans="1:131" s="233" customFormat="1" ht="26.25" customHeight="1" x14ac:dyDescent="0.2">
      <c r="A12" s="236">
        <v>6</v>
      </c>
      <c r="B12" s="1067"/>
      <c r="C12" s="1068"/>
      <c r="D12" s="1068"/>
      <c r="E12" s="1068"/>
      <c r="F12" s="1068"/>
      <c r="G12" s="1068"/>
      <c r="H12" s="1068"/>
      <c r="I12" s="1068"/>
      <c r="J12" s="1068"/>
      <c r="K12" s="1068"/>
      <c r="L12" s="1068"/>
      <c r="M12" s="1068"/>
      <c r="N12" s="1068"/>
      <c r="O12" s="1068"/>
      <c r="P12" s="1069"/>
      <c r="Q12" s="1075"/>
      <c r="R12" s="1076"/>
      <c r="S12" s="1076"/>
      <c r="T12" s="1076"/>
      <c r="U12" s="1076"/>
      <c r="V12" s="1076"/>
      <c r="W12" s="1076"/>
      <c r="X12" s="1076"/>
      <c r="Y12" s="1076"/>
      <c r="Z12" s="1076"/>
      <c r="AA12" s="1076"/>
      <c r="AB12" s="1076"/>
      <c r="AC12" s="1076"/>
      <c r="AD12" s="1076"/>
      <c r="AE12" s="1077"/>
      <c r="AF12" s="1072"/>
      <c r="AG12" s="1073"/>
      <c r="AH12" s="1073"/>
      <c r="AI12" s="1073"/>
      <c r="AJ12" s="1074"/>
      <c r="AK12" s="1116"/>
      <c r="AL12" s="1117"/>
      <c r="AM12" s="1117"/>
      <c r="AN12" s="1117"/>
      <c r="AO12" s="1117"/>
      <c r="AP12" s="1117"/>
      <c r="AQ12" s="1117"/>
      <c r="AR12" s="1117"/>
      <c r="AS12" s="1117"/>
      <c r="AT12" s="1117"/>
      <c r="AU12" s="1118"/>
      <c r="AV12" s="1118"/>
      <c r="AW12" s="1118"/>
      <c r="AX12" s="1118"/>
      <c r="AY12" s="1119"/>
      <c r="AZ12" s="230"/>
      <c r="BA12" s="230"/>
      <c r="BB12" s="230"/>
      <c r="BC12" s="230"/>
      <c r="BD12" s="230"/>
      <c r="BE12" s="231"/>
      <c r="BF12" s="231"/>
      <c r="BG12" s="231"/>
      <c r="BH12" s="231"/>
      <c r="BI12" s="231"/>
      <c r="BJ12" s="231"/>
      <c r="BK12" s="231"/>
      <c r="BL12" s="231"/>
      <c r="BM12" s="231"/>
      <c r="BN12" s="231"/>
      <c r="BO12" s="231"/>
      <c r="BP12" s="231"/>
      <c r="BQ12" s="236">
        <v>6</v>
      </c>
      <c r="BR12" s="237"/>
      <c r="BS12" s="1029"/>
      <c r="BT12" s="1030"/>
      <c r="BU12" s="1030"/>
      <c r="BV12" s="1030"/>
      <c r="BW12" s="1030"/>
      <c r="BX12" s="1030"/>
      <c r="BY12" s="1030"/>
      <c r="BZ12" s="1030"/>
      <c r="CA12" s="1030"/>
      <c r="CB12" s="1030"/>
      <c r="CC12" s="1030"/>
      <c r="CD12" s="1030"/>
      <c r="CE12" s="1030"/>
      <c r="CF12" s="1030"/>
      <c r="CG12" s="1051"/>
      <c r="CH12" s="1026"/>
      <c r="CI12" s="1027"/>
      <c r="CJ12" s="1027"/>
      <c r="CK12" s="1027"/>
      <c r="CL12" s="1028"/>
      <c r="CM12" s="1026"/>
      <c r="CN12" s="1027"/>
      <c r="CO12" s="1027"/>
      <c r="CP12" s="1027"/>
      <c r="CQ12" s="1028"/>
      <c r="CR12" s="1026"/>
      <c r="CS12" s="1027"/>
      <c r="CT12" s="1027"/>
      <c r="CU12" s="1027"/>
      <c r="CV12" s="1028"/>
      <c r="CW12" s="1026"/>
      <c r="CX12" s="1027"/>
      <c r="CY12" s="1027"/>
      <c r="CZ12" s="1027"/>
      <c r="DA12" s="1028"/>
      <c r="DB12" s="1026"/>
      <c r="DC12" s="1027"/>
      <c r="DD12" s="1027"/>
      <c r="DE12" s="1027"/>
      <c r="DF12" s="1028"/>
      <c r="DG12" s="1026"/>
      <c r="DH12" s="1027"/>
      <c r="DI12" s="1027"/>
      <c r="DJ12" s="1027"/>
      <c r="DK12" s="1028"/>
      <c r="DL12" s="1026"/>
      <c r="DM12" s="1027"/>
      <c r="DN12" s="1027"/>
      <c r="DO12" s="1027"/>
      <c r="DP12" s="1028"/>
      <c r="DQ12" s="1026"/>
      <c r="DR12" s="1027"/>
      <c r="DS12" s="1027"/>
      <c r="DT12" s="1027"/>
      <c r="DU12" s="1028"/>
      <c r="DV12" s="1029"/>
      <c r="DW12" s="1030"/>
      <c r="DX12" s="1030"/>
      <c r="DY12" s="1030"/>
      <c r="DZ12" s="1031"/>
      <c r="EA12" s="232"/>
    </row>
    <row r="13" spans="1:131" s="233" customFormat="1" ht="26.25" customHeight="1" x14ac:dyDescent="0.2">
      <c r="A13" s="236">
        <v>7</v>
      </c>
      <c r="B13" s="1067"/>
      <c r="C13" s="1068"/>
      <c r="D13" s="1068"/>
      <c r="E13" s="1068"/>
      <c r="F13" s="1068"/>
      <c r="G13" s="1068"/>
      <c r="H13" s="1068"/>
      <c r="I13" s="1068"/>
      <c r="J13" s="1068"/>
      <c r="K13" s="1068"/>
      <c r="L13" s="1068"/>
      <c r="M13" s="1068"/>
      <c r="N13" s="1068"/>
      <c r="O13" s="1068"/>
      <c r="P13" s="1069"/>
      <c r="Q13" s="1075"/>
      <c r="R13" s="1076"/>
      <c r="S13" s="1076"/>
      <c r="T13" s="1076"/>
      <c r="U13" s="1076"/>
      <c r="V13" s="1076"/>
      <c r="W13" s="1076"/>
      <c r="X13" s="1076"/>
      <c r="Y13" s="1076"/>
      <c r="Z13" s="1076"/>
      <c r="AA13" s="1076"/>
      <c r="AB13" s="1076"/>
      <c r="AC13" s="1076"/>
      <c r="AD13" s="1076"/>
      <c r="AE13" s="1077"/>
      <c r="AF13" s="1072"/>
      <c r="AG13" s="1073"/>
      <c r="AH13" s="1073"/>
      <c r="AI13" s="1073"/>
      <c r="AJ13" s="1074"/>
      <c r="AK13" s="1116"/>
      <c r="AL13" s="1117"/>
      <c r="AM13" s="1117"/>
      <c r="AN13" s="1117"/>
      <c r="AO13" s="1117"/>
      <c r="AP13" s="1117"/>
      <c r="AQ13" s="1117"/>
      <c r="AR13" s="1117"/>
      <c r="AS13" s="1117"/>
      <c r="AT13" s="1117"/>
      <c r="AU13" s="1118"/>
      <c r="AV13" s="1118"/>
      <c r="AW13" s="1118"/>
      <c r="AX13" s="1118"/>
      <c r="AY13" s="1119"/>
      <c r="AZ13" s="230"/>
      <c r="BA13" s="230"/>
      <c r="BB13" s="230"/>
      <c r="BC13" s="230"/>
      <c r="BD13" s="230"/>
      <c r="BE13" s="231"/>
      <c r="BF13" s="231"/>
      <c r="BG13" s="231"/>
      <c r="BH13" s="231"/>
      <c r="BI13" s="231"/>
      <c r="BJ13" s="231"/>
      <c r="BK13" s="231"/>
      <c r="BL13" s="231"/>
      <c r="BM13" s="231"/>
      <c r="BN13" s="231"/>
      <c r="BO13" s="231"/>
      <c r="BP13" s="231"/>
      <c r="BQ13" s="236">
        <v>7</v>
      </c>
      <c r="BR13" s="237"/>
      <c r="BS13" s="1029"/>
      <c r="BT13" s="1030"/>
      <c r="BU13" s="1030"/>
      <c r="BV13" s="1030"/>
      <c r="BW13" s="1030"/>
      <c r="BX13" s="1030"/>
      <c r="BY13" s="1030"/>
      <c r="BZ13" s="1030"/>
      <c r="CA13" s="1030"/>
      <c r="CB13" s="1030"/>
      <c r="CC13" s="1030"/>
      <c r="CD13" s="1030"/>
      <c r="CE13" s="1030"/>
      <c r="CF13" s="1030"/>
      <c r="CG13" s="1051"/>
      <c r="CH13" s="1026"/>
      <c r="CI13" s="1027"/>
      <c r="CJ13" s="1027"/>
      <c r="CK13" s="1027"/>
      <c r="CL13" s="1028"/>
      <c r="CM13" s="1026"/>
      <c r="CN13" s="1027"/>
      <c r="CO13" s="1027"/>
      <c r="CP13" s="1027"/>
      <c r="CQ13" s="1028"/>
      <c r="CR13" s="1026"/>
      <c r="CS13" s="1027"/>
      <c r="CT13" s="1027"/>
      <c r="CU13" s="1027"/>
      <c r="CV13" s="1028"/>
      <c r="CW13" s="1026"/>
      <c r="CX13" s="1027"/>
      <c r="CY13" s="1027"/>
      <c r="CZ13" s="1027"/>
      <c r="DA13" s="1028"/>
      <c r="DB13" s="1026"/>
      <c r="DC13" s="1027"/>
      <c r="DD13" s="1027"/>
      <c r="DE13" s="1027"/>
      <c r="DF13" s="1028"/>
      <c r="DG13" s="1026"/>
      <c r="DH13" s="1027"/>
      <c r="DI13" s="1027"/>
      <c r="DJ13" s="1027"/>
      <c r="DK13" s="1028"/>
      <c r="DL13" s="1026"/>
      <c r="DM13" s="1027"/>
      <c r="DN13" s="1027"/>
      <c r="DO13" s="1027"/>
      <c r="DP13" s="1028"/>
      <c r="DQ13" s="1026"/>
      <c r="DR13" s="1027"/>
      <c r="DS13" s="1027"/>
      <c r="DT13" s="1027"/>
      <c r="DU13" s="1028"/>
      <c r="DV13" s="1029"/>
      <c r="DW13" s="1030"/>
      <c r="DX13" s="1030"/>
      <c r="DY13" s="1030"/>
      <c r="DZ13" s="1031"/>
      <c r="EA13" s="232"/>
    </row>
    <row r="14" spans="1:131" s="233" customFormat="1" ht="26.25" customHeight="1" x14ac:dyDescent="0.2">
      <c r="A14" s="236">
        <v>8</v>
      </c>
      <c r="B14" s="1067"/>
      <c r="C14" s="1068"/>
      <c r="D14" s="1068"/>
      <c r="E14" s="1068"/>
      <c r="F14" s="1068"/>
      <c r="G14" s="1068"/>
      <c r="H14" s="1068"/>
      <c r="I14" s="1068"/>
      <c r="J14" s="1068"/>
      <c r="K14" s="1068"/>
      <c r="L14" s="1068"/>
      <c r="M14" s="1068"/>
      <c r="N14" s="1068"/>
      <c r="O14" s="1068"/>
      <c r="P14" s="1069"/>
      <c r="Q14" s="1075"/>
      <c r="R14" s="1076"/>
      <c r="S14" s="1076"/>
      <c r="T14" s="1076"/>
      <c r="U14" s="1076"/>
      <c r="V14" s="1076"/>
      <c r="W14" s="1076"/>
      <c r="X14" s="1076"/>
      <c r="Y14" s="1076"/>
      <c r="Z14" s="1076"/>
      <c r="AA14" s="1076"/>
      <c r="AB14" s="1076"/>
      <c r="AC14" s="1076"/>
      <c r="AD14" s="1076"/>
      <c r="AE14" s="1077"/>
      <c r="AF14" s="1072"/>
      <c r="AG14" s="1073"/>
      <c r="AH14" s="1073"/>
      <c r="AI14" s="1073"/>
      <c r="AJ14" s="1074"/>
      <c r="AK14" s="1116"/>
      <c r="AL14" s="1117"/>
      <c r="AM14" s="1117"/>
      <c r="AN14" s="1117"/>
      <c r="AO14" s="1117"/>
      <c r="AP14" s="1117"/>
      <c r="AQ14" s="1117"/>
      <c r="AR14" s="1117"/>
      <c r="AS14" s="1117"/>
      <c r="AT14" s="1117"/>
      <c r="AU14" s="1118"/>
      <c r="AV14" s="1118"/>
      <c r="AW14" s="1118"/>
      <c r="AX14" s="1118"/>
      <c r="AY14" s="1119"/>
      <c r="AZ14" s="230"/>
      <c r="BA14" s="230"/>
      <c r="BB14" s="230"/>
      <c r="BC14" s="230"/>
      <c r="BD14" s="230"/>
      <c r="BE14" s="231"/>
      <c r="BF14" s="231"/>
      <c r="BG14" s="231"/>
      <c r="BH14" s="231"/>
      <c r="BI14" s="231"/>
      <c r="BJ14" s="231"/>
      <c r="BK14" s="231"/>
      <c r="BL14" s="231"/>
      <c r="BM14" s="231"/>
      <c r="BN14" s="231"/>
      <c r="BO14" s="231"/>
      <c r="BP14" s="231"/>
      <c r="BQ14" s="236">
        <v>8</v>
      </c>
      <c r="BR14" s="237"/>
      <c r="BS14" s="1029"/>
      <c r="BT14" s="1030"/>
      <c r="BU14" s="1030"/>
      <c r="BV14" s="1030"/>
      <c r="BW14" s="1030"/>
      <c r="BX14" s="1030"/>
      <c r="BY14" s="1030"/>
      <c r="BZ14" s="1030"/>
      <c r="CA14" s="1030"/>
      <c r="CB14" s="1030"/>
      <c r="CC14" s="1030"/>
      <c r="CD14" s="1030"/>
      <c r="CE14" s="1030"/>
      <c r="CF14" s="1030"/>
      <c r="CG14" s="1051"/>
      <c r="CH14" s="1026"/>
      <c r="CI14" s="1027"/>
      <c r="CJ14" s="1027"/>
      <c r="CK14" s="1027"/>
      <c r="CL14" s="1028"/>
      <c r="CM14" s="1026"/>
      <c r="CN14" s="1027"/>
      <c r="CO14" s="1027"/>
      <c r="CP14" s="1027"/>
      <c r="CQ14" s="1028"/>
      <c r="CR14" s="1026"/>
      <c r="CS14" s="1027"/>
      <c r="CT14" s="1027"/>
      <c r="CU14" s="1027"/>
      <c r="CV14" s="1028"/>
      <c r="CW14" s="1026"/>
      <c r="CX14" s="1027"/>
      <c r="CY14" s="1027"/>
      <c r="CZ14" s="1027"/>
      <c r="DA14" s="1028"/>
      <c r="DB14" s="1026"/>
      <c r="DC14" s="1027"/>
      <c r="DD14" s="1027"/>
      <c r="DE14" s="1027"/>
      <c r="DF14" s="1028"/>
      <c r="DG14" s="1026"/>
      <c r="DH14" s="1027"/>
      <c r="DI14" s="1027"/>
      <c r="DJ14" s="1027"/>
      <c r="DK14" s="1028"/>
      <c r="DL14" s="1026"/>
      <c r="DM14" s="1027"/>
      <c r="DN14" s="1027"/>
      <c r="DO14" s="1027"/>
      <c r="DP14" s="1028"/>
      <c r="DQ14" s="1026"/>
      <c r="DR14" s="1027"/>
      <c r="DS14" s="1027"/>
      <c r="DT14" s="1027"/>
      <c r="DU14" s="1028"/>
      <c r="DV14" s="1029"/>
      <c r="DW14" s="1030"/>
      <c r="DX14" s="1030"/>
      <c r="DY14" s="1030"/>
      <c r="DZ14" s="1031"/>
      <c r="EA14" s="232"/>
    </row>
    <row r="15" spans="1:131" s="233" customFormat="1" ht="26.25" customHeight="1" x14ac:dyDescent="0.2">
      <c r="A15" s="236">
        <v>9</v>
      </c>
      <c r="B15" s="1067"/>
      <c r="C15" s="1068"/>
      <c r="D15" s="1068"/>
      <c r="E15" s="1068"/>
      <c r="F15" s="1068"/>
      <c r="G15" s="1068"/>
      <c r="H15" s="1068"/>
      <c r="I15" s="1068"/>
      <c r="J15" s="1068"/>
      <c r="K15" s="1068"/>
      <c r="L15" s="1068"/>
      <c r="M15" s="1068"/>
      <c r="N15" s="1068"/>
      <c r="O15" s="1068"/>
      <c r="P15" s="1069"/>
      <c r="Q15" s="1075"/>
      <c r="R15" s="1076"/>
      <c r="S15" s="1076"/>
      <c r="T15" s="1076"/>
      <c r="U15" s="1076"/>
      <c r="V15" s="1076"/>
      <c r="W15" s="1076"/>
      <c r="X15" s="1076"/>
      <c r="Y15" s="1076"/>
      <c r="Z15" s="1076"/>
      <c r="AA15" s="1076"/>
      <c r="AB15" s="1076"/>
      <c r="AC15" s="1076"/>
      <c r="AD15" s="1076"/>
      <c r="AE15" s="1077"/>
      <c r="AF15" s="1072"/>
      <c r="AG15" s="1073"/>
      <c r="AH15" s="1073"/>
      <c r="AI15" s="1073"/>
      <c r="AJ15" s="1074"/>
      <c r="AK15" s="1116"/>
      <c r="AL15" s="1117"/>
      <c r="AM15" s="1117"/>
      <c r="AN15" s="1117"/>
      <c r="AO15" s="1117"/>
      <c r="AP15" s="1117"/>
      <c r="AQ15" s="1117"/>
      <c r="AR15" s="1117"/>
      <c r="AS15" s="1117"/>
      <c r="AT15" s="1117"/>
      <c r="AU15" s="1118"/>
      <c r="AV15" s="1118"/>
      <c r="AW15" s="1118"/>
      <c r="AX15" s="1118"/>
      <c r="AY15" s="1119"/>
      <c r="AZ15" s="230"/>
      <c r="BA15" s="230"/>
      <c r="BB15" s="230"/>
      <c r="BC15" s="230"/>
      <c r="BD15" s="230"/>
      <c r="BE15" s="231"/>
      <c r="BF15" s="231"/>
      <c r="BG15" s="231"/>
      <c r="BH15" s="231"/>
      <c r="BI15" s="231"/>
      <c r="BJ15" s="231"/>
      <c r="BK15" s="231"/>
      <c r="BL15" s="231"/>
      <c r="BM15" s="231"/>
      <c r="BN15" s="231"/>
      <c r="BO15" s="231"/>
      <c r="BP15" s="231"/>
      <c r="BQ15" s="236">
        <v>9</v>
      </c>
      <c r="BR15" s="237"/>
      <c r="BS15" s="1029"/>
      <c r="BT15" s="1030"/>
      <c r="BU15" s="1030"/>
      <c r="BV15" s="1030"/>
      <c r="BW15" s="1030"/>
      <c r="BX15" s="1030"/>
      <c r="BY15" s="1030"/>
      <c r="BZ15" s="1030"/>
      <c r="CA15" s="1030"/>
      <c r="CB15" s="1030"/>
      <c r="CC15" s="1030"/>
      <c r="CD15" s="1030"/>
      <c r="CE15" s="1030"/>
      <c r="CF15" s="1030"/>
      <c r="CG15" s="1051"/>
      <c r="CH15" s="1026"/>
      <c r="CI15" s="1027"/>
      <c r="CJ15" s="1027"/>
      <c r="CK15" s="1027"/>
      <c r="CL15" s="1028"/>
      <c r="CM15" s="1026"/>
      <c r="CN15" s="1027"/>
      <c r="CO15" s="1027"/>
      <c r="CP15" s="1027"/>
      <c r="CQ15" s="1028"/>
      <c r="CR15" s="1026"/>
      <c r="CS15" s="1027"/>
      <c r="CT15" s="1027"/>
      <c r="CU15" s="1027"/>
      <c r="CV15" s="1028"/>
      <c r="CW15" s="1026"/>
      <c r="CX15" s="1027"/>
      <c r="CY15" s="1027"/>
      <c r="CZ15" s="1027"/>
      <c r="DA15" s="1028"/>
      <c r="DB15" s="1026"/>
      <c r="DC15" s="1027"/>
      <c r="DD15" s="1027"/>
      <c r="DE15" s="1027"/>
      <c r="DF15" s="1028"/>
      <c r="DG15" s="1026"/>
      <c r="DH15" s="1027"/>
      <c r="DI15" s="1027"/>
      <c r="DJ15" s="1027"/>
      <c r="DK15" s="1028"/>
      <c r="DL15" s="1026"/>
      <c r="DM15" s="1027"/>
      <c r="DN15" s="1027"/>
      <c r="DO15" s="1027"/>
      <c r="DP15" s="1028"/>
      <c r="DQ15" s="1026"/>
      <c r="DR15" s="1027"/>
      <c r="DS15" s="1027"/>
      <c r="DT15" s="1027"/>
      <c r="DU15" s="1028"/>
      <c r="DV15" s="1029"/>
      <c r="DW15" s="1030"/>
      <c r="DX15" s="1030"/>
      <c r="DY15" s="1030"/>
      <c r="DZ15" s="1031"/>
      <c r="EA15" s="232"/>
    </row>
    <row r="16" spans="1:131" s="233" customFormat="1" ht="26.25" customHeight="1" x14ac:dyDescent="0.2">
      <c r="A16" s="236">
        <v>10</v>
      </c>
      <c r="B16" s="1067"/>
      <c r="C16" s="1068"/>
      <c r="D16" s="1068"/>
      <c r="E16" s="1068"/>
      <c r="F16" s="1068"/>
      <c r="G16" s="1068"/>
      <c r="H16" s="1068"/>
      <c r="I16" s="1068"/>
      <c r="J16" s="1068"/>
      <c r="K16" s="1068"/>
      <c r="L16" s="1068"/>
      <c r="M16" s="1068"/>
      <c r="N16" s="1068"/>
      <c r="O16" s="1068"/>
      <c r="P16" s="1069"/>
      <c r="Q16" s="1075"/>
      <c r="R16" s="1076"/>
      <c r="S16" s="1076"/>
      <c r="T16" s="1076"/>
      <c r="U16" s="1076"/>
      <c r="V16" s="1076"/>
      <c r="W16" s="1076"/>
      <c r="X16" s="1076"/>
      <c r="Y16" s="1076"/>
      <c r="Z16" s="1076"/>
      <c r="AA16" s="1076"/>
      <c r="AB16" s="1076"/>
      <c r="AC16" s="1076"/>
      <c r="AD16" s="1076"/>
      <c r="AE16" s="1077"/>
      <c r="AF16" s="1072"/>
      <c r="AG16" s="1073"/>
      <c r="AH16" s="1073"/>
      <c r="AI16" s="1073"/>
      <c r="AJ16" s="1074"/>
      <c r="AK16" s="1116"/>
      <c r="AL16" s="1117"/>
      <c r="AM16" s="1117"/>
      <c r="AN16" s="1117"/>
      <c r="AO16" s="1117"/>
      <c r="AP16" s="1117"/>
      <c r="AQ16" s="1117"/>
      <c r="AR16" s="1117"/>
      <c r="AS16" s="1117"/>
      <c r="AT16" s="1117"/>
      <c r="AU16" s="1118"/>
      <c r="AV16" s="1118"/>
      <c r="AW16" s="1118"/>
      <c r="AX16" s="1118"/>
      <c r="AY16" s="1119"/>
      <c r="AZ16" s="230"/>
      <c r="BA16" s="230"/>
      <c r="BB16" s="230"/>
      <c r="BC16" s="230"/>
      <c r="BD16" s="230"/>
      <c r="BE16" s="231"/>
      <c r="BF16" s="231"/>
      <c r="BG16" s="231"/>
      <c r="BH16" s="231"/>
      <c r="BI16" s="231"/>
      <c r="BJ16" s="231"/>
      <c r="BK16" s="231"/>
      <c r="BL16" s="231"/>
      <c r="BM16" s="231"/>
      <c r="BN16" s="231"/>
      <c r="BO16" s="231"/>
      <c r="BP16" s="231"/>
      <c r="BQ16" s="236">
        <v>10</v>
      </c>
      <c r="BR16" s="237"/>
      <c r="BS16" s="1029"/>
      <c r="BT16" s="1030"/>
      <c r="BU16" s="1030"/>
      <c r="BV16" s="1030"/>
      <c r="BW16" s="1030"/>
      <c r="BX16" s="1030"/>
      <c r="BY16" s="1030"/>
      <c r="BZ16" s="1030"/>
      <c r="CA16" s="1030"/>
      <c r="CB16" s="1030"/>
      <c r="CC16" s="1030"/>
      <c r="CD16" s="1030"/>
      <c r="CE16" s="1030"/>
      <c r="CF16" s="1030"/>
      <c r="CG16" s="1051"/>
      <c r="CH16" s="1026"/>
      <c r="CI16" s="1027"/>
      <c r="CJ16" s="1027"/>
      <c r="CK16" s="1027"/>
      <c r="CL16" s="1028"/>
      <c r="CM16" s="1026"/>
      <c r="CN16" s="1027"/>
      <c r="CO16" s="1027"/>
      <c r="CP16" s="1027"/>
      <c r="CQ16" s="1028"/>
      <c r="CR16" s="1026"/>
      <c r="CS16" s="1027"/>
      <c r="CT16" s="1027"/>
      <c r="CU16" s="1027"/>
      <c r="CV16" s="1028"/>
      <c r="CW16" s="1026"/>
      <c r="CX16" s="1027"/>
      <c r="CY16" s="1027"/>
      <c r="CZ16" s="1027"/>
      <c r="DA16" s="1028"/>
      <c r="DB16" s="1026"/>
      <c r="DC16" s="1027"/>
      <c r="DD16" s="1027"/>
      <c r="DE16" s="1027"/>
      <c r="DF16" s="1028"/>
      <c r="DG16" s="1026"/>
      <c r="DH16" s="1027"/>
      <c r="DI16" s="1027"/>
      <c r="DJ16" s="1027"/>
      <c r="DK16" s="1028"/>
      <c r="DL16" s="1026"/>
      <c r="DM16" s="1027"/>
      <c r="DN16" s="1027"/>
      <c r="DO16" s="1027"/>
      <c r="DP16" s="1028"/>
      <c r="DQ16" s="1026"/>
      <c r="DR16" s="1027"/>
      <c r="DS16" s="1027"/>
      <c r="DT16" s="1027"/>
      <c r="DU16" s="1028"/>
      <c r="DV16" s="1029"/>
      <c r="DW16" s="1030"/>
      <c r="DX16" s="1030"/>
      <c r="DY16" s="1030"/>
      <c r="DZ16" s="1031"/>
      <c r="EA16" s="232"/>
    </row>
    <row r="17" spans="1:131" s="233" customFormat="1" ht="26.25" customHeight="1" x14ac:dyDescent="0.2">
      <c r="A17" s="236">
        <v>11</v>
      </c>
      <c r="B17" s="1067"/>
      <c r="C17" s="1068"/>
      <c r="D17" s="1068"/>
      <c r="E17" s="1068"/>
      <c r="F17" s="1068"/>
      <c r="G17" s="1068"/>
      <c r="H17" s="1068"/>
      <c r="I17" s="1068"/>
      <c r="J17" s="1068"/>
      <c r="K17" s="1068"/>
      <c r="L17" s="1068"/>
      <c r="M17" s="1068"/>
      <c r="N17" s="1068"/>
      <c r="O17" s="1068"/>
      <c r="P17" s="1069"/>
      <c r="Q17" s="1075"/>
      <c r="R17" s="1076"/>
      <c r="S17" s="1076"/>
      <c r="T17" s="1076"/>
      <c r="U17" s="1076"/>
      <c r="V17" s="1076"/>
      <c r="W17" s="1076"/>
      <c r="X17" s="1076"/>
      <c r="Y17" s="1076"/>
      <c r="Z17" s="1076"/>
      <c r="AA17" s="1076"/>
      <c r="AB17" s="1076"/>
      <c r="AC17" s="1076"/>
      <c r="AD17" s="1076"/>
      <c r="AE17" s="1077"/>
      <c r="AF17" s="1072"/>
      <c r="AG17" s="1073"/>
      <c r="AH17" s="1073"/>
      <c r="AI17" s="1073"/>
      <c r="AJ17" s="1074"/>
      <c r="AK17" s="1116"/>
      <c r="AL17" s="1117"/>
      <c r="AM17" s="1117"/>
      <c r="AN17" s="1117"/>
      <c r="AO17" s="1117"/>
      <c r="AP17" s="1117"/>
      <c r="AQ17" s="1117"/>
      <c r="AR17" s="1117"/>
      <c r="AS17" s="1117"/>
      <c r="AT17" s="1117"/>
      <c r="AU17" s="1118"/>
      <c r="AV17" s="1118"/>
      <c r="AW17" s="1118"/>
      <c r="AX17" s="1118"/>
      <c r="AY17" s="1119"/>
      <c r="AZ17" s="230"/>
      <c r="BA17" s="230"/>
      <c r="BB17" s="230"/>
      <c r="BC17" s="230"/>
      <c r="BD17" s="230"/>
      <c r="BE17" s="231"/>
      <c r="BF17" s="231"/>
      <c r="BG17" s="231"/>
      <c r="BH17" s="231"/>
      <c r="BI17" s="231"/>
      <c r="BJ17" s="231"/>
      <c r="BK17" s="231"/>
      <c r="BL17" s="231"/>
      <c r="BM17" s="231"/>
      <c r="BN17" s="231"/>
      <c r="BO17" s="231"/>
      <c r="BP17" s="231"/>
      <c r="BQ17" s="236">
        <v>11</v>
      </c>
      <c r="BR17" s="237"/>
      <c r="BS17" s="1029"/>
      <c r="BT17" s="1030"/>
      <c r="BU17" s="1030"/>
      <c r="BV17" s="1030"/>
      <c r="BW17" s="1030"/>
      <c r="BX17" s="1030"/>
      <c r="BY17" s="1030"/>
      <c r="BZ17" s="1030"/>
      <c r="CA17" s="1030"/>
      <c r="CB17" s="1030"/>
      <c r="CC17" s="1030"/>
      <c r="CD17" s="1030"/>
      <c r="CE17" s="1030"/>
      <c r="CF17" s="1030"/>
      <c r="CG17" s="1051"/>
      <c r="CH17" s="1026"/>
      <c r="CI17" s="1027"/>
      <c r="CJ17" s="1027"/>
      <c r="CK17" s="1027"/>
      <c r="CL17" s="1028"/>
      <c r="CM17" s="1026"/>
      <c r="CN17" s="1027"/>
      <c r="CO17" s="1027"/>
      <c r="CP17" s="1027"/>
      <c r="CQ17" s="1028"/>
      <c r="CR17" s="1026"/>
      <c r="CS17" s="1027"/>
      <c r="CT17" s="1027"/>
      <c r="CU17" s="1027"/>
      <c r="CV17" s="1028"/>
      <c r="CW17" s="1026"/>
      <c r="CX17" s="1027"/>
      <c r="CY17" s="1027"/>
      <c r="CZ17" s="1027"/>
      <c r="DA17" s="1028"/>
      <c r="DB17" s="1026"/>
      <c r="DC17" s="1027"/>
      <c r="DD17" s="1027"/>
      <c r="DE17" s="1027"/>
      <c r="DF17" s="1028"/>
      <c r="DG17" s="1026"/>
      <c r="DH17" s="1027"/>
      <c r="DI17" s="1027"/>
      <c r="DJ17" s="1027"/>
      <c r="DK17" s="1028"/>
      <c r="DL17" s="1026"/>
      <c r="DM17" s="1027"/>
      <c r="DN17" s="1027"/>
      <c r="DO17" s="1027"/>
      <c r="DP17" s="1028"/>
      <c r="DQ17" s="1026"/>
      <c r="DR17" s="1027"/>
      <c r="DS17" s="1027"/>
      <c r="DT17" s="1027"/>
      <c r="DU17" s="1028"/>
      <c r="DV17" s="1029"/>
      <c r="DW17" s="1030"/>
      <c r="DX17" s="1030"/>
      <c r="DY17" s="1030"/>
      <c r="DZ17" s="1031"/>
      <c r="EA17" s="232"/>
    </row>
    <row r="18" spans="1:131" s="233" customFormat="1" ht="26.25" customHeight="1" x14ac:dyDescent="0.2">
      <c r="A18" s="236">
        <v>12</v>
      </c>
      <c r="B18" s="1067"/>
      <c r="C18" s="1068"/>
      <c r="D18" s="1068"/>
      <c r="E18" s="1068"/>
      <c r="F18" s="1068"/>
      <c r="G18" s="1068"/>
      <c r="H18" s="1068"/>
      <c r="I18" s="1068"/>
      <c r="J18" s="1068"/>
      <c r="K18" s="1068"/>
      <c r="L18" s="1068"/>
      <c r="M18" s="1068"/>
      <c r="N18" s="1068"/>
      <c r="O18" s="1068"/>
      <c r="P18" s="1069"/>
      <c r="Q18" s="1075"/>
      <c r="R18" s="1076"/>
      <c r="S18" s="1076"/>
      <c r="T18" s="1076"/>
      <c r="U18" s="1076"/>
      <c r="V18" s="1076"/>
      <c r="W18" s="1076"/>
      <c r="X18" s="1076"/>
      <c r="Y18" s="1076"/>
      <c r="Z18" s="1076"/>
      <c r="AA18" s="1076"/>
      <c r="AB18" s="1076"/>
      <c r="AC18" s="1076"/>
      <c r="AD18" s="1076"/>
      <c r="AE18" s="1077"/>
      <c r="AF18" s="1072"/>
      <c r="AG18" s="1073"/>
      <c r="AH18" s="1073"/>
      <c r="AI18" s="1073"/>
      <c r="AJ18" s="1074"/>
      <c r="AK18" s="1116"/>
      <c r="AL18" s="1117"/>
      <c r="AM18" s="1117"/>
      <c r="AN18" s="1117"/>
      <c r="AO18" s="1117"/>
      <c r="AP18" s="1117"/>
      <c r="AQ18" s="1117"/>
      <c r="AR18" s="1117"/>
      <c r="AS18" s="1117"/>
      <c r="AT18" s="1117"/>
      <c r="AU18" s="1118"/>
      <c r="AV18" s="1118"/>
      <c r="AW18" s="1118"/>
      <c r="AX18" s="1118"/>
      <c r="AY18" s="1119"/>
      <c r="AZ18" s="230"/>
      <c r="BA18" s="230"/>
      <c r="BB18" s="230"/>
      <c r="BC18" s="230"/>
      <c r="BD18" s="230"/>
      <c r="BE18" s="231"/>
      <c r="BF18" s="231"/>
      <c r="BG18" s="231"/>
      <c r="BH18" s="231"/>
      <c r="BI18" s="231"/>
      <c r="BJ18" s="231"/>
      <c r="BK18" s="231"/>
      <c r="BL18" s="231"/>
      <c r="BM18" s="231"/>
      <c r="BN18" s="231"/>
      <c r="BO18" s="231"/>
      <c r="BP18" s="231"/>
      <c r="BQ18" s="236">
        <v>12</v>
      </c>
      <c r="BR18" s="237"/>
      <c r="BS18" s="1029"/>
      <c r="BT18" s="1030"/>
      <c r="BU18" s="1030"/>
      <c r="BV18" s="1030"/>
      <c r="BW18" s="1030"/>
      <c r="BX18" s="1030"/>
      <c r="BY18" s="1030"/>
      <c r="BZ18" s="1030"/>
      <c r="CA18" s="1030"/>
      <c r="CB18" s="1030"/>
      <c r="CC18" s="1030"/>
      <c r="CD18" s="1030"/>
      <c r="CE18" s="1030"/>
      <c r="CF18" s="1030"/>
      <c r="CG18" s="1051"/>
      <c r="CH18" s="1026"/>
      <c r="CI18" s="1027"/>
      <c r="CJ18" s="1027"/>
      <c r="CK18" s="1027"/>
      <c r="CL18" s="1028"/>
      <c r="CM18" s="1026"/>
      <c r="CN18" s="1027"/>
      <c r="CO18" s="1027"/>
      <c r="CP18" s="1027"/>
      <c r="CQ18" s="1028"/>
      <c r="CR18" s="1026"/>
      <c r="CS18" s="1027"/>
      <c r="CT18" s="1027"/>
      <c r="CU18" s="1027"/>
      <c r="CV18" s="1028"/>
      <c r="CW18" s="1026"/>
      <c r="CX18" s="1027"/>
      <c r="CY18" s="1027"/>
      <c r="CZ18" s="1027"/>
      <c r="DA18" s="1028"/>
      <c r="DB18" s="1026"/>
      <c r="DC18" s="1027"/>
      <c r="DD18" s="1027"/>
      <c r="DE18" s="1027"/>
      <c r="DF18" s="1028"/>
      <c r="DG18" s="1026"/>
      <c r="DH18" s="1027"/>
      <c r="DI18" s="1027"/>
      <c r="DJ18" s="1027"/>
      <c r="DK18" s="1028"/>
      <c r="DL18" s="1026"/>
      <c r="DM18" s="1027"/>
      <c r="DN18" s="1027"/>
      <c r="DO18" s="1027"/>
      <c r="DP18" s="1028"/>
      <c r="DQ18" s="1026"/>
      <c r="DR18" s="1027"/>
      <c r="DS18" s="1027"/>
      <c r="DT18" s="1027"/>
      <c r="DU18" s="1028"/>
      <c r="DV18" s="1029"/>
      <c r="DW18" s="1030"/>
      <c r="DX18" s="1030"/>
      <c r="DY18" s="1030"/>
      <c r="DZ18" s="1031"/>
      <c r="EA18" s="232"/>
    </row>
    <row r="19" spans="1:131" s="233" customFormat="1" ht="26.25" customHeight="1" x14ac:dyDescent="0.2">
      <c r="A19" s="236">
        <v>13</v>
      </c>
      <c r="B19" s="1067"/>
      <c r="C19" s="1068"/>
      <c r="D19" s="1068"/>
      <c r="E19" s="1068"/>
      <c r="F19" s="1068"/>
      <c r="G19" s="1068"/>
      <c r="H19" s="1068"/>
      <c r="I19" s="1068"/>
      <c r="J19" s="1068"/>
      <c r="K19" s="1068"/>
      <c r="L19" s="1068"/>
      <c r="M19" s="1068"/>
      <c r="N19" s="1068"/>
      <c r="O19" s="1068"/>
      <c r="P19" s="1069"/>
      <c r="Q19" s="1075"/>
      <c r="R19" s="1076"/>
      <c r="S19" s="1076"/>
      <c r="T19" s="1076"/>
      <c r="U19" s="1076"/>
      <c r="V19" s="1076"/>
      <c r="W19" s="1076"/>
      <c r="X19" s="1076"/>
      <c r="Y19" s="1076"/>
      <c r="Z19" s="1076"/>
      <c r="AA19" s="1076"/>
      <c r="AB19" s="1076"/>
      <c r="AC19" s="1076"/>
      <c r="AD19" s="1076"/>
      <c r="AE19" s="1077"/>
      <c r="AF19" s="1072"/>
      <c r="AG19" s="1073"/>
      <c r="AH19" s="1073"/>
      <c r="AI19" s="1073"/>
      <c r="AJ19" s="1074"/>
      <c r="AK19" s="1116"/>
      <c r="AL19" s="1117"/>
      <c r="AM19" s="1117"/>
      <c r="AN19" s="1117"/>
      <c r="AO19" s="1117"/>
      <c r="AP19" s="1117"/>
      <c r="AQ19" s="1117"/>
      <c r="AR19" s="1117"/>
      <c r="AS19" s="1117"/>
      <c r="AT19" s="1117"/>
      <c r="AU19" s="1118"/>
      <c r="AV19" s="1118"/>
      <c r="AW19" s="1118"/>
      <c r="AX19" s="1118"/>
      <c r="AY19" s="1119"/>
      <c r="AZ19" s="230"/>
      <c r="BA19" s="230"/>
      <c r="BB19" s="230"/>
      <c r="BC19" s="230"/>
      <c r="BD19" s="230"/>
      <c r="BE19" s="231"/>
      <c r="BF19" s="231"/>
      <c r="BG19" s="231"/>
      <c r="BH19" s="231"/>
      <c r="BI19" s="231"/>
      <c r="BJ19" s="231"/>
      <c r="BK19" s="231"/>
      <c r="BL19" s="231"/>
      <c r="BM19" s="231"/>
      <c r="BN19" s="231"/>
      <c r="BO19" s="231"/>
      <c r="BP19" s="231"/>
      <c r="BQ19" s="236">
        <v>13</v>
      </c>
      <c r="BR19" s="237"/>
      <c r="BS19" s="1029"/>
      <c r="BT19" s="1030"/>
      <c r="BU19" s="1030"/>
      <c r="BV19" s="1030"/>
      <c r="BW19" s="1030"/>
      <c r="BX19" s="1030"/>
      <c r="BY19" s="1030"/>
      <c r="BZ19" s="1030"/>
      <c r="CA19" s="1030"/>
      <c r="CB19" s="1030"/>
      <c r="CC19" s="1030"/>
      <c r="CD19" s="1030"/>
      <c r="CE19" s="1030"/>
      <c r="CF19" s="1030"/>
      <c r="CG19" s="1051"/>
      <c r="CH19" s="1026"/>
      <c r="CI19" s="1027"/>
      <c r="CJ19" s="1027"/>
      <c r="CK19" s="1027"/>
      <c r="CL19" s="1028"/>
      <c r="CM19" s="1026"/>
      <c r="CN19" s="1027"/>
      <c r="CO19" s="1027"/>
      <c r="CP19" s="1027"/>
      <c r="CQ19" s="1028"/>
      <c r="CR19" s="1026"/>
      <c r="CS19" s="1027"/>
      <c r="CT19" s="1027"/>
      <c r="CU19" s="1027"/>
      <c r="CV19" s="1028"/>
      <c r="CW19" s="1026"/>
      <c r="CX19" s="1027"/>
      <c r="CY19" s="1027"/>
      <c r="CZ19" s="1027"/>
      <c r="DA19" s="1028"/>
      <c r="DB19" s="1026"/>
      <c r="DC19" s="1027"/>
      <c r="DD19" s="1027"/>
      <c r="DE19" s="1027"/>
      <c r="DF19" s="1028"/>
      <c r="DG19" s="1026"/>
      <c r="DH19" s="1027"/>
      <c r="DI19" s="1027"/>
      <c r="DJ19" s="1027"/>
      <c r="DK19" s="1028"/>
      <c r="DL19" s="1026"/>
      <c r="DM19" s="1027"/>
      <c r="DN19" s="1027"/>
      <c r="DO19" s="1027"/>
      <c r="DP19" s="1028"/>
      <c r="DQ19" s="1026"/>
      <c r="DR19" s="1027"/>
      <c r="DS19" s="1027"/>
      <c r="DT19" s="1027"/>
      <c r="DU19" s="1028"/>
      <c r="DV19" s="1029"/>
      <c r="DW19" s="1030"/>
      <c r="DX19" s="1030"/>
      <c r="DY19" s="1030"/>
      <c r="DZ19" s="1031"/>
      <c r="EA19" s="232"/>
    </row>
    <row r="20" spans="1:131" s="233" customFormat="1" ht="26.25" customHeight="1" x14ac:dyDescent="0.2">
      <c r="A20" s="236">
        <v>14</v>
      </c>
      <c r="B20" s="1067"/>
      <c r="C20" s="1068"/>
      <c r="D20" s="1068"/>
      <c r="E20" s="1068"/>
      <c r="F20" s="1068"/>
      <c r="G20" s="1068"/>
      <c r="H20" s="1068"/>
      <c r="I20" s="1068"/>
      <c r="J20" s="1068"/>
      <c r="K20" s="1068"/>
      <c r="L20" s="1068"/>
      <c r="M20" s="1068"/>
      <c r="N20" s="1068"/>
      <c r="O20" s="1068"/>
      <c r="P20" s="1069"/>
      <c r="Q20" s="1075"/>
      <c r="R20" s="1076"/>
      <c r="S20" s="1076"/>
      <c r="T20" s="1076"/>
      <c r="U20" s="1076"/>
      <c r="V20" s="1076"/>
      <c r="W20" s="1076"/>
      <c r="X20" s="1076"/>
      <c r="Y20" s="1076"/>
      <c r="Z20" s="1076"/>
      <c r="AA20" s="1076"/>
      <c r="AB20" s="1076"/>
      <c r="AC20" s="1076"/>
      <c r="AD20" s="1076"/>
      <c r="AE20" s="1077"/>
      <c r="AF20" s="1072"/>
      <c r="AG20" s="1073"/>
      <c r="AH20" s="1073"/>
      <c r="AI20" s="1073"/>
      <c r="AJ20" s="1074"/>
      <c r="AK20" s="1116"/>
      <c r="AL20" s="1117"/>
      <c r="AM20" s="1117"/>
      <c r="AN20" s="1117"/>
      <c r="AO20" s="1117"/>
      <c r="AP20" s="1117"/>
      <c r="AQ20" s="1117"/>
      <c r="AR20" s="1117"/>
      <c r="AS20" s="1117"/>
      <c r="AT20" s="1117"/>
      <c r="AU20" s="1118"/>
      <c r="AV20" s="1118"/>
      <c r="AW20" s="1118"/>
      <c r="AX20" s="1118"/>
      <c r="AY20" s="1119"/>
      <c r="AZ20" s="230"/>
      <c r="BA20" s="230"/>
      <c r="BB20" s="230"/>
      <c r="BC20" s="230"/>
      <c r="BD20" s="230"/>
      <c r="BE20" s="231"/>
      <c r="BF20" s="231"/>
      <c r="BG20" s="231"/>
      <c r="BH20" s="231"/>
      <c r="BI20" s="231"/>
      <c r="BJ20" s="231"/>
      <c r="BK20" s="231"/>
      <c r="BL20" s="231"/>
      <c r="BM20" s="231"/>
      <c r="BN20" s="231"/>
      <c r="BO20" s="231"/>
      <c r="BP20" s="231"/>
      <c r="BQ20" s="236">
        <v>14</v>
      </c>
      <c r="BR20" s="237"/>
      <c r="BS20" s="1029"/>
      <c r="BT20" s="1030"/>
      <c r="BU20" s="1030"/>
      <c r="BV20" s="1030"/>
      <c r="BW20" s="1030"/>
      <c r="BX20" s="1030"/>
      <c r="BY20" s="1030"/>
      <c r="BZ20" s="1030"/>
      <c r="CA20" s="1030"/>
      <c r="CB20" s="1030"/>
      <c r="CC20" s="1030"/>
      <c r="CD20" s="1030"/>
      <c r="CE20" s="1030"/>
      <c r="CF20" s="1030"/>
      <c r="CG20" s="1051"/>
      <c r="CH20" s="1026"/>
      <c r="CI20" s="1027"/>
      <c r="CJ20" s="1027"/>
      <c r="CK20" s="1027"/>
      <c r="CL20" s="1028"/>
      <c r="CM20" s="1026"/>
      <c r="CN20" s="1027"/>
      <c r="CO20" s="1027"/>
      <c r="CP20" s="1027"/>
      <c r="CQ20" s="1028"/>
      <c r="CR20" s="1026"/>
      <c r="CS20" s="1027"/>
      <c r="CT20" s="1027"/>
      <c r="CU20" s="1027"/>
      <c r="CV20" s="1028"/>
      <c r="CW20" s="1026"/>
      <c r="CX20" s="1027"/>
      <c r="CY20" s="1027"/>
      <c r="CZ20" s="1027"/>
      <c r="DA20" s="1028"/>
      <c r="DB20" s="1026"/>
      <c r="DC20" s="1027"/>
      <c r="DD20" s="1027"/>
      <c r="DE20" s="1027"/>
      <c r="DF20" s="1028"/>
      <c r="DG20" s="1026"/>
      <c r="DH20" s="1027"/>
      <c r="DI20" s="1027"/>
      <c r="DJ20" s="1027"/>
      <c r="DK20" s="1028"/>
      <c r="DL20" s="1026"/>
      <c r="DM20" s="1027"/>
      <c r="DN20" s="1027"/>
      <c r="DO20" s="1027"/>
      <c r="DP20" s="1028"/>
      <c r="DQ20" s="1026"/>
      <c r="DR20" s="1027"/>
      <c r="DS20" s="1027"/>
      <c r="DT20" s="1027"/>
      <c r="DU20" s="1028"/>
      <c r="DV20" s="1029"/>
      <c r="DW20" s="1030"/>
      <c r="DX20" s="1030"/>
      <c r="DY20" s="1030"/>
      <c r="DZ20" s="1031"/>
      <c r="EA20" s="232"/>
    </row>
    <row r="21" spans="1:131" s="233" customFormat="1" ht="26.25" customHeight="1" thickBot="1" x14ac:dyDescent="0.25">
      <c r="A21" s="236">
        <v>15</v>
      </c>
      <c r="B21" s="1067"/>
      <c r="C21" s="1068"/>
      <c r="D21" s="1068"/>
      <c r="E21" s="1068"/>
      <c r="F21" s="1068"/>
      <c r="G21" s="1068"/>
      <c r="H21" s="1068"/>
      <c r="I21" s="1068"/>
      <c r="J21" s="1068"/>
      <c r="K21" s="1068"/>
      <c r="L21" s="1068"/>
      <c r="M21" s="1068"/>
      <c r="N21" s="1068"/>
      <c r="O21" s="1068"/>
      <c r="P21" s="1069"/>
      <c r="Q21" s="1075"/>
      <c r="R21" s="1076"/>
      <c r="S21" s="1076"/>
      <c r="T21" s="1076"/>
      <c r="U21" s="1076"/>
      <c r="V21" s="1076"/>
      <c r="W21" s="1076"/>
      <c r="X21" s="1076"/>
      <c r="Y21" s="1076"/>
      <c r="Z21" s="1076"/>
      <c r="AA21" s="1076"/>
      <c r="AB21" s="1076"/>
      <c r="AC21" s="1076"/>
      <c r="AD21" s="1076"/>
      <c r="AE21" s="1077"/>
      <c r="AF21" s="1072"/>
      <c r="AG21" s="1073"/>
      <c r="AH21" s="1073"/>
      <c r="AI21" s="1073"/>
      <c r="AJ21" s="1074"/>
      <c r="AK21" s="1116"/>
      <c r="AL21" s="1117"/>
      <c r="AM21" s="1117"/>
      <c r="AN21" s="1117"/>
      <c r="AO21" s="1117"/>
      <c r="AP21" s="1117"/>
      <c r="AQ21" s="1117"/>
      <c r="AR21" s="1117"/>
      <c r="AS21" s="1117"/>
      <c r="AT21" s="1117"/>
      <c r="AU21" s="1118"/>
      <c r="AV21" s="1118"/>
      <c r="AW21" s="1118"/>
      <c r="AX21" s="1118"/>
      <c r="AY21" s="1119"/>
      <c r="AZ21" s="230"/>
      <c r="BA21" s="230"/>
      <c r="BB21" s="230"/>
      <c r="BC21" s="230"/>
      <c r="BD21" s="230"/>
      <c r="BE21" s="231"/>
      <c r="BF21" s="231"/>
      <c r="BG21" s="231"/>
      <c r="BH21" s="231"/>
      <c r="BI21" s="231"/>
      <c r="BJ21" s="231"/>
      <c r="BK21" s="231"/>
      <c r="BL21" s="231"/>
      <c r="BM21" s="231"/>
      <c r="BN21" s="231"/>
      <c r="BO21" s="231"/>
      <c r="BP21" s="231"/>
      <c r="BQ21" s="236">
        <v>15</v>
      </c>
      <c r="BR21" s="237"/>
      <c r="BS21" s="1029"/>
      <c r="BT21" s="1030"/>
      <c r="BU21" s="1030"/>
      <c r="BV21" s="1030"/>
      <c r="BW21" s="1030"/>
      <c r="BX21" s="1030"/>
      <c r="BY21" s="1030"/>
      <c r="BZ21" s="1030"/>
      <c r="CA21" s="1030"/>
      <c r="CB21" s="1030"/>
      <c r="CC21" s="1030"/>
      <c r="CD21" s="1030"/>
      <c r="CE21" s="1030"/>
      <c r="CF21" s="1030"/>
      <c r="CG21" s="1051"/>
      <c r="CH21" s="1026"/>
      <c r="CI21" s="1027"/>
      <c r="CJ21" s="1027"/>
      <c r="CK21" s="1027"/>
      <c r="CL21" s="1028"/>
      <c r="CM21" s="1026"/>
      <c r="CN21" s="1027"/>
      <c r="CO21" s="1027"/>
      <c r="CP21" s="1027"/>
      <c r="CQ21" s="1028"/>
      <c r="CR21" s="1026"/>
      <c r="CS21" s="1027"/>
      <c r="CT21" s="1027"/>
      <c r="CU21" s="1027"/>
      <c r="CV21" s="1028"/>
      <c r="CW21" s="1026"/>
      <c r="CX21" s="1027"/>
      <c r="CY21" s="1027"/>
      <c r="CZ21" s="1027"/>
      <c r="DA21" s="1028"/>
      <c r="DB21" s="1026"/>
      <c r="DC21" s="1027"/>
      <c r="DD21" s="1027"/>
      <c r="DE21" s="1027"/>
      <c r="DF21" s="1028"/>
      <c r="DG21" s="1026"/>
      <c r="DH21" s="1027"/>
      <c r="DI21" s="1027"/>
      <c r="DJ21" s="1027"/>
      <c r="DK21" s="1028"/>
      <c r="DL21" s="1026"/>
      <c r="DM21" s="1027"/>
      <c r="DN21" s="1027"/>
      <c r="DO21" s="1027"/>
      <c r="DP21" s="1028"/>
      <c r="DQ21" s="1026"/>
      <c r="DR21" s="1027"/>
      <c r="DS21" s="1027"/>
      <c r="DT21" s="1027"/>
      <c r="DU21" s="1028"/>
      <c r="DV21" s="1029"/>
      <c r="DW21" s="1030"/>
      <c r="DX21" s="1030"/>
      <c r="DY21" s="1030"/>
      <c r="DZ21" s="1031"/>
      <c r="EA21" s="232"/>
    </row>
    <row r="22" spans="1:131" s="233" customFormat="1" ht="26.25" customHeight="1" x14ac:dyDescent="0.2">
      <c r="A22" s="236">
        <v>16</v>
      </c>
      <c r="B22" s="1067"/>
      <c r="C22" s="1068"/>
      <c r="D22" s="1068"/>
      <c r="E22" s="1068"/>
      <c r="F22" s="1068"/>
      <c r="G22" s="1068"/>
      <c r="H22" s="1068"/>
      <c r="I22" s="1068"/>
      <c r="J22" s="1068"/>
      <c r="K22" s="1068"/>
      <c r="L22" s="1068"/>
      <c r="M22" s="1068"/>
      <c r="N22" s="1068"/>
      <c r="O22" s="1068"/>
      <c r="P22" s="1069"/>
      <c r="Q22" s="1109"/>
      <c r="R22" s="1110"/>
      <c r="S22" s="1110"/>
      <c r="T22" s="1110"/>
      <c r="U22" s="1110"/>
      <c r="V22" s="1110"/>
      <c r="W22" s="1110"/>
      <c r="X22" s="1110"/>
      <c r="Y22" s="1110"/>
      <c r="Z22" s="1110"/>
      <c r="AA22" s="1110"/>
      <c r="AB22" s="1110"/>
      <c r="AC22" s="1110"/>
      <c r="AD22" s="1110"/>
      <c r="AE22" s="1111"/>
      <c r="AF22" s="1072"/>
      <c r="AG22" s="1073"/>
      <c r="AH22" s="1073"/>
      <c r="AI22" s="1073"/>
      <c r="AJ22" s="1074"/>
      <c r="AK22" s="1112"/>
      <c r="AL22" s="1113"/>
      <c r="AM22" s="1113"/>
      <c r="AN22" s="1113"/>
      <c r="AO22" s="1113"/>
      <c r="AP22" s="1113"/>
      <c r="AQ22" s="1113"/>
      <c r="AR22" s="1113"/>
      <c r="AS22" s="1113"/>
      <c r="AT22" s="1113"/>
      <c r="AU22" s="1114"/>
      <c r="AV22" s="1114"/>
      <c r="AW22" s="1114"/>
      <c r="AX22" s="1114"/>
      <c r="AY22" s="1115"/>
      <c r="AZ22" s="1065" t="s">
        <v>377</v>
      </c>
      <c r="BA22" s="1065"/>
      <c r="BB22" s="1065"/>
      <c r="BC22" s="1065"/>
      <c r="BD22" s="1066"/>
      <c r="BE22" s="231"/>
      <c r="BF22" s="231"/>
      <c r="BG22" s="231"/>
      <c r="BH22" s="231"/>
      <c r="BI22" s="231"/>
      <c r="BJ22" s="231"/>
      <c r="BK22" s="231"/>
      <c r="BL22" s="231"/>
      <c r="BM22" s="231"/>
      <c r="BN22" s="231"/>
      <c r="BO22" s="231"/>
      <c r="BP22" s="231"/>
      <c r="BQ22" s="236">
        <v>16</v>
      </c>
      <c r="BR22" s="237"/>
      <c r="BS22" s="1029"/>
      <c r="BT22" s="1030"/>
      <c r="BU22" s="1030"/>
      <c r="BV22" s="1030"/>
      <c r="BW22" s="1030"/>
      <c r="BX22" s="1030"/>
      <c r="BY22" s="1030"/>
      <c r="BZ22" s="1030"/>
      <c r="CA22" s="1030"/>
      <c r="CB22" s="1030"/>
      <c r="CC22" s="1030"/>
      <c r="CD22" s="1030"/>
      <c r="CE22" s="1030"/>
      <c r="CF22" s="1030"/>
      <c r="CG22" s="1051"/>
      <c r="CH22" s="1026"/>
      <c r="CI22" s="1027"/>
      <c r="CJ22" s="1027"/>
      <c r="CK22" s="1027"/>
      <c r="CL22" s="1028"/>
      <c r="CM22" s="1026"/>
      <c r="CN22" s="1027"/>
      <c r="CO22" s="1027"/>
      <c r="CP22" s="1027"/>
      <c r="CQ22" s="1028"/>
      <c r="CR22" s="1026"/>
      <c r="CS22" s="1027"/>
      <c r="CT22" s="1027"/>
      <c r="CU22" s="1027"/>
      <c r="CV22" s="1028"/>
      <c r="CW22" s="1026"/>
      <c r="CX22" s="1027"/>
      <c r="CY22" s="1027"/>
      <c r="CZ22" s="1027"/>
      <c r="DA22" s="1028"/>
      <c r="DB22" s="1026"/>
      <c r="DC22" s="1027"/>
      <c r="DD22" s="1027"/>
      <c r="DE22" s="1027"/>
      <c r="DF22" s="1028"/>
      <c r="DG22" s="1026"/>
      <c r="DH22" s="1027"/>
      <c r="DI22" s="1027"/>
      <c r="DJ22" s="1027"/>
      <c r="DK22" s="1028"/>
      <c r="DL22" s="1026"/>
      <c r="DM22" s="1027"/>
      <c r="DN22" s="1027"/>
      <c r="DO22" s="1027"/>
      <c r="DP22" s="1028"/>
      <c r="DQ22" s="1026"/>
      <c r="DR22" s="1027"/>
      <c r="DS22" s="1027"/>
      <c r="DT22" s="1027"/>
      <c r="DU22" s="1028"/>
      <c r="DV22" s="1029"/>
      <c r="DW22" s="1030"/>
      <c r="DX22" s="1030"/>
      <c r="DY22" s="1030"/>
      <c r="DZ22" s="1031"/>
      <c r="EA22" s="232"/>
    </row>
    <row r="23" spans="1:131" s="233" customFormat="1" ht="26.25" customHeight="1" thickBot="1" x14ac:dyDescent="0.25">
      <c r="A23" s="238" t="s">
        <v>378</v>
      </c>
      <c r="B23" s="974" t="s">
        <v>379</v>
      </c>
      <c r="C23" s="975"/>
      <c r="D23" s="975"/>
      <c r="E23" s="975"/>
      <c r="F23" s="975"/>
      <c r="G23" s="975"/>
      <c r="H23" s="975"/>
      <c r="I23" s="975"/>
      <c r="J23" s="975"/>
      <c r="K23" s="975"/>
      <c r="L23" s="975"/>
      <c r="M23" s="975"/>
      <c r="N23" s="975"/>
      <c r="O23" s="975"/>
      <c r="P23" s="985"/>
      <c r="Q23" s="1103">
        <v>29342</v>
      </c>
      <c r="R23" s="1097"/>
      <c r="S23" s="1097"/>
      <c r="T23" s="1097"/>
      <c r="U23" s="1097"/>
      <c r="V23" s="1097">
        <v>28397</v>
      </c>
      <c r="W23" s="1097"/>
      <c r="X23" s="1097"/>
      <c r="Y23" s="1097"/>
      <c r="Z23" s="1097"/>
      <c r="AA23" s="1097">
        <v>946</v>
      </c>
      <c r="AB23" s="1097"/>
      <c r="AC23" s="1097"/>
      <c r="AD23" s="1097"/>
      <c r="AE23" s="1104"/>
      <c r="AF23" s="1105">
        <v>899</v>
      </c>
      <c r="AG23" s="1097"/>
      <c r="AH23" s="1097"/>
      <c r="AI23" s="1097"/>
      <c r="AJ23" s="1106"/>
      <c r="AK23" s="1107"/>
      <c r="AL23" s="1108"/>
      <c r="AM23" s="1108"/>
      <c r="AN23" s="1108"/>
      <c r="AO23" s="1108"/>
      <c r="AP23" s="1097">
        <v>26881</v>
      </c>
      <c r="AQ23" s="1097"/>
      <c r="AR23" s="1097"/>
      <c r="AS23" s="1097"/>
      <c r="AT23" s="1097"/>
      <c r="AU23" s="1098"/>
      <c r="AV23" s="1098"/>
      <c r="AW23" s="1098"/>
      <c r="AX23" s="1098"/>
      <c r="AY23" s="1099"/>
      <c r="AZ23" s="1100" t="s">
        <v>122</v>
      </c>
      <c r="BA23" s="1101"/>
      <c r="BB23" s="1101"/>
      <c r="BC23" s="1101"/>
      <c r="BD23" s="1102"/>
      <c r="BE23" s="231"/>
      <c r="BF23" s="231"/>
      <c r="BG23" s="231"/>
      <c r="BH23" s="231"/>
      <c r="BI23" s="231"/>
      <c r="BJ23" s="231"/>
      <c r="BK23" s="231"/>
      <c r="BL23" s="231"/>
      <c r="BM23" s="231"/>
      <c r="BN23" s="231"/>
      <c r="BO23" s="231"/>
      <c r="BP23" s="231"/>
      <c r="BQ23" s="236">
        <v>17</v>
      </c>
      <c r="BR23" s="237"/>
      <c r="BS23" s="1029"/>
      <c r="BT23" s="1030"/>
      <c r="BU23" s="1030"/>
      <c r="BV23" s="1030"/>
      <c r="BW23" s="1030"/>
      <c r="BX23" s="1030"/>
      <c r="BY23" s="1030"/>
      <c r="BZ23" s="1030"/>
      <c r="CA23" s="1030"/>
      <c r="CB23" s="1030"/>
      <c r="CC23" s="1030"/>
      <c r="CD23" s="1030"/>
      <c r="CE23" s="1030"/>
      <c r="CF23" s="1030"/>
      <c r="CG23" s="1051"/>
      <c r="CH23" s="1026"/>
      <c r="CI23" s="1027"/>
      <c r="CJ23" s="1027"/>
      <c r="CK23" s="1027"/>
      <c r="CL23" s="1028"/>
      <c r="CM23" s="1026"/>
      <c r="CN23" s="1027"/>
      <c r="CO23" s="1027"/>
      <c r="CP23" s="1027"/>
      <c r="CQ23" s="1028"/>
      <c r="CR23" s="1026"/>
      <c r="CS23" s="1027"/>
      <c r="CT23" s="1027"/>
      <c r="CU23" s="1027"/>
      <c r="CV23" s="1028"/>
      <c r="CW23" s="1026"/>
      <c r="CX23" s="1027"/>
      <c r="CY23" s="1027"/>
      <c r="CZ23" s="1027"/>
      <c r="DA23" s="1028"/>
      <c r="DB23" s="1026"/>
      <c r="DC23" s="1027"/>
      <c r="DD23" s="1027"/>
      <c r="DE23" s="1027"/>
      <c r="DF23" s="1028"/>
      <c r="DG23" s="1026"/>
      <c r="DH23" s="1027"/>
      <c r="DI23" s="1027"/>
      <c r="DJ23" s="1027"/>
      <c r="DK23" s="1028"/>
      <c r="DL23" s="1026"/>
      <c r="DM23" s="1027"/>
      <c r="DN23" s="1027"/>
      <c r="DO23" s="1027"/>
      <c r="DP23" s="1028"/>
      <c r="DQ23" s="1026"/>
      <c r="DR23" s="1027"/>
      <c r="DS23" s="1027"/>
      <c r="DT23" s="1027"/>
      <c r="DU23" s="1028"/>
      <c r="DV23" s="1029"/>
      <c r="DW23" s="1030"/>
      <c r="DX23" s="1030"/>
      <c r="DY23" s="1030"/>
      <c r="DZ23" s="1031"/>
      <c r="EA23" s="232"/>
    </row>
    <row r="24" spans="1:131" s="233" customFormat="1" ht="26.25" customHeight="1" x14ac:dyDescent="0.2">
      <c r="A24" s="1096" t="s">
        <v>380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0"/>
      <c r="BA24" s="230"/>
      <c r="BB24" s="230"/>
      <c r="BC24" s="230"/>
      <c r="BD24" s="230"/>
      <c r="BE24" s="231"/>
      <c r="BF24" s="231"/>
      <c r="BG24" s="231"/>
      <c r="BH24" s="231"/>
      <c r="BI24" s="231"/>
      <c r="BJ24" s="231"/>
      <c r="BK24" s="231"/>
      <c r="BL24" s="231"/>
      <c r="BM24" s="231"/>
      <c r="BN24" s="231"/>
      <c r="BO24" s="231"/>
      <c r="BP24" s="231"/>
      <c r="BQ24" s="236">
        <v>18</v>
      </c>
      <c r="BR24" s="237"/>
      <c r="BS24" s="1029"/>
      <c r="BT24" s="1030"/>
      <c r="BU24" s="1030"/>
      <c r="BV24" s="1030"/>
      <c r="BW24" s="1030"/>
      <c r="BX24" s="1030"/>
      <c r="BY24" s="1030"/>
      <c r="BZ24" s="1030"/>
      <c r="CA24" s="1030"/>
      <c r="CB24" s="1030"/>
      <c r="CC24" s="1030"/>
      <c r="CD24" s="1030"/>
      <c r="CE24" s="1030"/>
      <c r="CF24" s="1030"/>
      <c r="CG24" s="1051"/>
      <c r="CH24" s="1026"/>
      <c r="CI24" s="1027"/>
      <c r="CJ24" s="1027"/>
      <c r="CK24" s="1027"/>
      <c r="CL24" s="1028"/>
      <c r="CM24" s="1026"/>
      <c r="CN24" s="1027"/>
      <c r="CO24" s="1027"/>
      <c r="CP24" s="1027"/>
      <c r="CQ24" s="1028"/>
      <c r="CR24" s="1026"/>
      <c r="CS24" s="1027"/>
      <c r="CT24" s="1027"/>
      <c r="CU24" s="1027"/>
      <c r="CV24" s="1028"/>
      <c r="CW24" s="1026"/>
      <c r="CX24" s="1027"/>
      <c r="CY24" s="1027"/>
      <c r="CZ24" s="1027"/>
      <c r="DA24" s="1028"/>
      <c r="DB24" s="1026"/>
      <c r="DC24" s="1027"/>
      <c r="DD24" s="1027"/>
      <c r="DE24" s="1027"/>
      <c r="DF24" s="1028"/>
      <c r="DG24" s="1026"/>
      <c r="DH24" s="1027"/>
      <c r="DI24" s="1027"/>
      <c r="DJ24" s="1027"/>
      <c r="DK24" s="1028"/>
      <c r="DL24" s="1026"/>
      <c r="DM24" s="1027"/>
      <c r="DN24" s="1027"/>
      <c r="DO24" s="1027"/>
      <c r="DP24" s="1028"/>
      <c r="DQ24" s="1026"/>
      <c r="DR24" s="1027"/>
      <c r="DS24" s="1027"/>
      <c r="DT24" s="1027"/>
      <c r="DU24" s="1028"/>
      <c r="DV24" s="1029"/>
      <c r="DW24" s="1030"/>
      <c r="DX24" s="1030"/>
      <c r="DY24" s="1030"/>
      <c r="DZ24" s="1031"/>
      <c r="EA24" s="232"/>
    </row>
    <row r="25" spans="1:131" ht="26.25" customHeight="1" thickBot="1" x14ac:dyDescent="0.25">
      <c r="A25" s="1095" t="s">
        <v>381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0"/>
      <c r="BK25" s="230"/>
      <c r="BL25" s="230"/>
      <c r="BM25" s="230"/>
      <c r="BN25" s="230"/>
      <c r="BO25" s="239"/>
      <c r="BP25" s="239"/>
      <c r="BQ25" s="236">
        <v>19</v>
      </c>
      <c r="BR25" s="237"/>
      <c r="BS25" s="1029"/>
      <c r="BT25" s="1030"/>
      <c r="BU25" s="1030"/>
      <c r="BV25" s="1030"/>
      <c r="BW25" s="1030"/>
      <c r="BX25" s="1030"/>
      <c r="BY25" s="1030"/>
      <c r="BZ25" s="1030"/>
      <c r="CA25" s="1030"/>
      <c r="CB25" s="1030"/>
      <c r="CC25" s="1030"/>
      <c r="CD25" s="1030"/>
      <c r="CE25" s="1030"/>
      <c r="CF25" s="1030"/>
      <c r="CG25" s="1051"/>
      <c r="CH25" s="1026"/>
      <c r="CI25" s="1027"/>
      <c r="CJ25" s="1027"/>
      <c r="CK25" s="1027"/>
      <c r="CL25" s="1028"/>
      <c r="CM25" s="1026"/>
      <c r="CN25" s="1027"/>
      <c r="CO25" s="1027"/>
      <c r="CP25" s="1027"/>
      <c r="CQ25" s="1028"/>
      <c r="CR25" s="1026"/>
      <c r="CS25" s="1027"/>
      <c r="CT25" s="1027"/>
      <c r="CU25" s="1027"/>
      <c r="CV25" s="1028"/>
      <c r="CW25" s="1026"/>
      <c r="CX25" s="1027"/>
      <c r="CY25" s="1027"/>
      <c r="CZ25" s="1027"/>
      <c r="DA25" s="1028"/>
      <c r="DB25" s="1026"/>
      <c r="DC25" s="1027"/>
      <c r="DD25" s="1027"/>
      <c r="DE25" s="1027"/>
      <c r="DF25" s="1028"/>
      <c r="DG25" s="1026"/>
      <c r="DH25" s="1027"/>
      <c r="DI25" s="1027"/>
      <c r="DJ25" s="1027"/>
      <c r="DK25" s="1028"/>
      <c r="DL25" s="1026"/>
      <c r="DM25" s="1027"/>
      <c r="DN25" s="1027"/>
      <c r="DO25" s="1027"/>
      <c r="DP25" s="1028"/>
      <c r="DQ25" s="1026"/>
      <c r="DR25" s="1027"/>
      <c r="DS25" s="1027"/>
      <c r="DT25" s="1027"/>
      <c r="DU25" s="1028"/>
      <c r="DV25" s="1029"/>
      <c r="DW25" s="1030"/>
      <c r="DX25" s="1030"/>
      <c r="DY25" s="1030"/>
      <c r="DZ25" s="1031"/>
      <c r="EA25" s="228"/>
    </row>
    <row r="26" spans="1:131" ht="26.25" customHeight="1" x14ac:dyDescent="0.2">
      <c r="A26" s="1032" t="s">
        <v>357</v>
      </c>
      <c r="B26" s="1033"/>
      <c r="C26" s="1033"/>
      <c r="D26" s="1033"/>
      <c r="E26" s="1033"/>
      <c r="F26" s="1033"/>
      <c r="G26" s="1033"/>
      <c r="H26" s="1033"/>
      <c r="I26" s="1033"/>
      <c r="J26" s="1033"/>
      <c r="K26" s="1033"/>
      <c r="L26" s="1033"/>
      <c r="M26" s="1033"/>
      <c r="N26" s="1033"/>
      <c r="O26" s="1033"/>
      <c r="P26" s="1034"/>
      <c r="Q26" s="1038" t="s">
        <v>382</v>
      </c>
      <c r="R26" s="1039"/>
      <c r="S26" s="1039"/>
      <c r="T26" s="1039"/>
      <c r="U26" s="1040"/>
      <c r="V26" s="1038" t="s">
        <v>383</v>
      </c>
      <c r="W26" s="1039"/>
      <c r="X26" s="1039"/>
      <c r="Y26" s="1039"/>
      <c r="Z26" s="1040"/>
      <c r="AA26" s="1038" t="s">
        <v>384</v>
      </c>
      <c r="AB26" s="1039"/>
      <c r="AC26" s="1039"/>
      <c r="AD26" s="1039"/>
      <c r="AE26" s="1039"/>
      <c r="AF26" s="1091" t="s">
        <v>385</v>
      </c>
      <c r="AG26" s="1045"/>
      <c r="AH26" s="1045"/>
      <c r="AI26" s="1045"/>
      <c r="AJ26" s="1092"/>
      <c r="AK26" s="1039" t="s">
        <v>386</v>
      </c>
      <c r="AL26" s="1039"/>
      <c r="AM26" s="1039"/>
      <c r="AN26" s="1039"/>
      <c r="AO26" s="1040"/>
      <c r="AP26" s="1038" t="s">
        <v>387</v>
      </c>
      <c r="AQ26" s="1039"/>
      <c r="AR26" s="1039"/>
      <c r="AS26" s="1039"/>
      <c r="AT26" s="1040"/>
      <c r="AU26" s="1038" t="s">
        <v>388</v>
      </c>
      <c r="AV26" s="1039"/>
      <c r="AW26" s="1039"/>
      <c r="AX26" s="1039"/>
      <c r="AY26" s="1040"/>
      <c r="AZ26" s="1038" t="s">
        <v>389</v>
      </c>
      <c r="BA26" s="1039"/>
      <c r="BB26" s="1039"/>
      <c r="BC26" s="1039"/>
      <c r="BD26" s="1040"/>
      <c r="BE26" s="1038" t="s">
        <v>364</v>
      </c>
      <c r="BF26" s="1039"/>
      <c r="BG26" s="1039"/>
      <c r="BH26" s="1039"/>
      <c r="BI26" s="1052"/>
      <c r="BJ26" s="230"/>
      <c r="BK26" s="230"/>
      <c r="BL26" s="230"/>
      <c r="BM26" s="230"/>
      <c r="BN26" s="230"/>
      <c r="BO26" s="239"/>
      <c r="BP26" s="239"/>
      <c r="BQ26" s="236">
        <v>20</v>
      </c>
      <c r="BR26" s="237"/>
      <c r="BS26" s="1029"/>
      <c r="BT26" s="1030"/>
      <c r="BU26" s="1030"/>
      <c r="BV26" s="1030"/>
      <c r="BW26" s="1030"/>
      <c r="BX26" s="1030"/>
      <c r="BY26" s="1030"/>
      <c r="BZ26" s="1030"/>
      <c r="CA26" s="1030"/>
      <c r="CB26" s="1030"/>
      <c r="CC26" s="1030"/>
      <c r="CD26" s="1030"/>
      <c r="CE26" s="1030"/>
      <c r="CF26" s="1030"/>
      <c r="CG26" s="1051"/>
      <c r="CH26" s="1026"/>
      <c r="CI26" s="1027"/>
      <c r="CJ26" s="1027"/>
      <c r="CK26" s="1027"/>
      <c r="CL26" s="1028"/>
      <c r="CM26" s="1026"/>
      <c r="CN26" s="1027"/>
      <c r="CO26" s="1027"/>
      <c r="CP26" s="1027"/>
      <c r="CQ26" s="1028"/>
      <c r="CR26" s="1026"/>
      <c r="CS26" s="1027"/>
      <c r="CT26" s="1027"/>
      <c r="CU26" s="1027"/>
      <c r="CV26" s="1028"/>
      <c r="CW26" s="1026"/>
      <c r="CX26" s="1027"/>
      <c r="CY26" s="1027"/>
      <c r="CZ26" s="1027"/>
      <c r="DA26" s="1028"/>
      <c r="DB26" s="1026"/>
      <c r="DC26" s="1027"/>
      <c r="DD26" s="1027"/>
      <c r="DE26" s="1027"/>
      <c r="DF26" s="1028"/>
      <c r="DG26" s="1026"/>
      <c r="DH26" s="1027"/>
      <c r="DI26" s="1027"/>
      <c r="DJ26" s="1027"/>
      <c r="DK26" s="1028"/>
      <c r="DL26" s="1026"/>
      <c r="DM26" s="1027"/>
      <c r="DN26" s="1027"/>
      <c r="DO26" s="1027"/>
      <c r="DP26" s="1028"/>
      <c r="DQ26" s="1026"/>
      <c r="DR26" s="1027"/>
      <c r="DS26" s="1027"/>
      <c r="DT26" s="1027"/>
      <c r="DU26" s="1028"/>
      <c r="DV26" s="1029"/>
      <c r="DW26" s="1030"/>
      <c r="DX26" s="1030"/>
      <c r="DY26" s="1030"/>
      <c r="DZ26" s="1031"/>
      <c r="EA26" s="228"/>
    </row>
    <row r="27" spans="1:131" ht="26.25" customHeight="1" thickBot="1" x14ac:dyDescent="0.25">
      <c r="A27" s="1035"/>
      <c r="B27" s="1036"/>
      <c r="C27" s="1036"/>
      <c r="D27" s="1036"/>
      <c r="E27" s="1036"/>
      <c r="F27" s="1036"/>
      <c r="G27" s="1036"/>
      <c r="H27" s="1036"/>
      <c r="I27" s="1036"/>
      <c r="J27" s="1036"/>
      <c r="K27" s="1036"/>
      <c r="L27" s="1036"/>
      <c r="M27" s="1036"/>
      <c r="N27" s="1036"/>
      <c r="O27" s="1036"/>
      <c r="P27" s="1037"/>
      <c r="Q27" s="1041"/>
      <c r="R27" s="1042"/>
      <c r="S27" s="1042"/>
      <c r="T27" s="1042"/>
      <c r="U27" s="1043"/>
      <c r="V27" s="1041"/>
      <c r="W27" s="1042"/>
      <c r="X27" s="1042"/>
      <c r="Y27" s="1042"/>
      <c r="Z27" s="1043"/>
      <c r="AA27" s="1041"/>
      <c r="AB27" s="1042"/>
      <c r="AC27" s="1042"/>
      <c r="AD27" s="1042"/>
      <c r="AE27" s="1042"/>
      <c r="AF27" s="1093"/>
      <c r="AG27" s="1048"/>
      <c r="AH27" s="1048"/>
      <c r="AI27" s="1048"/>
      <c r="AJ27" s="1094"/>
      <c r="AK27" s="1042"/>
      <c r="AL27" s="1042"/>
      <c r="AM27" s="1042"/>
      <c r="AN27" s="1042"/>
      <c r="AO27" s="1043"/>
      <c r="AP27" s="1041"/>
      <c r="AQ27" s="1042"/>
      <c r="AR27" s="1042"/>
      <c r="AS27" s="1042"/>
      <c r="AT27" s="1043"/>
      <c r="AU27" s="1041"/>
      <c r="AV27" s="1042"/>
      <c r="AW27" s="1042"/>
      <c r="AX27" s="1042"/>
      <c r="AY27" s="1043"/>
      <c r="AZ27" s="1041"/>
      <c r="BA27" s="1042"/>
      <c r="BB27" s="1042"/>
      <c r="BC27" s="1042"/>
      <c r="BD27" s="1043"/>
      <c r="BE27" s="1041"/>
      <c r="BF27" s="1042"/>
      <c r="BG27" s="1042"/>
      <c r="BH27" s="1042"/>
      <c r="BI27" s="1053"/>
      <c r="BJ27" s="230"/>
      <c r="BK27" s="230"/>
      <c r="BL27" s="230"/>
      <c r="BM27" s="230"/>
      <c r="BN27" s="230"/>
      <c r="BO27" s="239"/>
      <c r="BP27" s="239"/>
      <c r="BQ27" s="236">
        <v>21</v>
      </c>
      <c r="BR27" s="237"/>
      <c r="BS27" s="1029"/>
      <c r="BT27" s="1030"/>
      <c r="BU27" s="1030"/>
      <c r="BV27" s="1030"/>
      <c r="BW27" s="1030"/>
      <c r="BX27" s="1030"/>
      <c r="BY27" s="1030"/>
      <c r="BZ27" s="1030"/>
      <c r="CA27" s="1030"/>
      <c r="CB27" s="1030"/>
      <c r="CC27" s="1030"/>
      <c r="CD27" s="1030"/>
      <c r="CE27" s="1030"/>
      <c r="CF27" s="1030"/>
      <c r="CG27" s="1051"/>
      <c r="CH27" s="1026"/>
      <c r="CI27" s="1027"/>
      <c r="CJ27" s="1027"/>
      <c r="CK27" s="1027"/>
      <c r="CL27" s="1028"/>
      <c r="CM27" s="1026"/>
      <c r="CN27" s="1027"/>
      <c r="CO27" s="1027"/>
      <c r="CP27" s="1027"/>
      <c r="CQ27" s="1028"/>
      <c r="CR27" s="1026"/>
      <c r="CS27" s="1027"/>
      <c r="CT27" s="1027"/>
      <c r="CU27" s="1027"/>
      <c r="CV27" s="1028"/>
      <c r="CW27" s="1026"/>
      <c r="CX27" s="1027"/>
      <c r="CY27" s="1027"/>
      <c r="CZ27" s="1027"/>
      <c r="DA27" s="1028"/>
      <c r="DB27" s="1026"/>
      <c r="DC27" s="1027"/>
      <c r="DD27" s="1027"/>
      <c r="DE27" s="1027"/>
      <c r="DF27" s="1028"/>
      <c r="DG27" s="1026"/>
      <c r="DH27" s="1027"/>
      <c r="DI27" s="1027"/>
      <c r="DJ27" s="1027"/>
      <c r="DK27" s="1028"/>
      <c r="DL27" s="1026"/>
      <c r="DM27" s="1027"/>
      <c r="DN27" s="1027"/>
      <c r="DO27" s="1027"/>
      <c r="DP27" s="1028"/>
      <c r="DQ27" s="1026"/>
      <c r="DR27" s="1027"/>
      <c r="DS27" s="1027"/>
      <c r="DT27" s="1027"/>
      <c r="DU27" s="1028"/>
      <c r="DV27" s="1029"/>
      <c r="DW27" s="1030"/>
      <c r="DX27" s="1030"/>
      <c r="DY27" s="1030"/>
      <c r="DZ27" s="1031"/>
      <c r="EA27" s="228"/>
    </row>
    <row r="28" spans="1:131" ht="26.25" customHeight="1" thickTop="1" x14ac:dyDescent="0.2">
      <c r="A28" s="240">
        <v>1</v>
      </c>
      <c r="B28" s="1083" t="s">
        <v>390</v>
      </c>
      <c r="C28" s="1084"/>
      <c r="D28" s="1084"/>
      <c r="E28" s="1084"/>
      <c r="F28" s="1084"/>
      <c r="G28" s="1084"/>
      <c r="H28" s="1084"/>
      <c r="I28" s="1084"/>
      <c r="J28" s="1084"/>
      <c r="K28" s="1084"/>
      <c r="L28" s="1084"/>
      <c r="M28" s="1084"/>
      <c r="N28" s="1084"/>
      <c r="O28" s="1084"/>
      <c r="P28" s="1085"/>
      <c r="Q28" s="1086">
        <v>4775</v>
      </c>
      <c r="R28" s="1087"/>
      <c r="S28" s="1087"/>
      <c r="T28" s="1087"/>
      <c r="U28" s="1087"/>
      <c r="V28" s="1087">
        <v>4742</v>
      </c>
      <c r="W28" s="1087"/>
      <c r="X28" s="1087"/>
      <c r="Y28" s="1087"/>
      <c r="Z28" s="1087"/>
      <c r="AA28" s="1087">
        <v>33</v>
      </c>
      <c r="AB28" s="1087"/>
      <c r="AC28" s="1087"/>
      <c r="AD28" s="1087"/>
      <c r="AE28" s="1088"/>
      <c r="AF28" s="1089">
        <v>33</v>
      </c>
      <c r="AG28" s="1087"/>
      <c r="AH28" s="1087"/>
      <c r="AI28" s="1087"/>
      <c r="AJ28" s="1090"/>
      <c r="AK28" s="1079">
        <v>472</v>
      </c>
      <c r="AL28" s="1080"/>
      <c r="AM28" s="1080"/>
      <c r="AN28" s="1080"/>
      <c r="AO28" s="1080"/>
      <c r="AP28" s="1008" t="s">
        <v>550</v>
      </c>
      <c r="AQ28" s="1008"/>
      <c r="AR28" s="1008"/>
      <c r="AS28" s="1008"/>
      <c r="AT28" s="1008"/>
      <c r="AU28" s="1008" t="s">
        <v>550</v>
      </c>
      <c r="AV28" s="1008"/>
      <c r="AW28" s="1008"/>
      <c r="AX28" s="1008"/>
      <c r="AY28" s="1008"/>
      <c r="AZ28" s="1078" t="s">
        <v>550</v>
      </c>
      <c r="BA28" s="1078"/>
      <c r="BB28" s="1078"/>
      <c r="BC28" s="1078"/>
      <c r="BD28" s="1078"/>
      <c r="BE28" s="1081"/>
      <c r="BF28" s="1081"/>
      <c r="BG28" s="1081"/>
      <c r="BH28" s="1081"/>
      <c r="BI28" s="1082"/>
      <c r="BJ28" s="230"/>
      <c r="BK28" s="230"/>
      <c r="BL28" s="230"/>
      <c r="BM28" s="230"/>
      <c r="BN28" s="230"/>
      <c r="BO28" s="239"/>
      <c r="BP28" s="239"/>
      <c r="BQ28" s="236">
        <v>22</v>
      </c>
      <c r="BR28" s="237"/>
      <c r="BS28" s="1029"/>
      <c r="BT28" s="1030"/>
      <c r="BU28" s="1030"/>
      <c r="BV28" s="1030"/>
      <c r="BW28" s="1030"/>
      <c r="BX28" s="1030"/>
      <c r="BY28" s="1030"/>
      <c r="BZ28" s="1030"/>
      <c r="CA28" s="1030"/>
      <c r="CB28" s="1030"/>
      <c r="CC28" s="1030"/>
      <c r="CD28" s="1030"/>
      <c r="CE28" s="1030"/>
      <c r="CF28" s="1030"/>
      <c r="CG28" s="1051"/>
      <c r="CH28" s="1026"/>
      <c r="CI28" s="1027"/>
      <c r="CJ28" s="1027"/>
      <c r="CK28" s="1027"/>
      <c r="CL28" s="1028"/>
      <c r="CM28" s="1026"/>
      <c r="CN28" s="1027"/>
      <c r="CO28" s="1027"/>
      <c r="CP28" s="1027"/>
      <c r="CQ28" s="1028"/>
      <c r="CR28" s="1026"/>
      <c r="CS28" s="1027"/>
      <c r="CT28" s="1027"/>
      <c r="CU28" s="1027"/>
      <c r="CV28" s="1028"/>
      <c r="CW28" s="1026"/>
      <c r="CX28" s="1027"/>
      <c r="CY28" s="1027"/>
      <c r="CZ28" s="1027"/>
      <c r="DA28" s="1028"/>
      <c r="DB28" s="1026"/>
      <c r="DC28" s="1027"/>
      <c r="DD28" s="1027"/>
      <c r="DE28" s="1027"/>
      <c r="DF28" s="1028"/>
      <c r="DG28" s="1026"/>
      <c r="DH28" s="1027"/>
      <c r="DI28" s="1027"/>
      <c r="DJ28" s="1027"/>
      <c r="DK28" s="1028"/>
      <c r="DL28" s="1026"/>
      <c r="DM28" s="1027"/>
      <c r="DN28" s="1027"/>
      <c r="DO28" s="1027"/>
      <c r="DP28" s="1028"/>
      <c r="DQ28" s="1026"/>
      <c r="DR28" s="1027"/>
      <c r="DS28" s="1027"/>
      <c r="DT28" s="1027"/>
      <c r="DU28" s="1028"/>
      <c r="DV28" s="1029"/>
      <c r="DW28" s="1030"/>
      <c r="DX28" s="1030"/>
      <c r="DY28" s="1030"/>
      <c r="DZ28" s="1031"/>
      <c r="EA28" s="228"/>
    </row>
    <row r="29" spans="1:131" ht="26.25" customHeight="1" x14ac:dyDescent="0.2">
      <c r="A29" s="240">
        <v>2</v>
      </c>
      <c r="B29" s="1067" t="s">
        <v>391</v>
      </c>
      <c r="C29" s="1068"/>
      <c r="D29" s="1068"/>
      <c r="E29" s="1068"/>
      <c r="F29" s="1068"/>
      <c r="G29" s="1068"/>
      <c r="H29" s="1068"/>
      <c r="I29" s="1068"/>
      <c r="J29" s="1068"/>
      <c r="K29" s="1068"/>
      <c r="L29" s="1068"/>
      <c r="M29" s="1068"/>
      <c r="N29" s="1068"/>
      <c r="O29" s="1068"/>
      <c r="P29" s="1069"/>
      <c r="Q29" s="1075">
        <v>4746</v>
      </c>
      <c r="R29" s="1076"/>
      <c r="S29" s="1076"/>
      <c r="T29" s="1076"/>
      <c r="U29" s="1076"/>
      <c r="V29" s="1076">
        <v>4576</v>
      </c>
      <c r="W29" s="1076"/>
      <c r="X29" s="1076"/>
      <c r="Y29" s="1076"/>
      <c r="Z29" s="1076"/>
      <c r="AA29" s="1076">
        <v>170</v>
      </c>
      <c r="AB29" s="1076"/>
      <c r="AC29" s="1076"/>
      <c r="AD29" s="1076"/>
      <c r="AE29" s="1077"/>
      <c r="AF29" s="1072">
        <v>170</v>
      </c>
      <c r="AG29" s="1073"/>
      <c r="AH29" s="1073"/>
      <c r="AI29" s="1073"/>
      <c r="AJ29" s="1074"/>
      <c r="AK29" s="1017">
        <v>774</v>
      </c>
      <c r="AL29" s="1008"/>
      <c r="AM29" s="1008"/>
      <c r="AN29" s="1008"/>
      <c r="AO29" s="1008"/>
      <c r="AP29" s="1008" t="s">
        <v>550</v>
      </c>
      <c r="AQ29" s="1008"/>
      <c r="AR29" s="1008"/>
      <c r="AS29" s="1008"/>
      <c r="AT29" s="1008"/>
      <c r="AU29" s="1008" t="s">
        <v>550</v>
      </c>
      <c r="AV29" s="1008"/>
      <c r="AW29" s="1008"/>
      <c r="AX29" s="1008"/>
      <c r="AY29" s="1008"/>
      <c r="AZ29" s="1078" t="s">
        <v>550</v>
      </c>
      <c r="BA29" s="1078"/>
      <c r="BB29" s="1078"/>
      <c r="BC29" s="1078"/>
      <c r="BD29" s="1078"/>
      <c r="BE29" s="1009"/>
      <c r="BF29" s="1009"/>
      <c r="BG29" s="1009"/>
      <c r="BH29" s="1009"/>
      <c r="BI29" s="1010"/>
      <c r="BJ29" s="230"/>
      <c r="BK29" s="230"/>
      <c r="BL29" s="230"/>
      <c r="BM29" s="230"/>
      <c r="BN29" s="230"/>
      <c r="BO29" s="239"/>
      <c r="BP29" s="239"/>
      <c r="BQ29" s="236">
        <v>23</v>
      </c>
      <c r="BR29" s="237"/>
      <c r="BS29" s="1029"/>
      <c r="BT29" s="1030"/>
      <c r="BU29" s="1030"/>
      <c r="BV29" s="1030"/>
      <c r="BW29" s="1030"/>
      <c r="BX29" s="1030"/>
      <c r="BY29" s="1030"/>
      <c r="BZ29" s="1030"/>
      <c r="CA29" s="1030"/>
      <c r="CB29" s="1030"/>
      <c r="CC29" s="1030"/>
      <c r="CD29" s="1030"/>
      <c r="CE29" s="1030"/>
      <c r="CF29" s="1030"/>
      <c r="CG29" s="1051"/>
      <c r="CH29" s="1026"/>
      <c r="CI29" s="1027"/>
      <c r="CJ29" s="1027"/>
      <c r="CK29" s="1027"/>
      <c r="CL29" s="1028"/>
      <c r="CM29" s="1026"/>
      <c r="CN29" s="1027"/>
      <c r="CO29" s="1027"/>
      <c r="CP29" s="1027"/>
      <c r="CQ29" s="1028"/>
      <c r="CR29" s="1026"/>
      <c r="CS29" s="1027"/>
      <c r="CT29" s="1027"/>
      <c r="CU29" s="1027"/>
      <c r="CV29" s="1028"/>
      <c r="CW29" s="1026"/>
      <c r="CX29" s="1027"/>
      <c r="CY29" s="1027"/>
      <c r="CZ29" s="1027"/>
      <c r="DA29" s="1028"/>
      <c r="DB29" s="1026"/>
      <c r="DC29" s="1027"/>
      <c r="DD29" s="1027"/>
      <c r="DE29" s="1027"/>
      <c r="DF29" s="1028"/>
      <c r="DG29" s="1026"/>
      <c r="DH29" s="1027"/>
      <c r="DI29" s="1027"/>
      <c r="DJ29" s="1027"/>
      <c r="DK29" s="1028"/>
      <c r="DL29" s="1026"/>
      <c r="DM29" s="1027"/>
      <c r="DN29" s="1027"/>
      <c r="DO29" s="1027"/>
      <c r="DP29" s="1028"/>
      <c r="DQ29" s="1026"/>
      <c r="DR29" s="1027"/>
      <c r="DS29" s="1027"/>
      <c r="DT29" s="1027"/>
      <c r="DU29" s="1028"/>
      <c r="DV29" s="1029"/>
      <c r="DW29" s="1030"/>
      <c r="DX29" s="1030"/>
      <c r="DY29" s="1030"/>
      <c r="DZ29" s="1031"/>
      <c r="EA29" s="228"/>
    </row>
    <row r="30" spans="1:131" ht="26.25" customHeight="1" x14ac:dyDescent="0.2">
      <c r="A30" s="240">
        <v>3</v>
      </c>
      <c r="B30" s="1067" t="s">
        <v>392</v>
      </c>
      <c r="C30" s="1068"/>
      <c r="D30" s="1068"/>
      <c r="E30" s="1068"/>
      <c r="F30" s="1068"/>
      <c r="G30" s="1068"/>
      <c r="H30" s="1068"/>
      <c r="I30" s="1068"/>
      <c r="J30" s="1068"/>
      <c r="K30" s="1068"/>
      <c r="L30" s="1068"/>
      <c r="M30" s="1068"/>
      <c r="N30" s="1068"/>
      <c r="O30" s="1068"/>
      <c r="P30" s="1069"/>
      <c r="Q30" s="1075">
        <v>748</v>
      </c>
      <c r="R30" s="1076"/>
      <c r="S30" s="1076"/>
      <c r="T30" s="1076"/>
      <c r="U30" s="1076"/>
      <c r="V30" s="1076">
        <v>729</v>
      </c>
      <c r="W30" s="1076"/>
      <c r="X30" s="1076"/>
      <c r="Y30" s="1076"/>
      <c r="Z30" s="1076"/>
      <c r="AA30" s="1076">
        <v>19</v>
      </c>
      <c r="AB30" s="1076"/>
      <c r="AC30" s="1076"/>
      <c r="AD30" s="1076"/>
      <c r="AE30" s="1077"/>
      <c r="AF30" s="1072">
        <v>19</v>
      </c>
      <c r="AG30" s="1073"/>
      <c r="AH30" s="1073"/>
      <c r="AI30" s="1073"/>
      <c r="AJ30" s="1074"/>
      <c r="AK30" s="1017">
        <v>121</v>
      </c>
      <c r="AL30" s="1008"/>
      <c r="AM30" s="1008"/>
      <c r="AN30" s="1008"/>
      <c r="AO30" s="1008"/>
      <c r="AP30" s="1008" t="s">
        <v>550</v>
      </c>
      <c r="AQ30" s="1008"/>
      <c r="AR30" s="1008"/>
      <c r="AS30" s="1008"/>
      <c r="AT30" s="1008"/>
      <c r="AU30" s="1008" t="s">
        <v>550</v>
      </c>
      <c r="AV30" s="1008"/>
      <c r="AW30" s="1008"/>
      <c r="AX30" s="1008"/>
      <c r="AY30" s="1008"/>
      <c r="AZ30" s="1078" t="s">
        <v>550</v>
      </c>
      <c r="BA30" s="1078"/>
      <c r="BB30" s="1078"/>
      <c r="BC30" s="1078"/>
      <c r="BD30" s="1078"/>
      <c r="BE30" s="1009"/>
      <c r="BF30" s="1009"/>
      <c r="BG30" s="1009"/>
      <c r="BH30" s="1009"/>
      <c r="BI30" s="1010"/>
      <c r="BJ30" s="230"/>
      <c r="BK30" s="230"/>
      <c r="BL30" s="230"/>
      <c r="BM30" s="230"/>
      <c r="BN30" s="230"/>
      <c r="BO30" s="239"/>
      <c r="BP30" s="239"/>
      <c r="BQ30" s="236">
        <v>24</v>
      </c>
      <c r="BR30" s="237"/>
      <c r="BS30" s="1029"/>
      <c r="BT30" s="1030"/>
      <c r="BU30" s="1030"/>
      <c r="BV30" s="1030"/>
      <c r="BW30" s="1030"/>
      <c r="BX30" s="1030"/>
      <c r="BY30" s="1030"/>
      <c r="BZ30" s="1030"/>
      <c r="CA30" s="1030"/>
      <c r="CB30" s="1030"/>
      <c r="CC30" s="1030"/>
      <c r="CD30" s="1030"/>
      <c r="CE30" s="1030"/>
      <c r="CF30" s="1030"/>
      <c r="CG30" s="1051"/>
      <c r="CH30" s="1026"/>
      <c r="CI30" s="1027"/>
      <c r="CJ30" s="1027"/>
      <c r="CK30" s="1027"/>
      <c r="CL30" s="1028"/>
      <c r="CM30" s="1026"/>
      <c r="CN30" s="1027"/>
      <c r="CO30" s="1027"/>
      <c r="CP30" s="1027"/>
      <c r="CQ30" s="1028"/>
      <c r="CR30" s="1026"/>
      <c r="CS30" s="1027"/>
      <c r="CT30" s="1027"/>
      <c r="CU30" s="1027"/>
      <c r="CV30" s="1028"/>
      <c r="CW30" s="1026"/>
      <c r="CX30" s="1027"/>
      <c r="CY30" s="1027"/>
      <c r="CZ30" s="1027"/>
      <c r="DA30" s="1028"/>
      <c r="DB30" s="1026"/>
      <c r="DC30" s="1027"/>
      <c r="DD30" s="1027"/>
      <c r="DE30" s="1027"/>
      <c r="DF30" s="1028"/>
      <c r="DG30" s="1026"/>
      <c r="DH30" s="1027"/>
      <c r="DI30" s="1027"/>
      <c r="DJ30" s="1027"/>
      <c r="DK30" s="1028"/>
      <c r="DL30" s="1026"/>
      <c r="DM30" s="1027"/>
      <c r="DN30" s="1027"/>
      <c r="DO30" s="1027"/>
      <c r="DP30" s="1028"/>
      <c r="DQ30" s="1026"/>
      <c r="DR30" s="1027"/>
      <c r="DS30" s="1027"/>
      <c r="DT30" s="1027"/>
      <c r="DU30" s="1028"/>
      <c r="DV30" s="1029"/>
      <c r="DW30" s="1030"/>
      <c r="DX30" s="1030"/>
      <c r="DY30" s="1030"/>
      <c r="DZ30" s="1031"/>
      <c r="EA30" s="228"/>
    </row>
    <row r="31" spans="1:131" ht="26.25" customHeight="1" x14ac:dyDescent="0.2">
      <c r="A31" s="240">
        <v>4</v>
      </c>
      <c r="B31" s="1067" t="s">
        <v>393</v>
      </c>
      <c r="C31" s="1068"/>
      <c r="D31" s="1068"/>
      <c r="E31" s="1068"/>
      <c r="F31" s="1068"/>
      <c r="G31" s="1068"/>
      <c r="H31" s="1068"/>
      <c r="I31" s="1068"/>
      <c r="J31" s="1068"/>
      <c r="K31" s="1068"/>
      <c r="L31" s="1068"/>
      <c r="M31" s="1068"/>
      <c r="N31" s="1068"/>
      <c r="O31" s="1068"/>
      <c r="P31" s="1069"/>
      <c r="Q31" s="1075">
        <v>970</v>
      </c>
      <c r="R31" s="1076"/>
      <c r="S31" s="1076"/>
      <c r="T31" s="1076"/>
      <c r="U31" s="1076"/>
      <c r="V31" s="1076">
        <v>941</v>
      </c>
      <c r="W31" s="1076"/>
      <c r="X31" s="1076"/>
      <c r="Y31" s="1076"/>
      <c r="Z31" s="1076"/>
      <c r="AA31" s="1076">
        <v>29</v>
      </c>
      <c r="AB31" s="1076"/>
      <c r="AC31" s="1076"/>
      <c r="AD31" s="1076"/>
      <c r="AE31" s="1077"/>
      <c r="AF31" s="1072">
        <v>786</v>
      </c>
      <c r="AG31" s="1073"/>
      <c r="AH31" s="1073"/>
      <c r="AI31" s="1073"/>
      <c r="AJ31" s="1074"/>
      <c r="AK31" s="1017">
        <v>7</v>
      </c>
      <c r="AL31" s="1008"/>
      <c r="AM31" s="1008"/>
      <c r="AN31" s="1008"/>
      <c r="AO31" s="1008"/>
      <c r="AP31" s="1008">
        <v>2953</v>
      </c>
      <c r="AQ31" s="1008"/>
      <c r="AR31" s="1008"/>
      <c r="AS31" s="1008"/>
      <c r="AT31" s="1008"/>
      <c r="AU31" s="1008">
        <v>21</v>
      </c>
      <c r="AV31" s="1008"/>
      <c r="AW31" s="1008"/>
      <c r="AX31" s="1008"/>
      <c r="AY31" s="1008"/>
      <c r="AZ31" s="1078" t="s">
        <v>550</v>
      </c>
      <c r="BA31" s="1078"/>
      <c r="BB31" s="1078"/>
      <c r="BC31" s="1078"/>
      <c r="BD31" s="1078"/>
      <c r="BE31" s="1009" t="s">
        <v>394</v>
      </c>
      <c r="BF31" s="1009"/>
      <c r="BG31" s="1009"/>
      <c r="BH31" s="1009"/>
      <c r="BI31" s="1010"/>
      <c r="BJ31" s="230"/>
      <c r="BK31" s="230"/>
      <c r="BL31" s="230"/>
      <c r="BM31" s="230"/>
      <c r="BN31" s="230"/>
      <c r="BO31" s="239"/>
      <c r="BP31" s="239"/>
      <c r="BQ31" s="236">
        <v>25</v>
      </c>
      <c r="BR31" s="237"/>
      <c r="BS31" s="1029"/>
      <c r="BT31" s="1030"/>
      <c r="BU31" s="1030"/>
      <c r="BV31" s="1030"/>
      <c r="BW31" s="1030"/>
      <c r="BX31" s="1030"/>
      <c r="BY31" s="1030"/>
      <c r="BZ31" s="1030"/>
      <c r="CA31" s="1030"/>
      <c r="CB31" s="1030"/>
      <c r="CC31" s="1030"/>
      <c r="CD31" s="1030"/>
      <c r="CE31" s="1030"/>
      <c r="CF31" s="1030"/>
      <c r="CG31" s="1051"/>
      <c r="CH31" s="1026"/>
      <c r="CI31" s="1027"/>
      <c r="CJ31" s="1027"/>
      <c r="CK31" s="1027"/>
      <c r="CL31" s="1028"/>
      <c r="CM31" s="1026"/>
      <c r="CN31" s="1027"/>
      <c r="CO31" s="1027"/>
      <c r="CP31" s="1027"/>
      <c r="CQ31" s="1028"/>
      <c r="CR31" s="1026"/>
      <c r="CS31" s="1027"/>
      <c r="CT31" s="1027"/>
      <c r="CU31" s="1027"/>
      <c r="CV31" s="1028"/>
      <c r="CW31" s="1026"/>
      <c r="CX31" s="1027"/>
      <c r="CY31" s="1027"/>
      <c r="CZ31" s="1027"/>
      <c r="DA31" s="1028"/>
      <c r="DB31" s="1026"/>
      <c r="DC31" s="1027"/>
      <c r="DD31" s="1027"/>
      <c r="DE31" s="1027"/>
      <c r="DF31" s="1028"/>
      <c r="DG31" s="1026"/>
      <c r="DH31" s="1027"/>
      <c r="DI31" s="1027"/>
      <c r="DJ31" s="1027"/>
      <c r="DK31" s="1028"/>
      <c r="DL31" s="1026"/>
      <c r="DM31" s="1027"/>
      <c r="DN31" s="1027"/>
      <c r="DO31" s="1027"/>
      <c r="DP31" s="1028"/>
      <c r="DQ31" s="1026"/>
      <c r="DR31" s="1027"/>
      <c r="DS31" s="1027"/>
      <c r="DT31" s="1027"/>
      <c r="DU31" s="1028"/>
      <c r="DV31" s="1029"/>
      <c r="DW31" s="1030"/>
      <c r="DX31" s="1030"/>
      <c r="DY31" s="1030"/>
      <c r="DZ31" s="1031"/>
      <c r="EA31" s="228"/>
    </row>
    <row r="32" spans="1:131" ht="26.25" customHeight="1" x14ac:dyDescent="0.2">
      <c r="A32" s="240">
        <v>5</v>
      </c>
      <c r="B32" s="1067" t="s">
        <v>395</v>
      </c>
      <c r="C32" s="1068"/>
      <c r="D32" s="1068"/>
      <c r="E32" s="1068"/>
      <c r="F32" s="1068"/>
      <c r="G32" s="1068"/>
      <c r="H32" s="1068"/>
      <c r="I32" s="1068"/>
      <c r="J32" s="1068"/>
      <c r="K32" s="1068"/>
      <c r="L32" s="1068"/>
      <c r="M32" s="1068"/>
      <c r="N32" s="1068"/>
      <c r="O32" s="1068"/>
      <c r="P32" s="1069"/>
      <c r="Q32" s="1075">
        <v>1635</v>
      </c>
      <c r="R32" s="1076"/>
      <c r="S32" s="1076"/>
      <c r="T32" s="1076"/>
      <c r="U32" s="1076"/>
      <c r="V32" s="1076">
        <v>1452</v>
      </c>
      <c r="W32" s="1076"/>
      <c r="X32" s="1076"/>
      <c r="Y32" s="1076"/>
      <c r="Z32" s="1076"/>
      <c r="AA32" s="1076">
        <v>183</v>
      </c>
      <c r="AB32" s="1076"/>
      <c r="AC32" s="1076"/>
      <c r="AD32" s="1076"/>
      <c r="AE32" s="1077"/>
      <c r="AF32" s="1072">
        <v>1187</v>
      </c>
      <c r="AG32" s="1073"/>
      <c r="AH32" s="1073"/>
      <c r="AI32" s="1073"/>
      <c r="AJ32" s="1074"/>
      <c r="AK32" s="1017">
        <v>251</v>
      </c>
      <c r="AL32" s="1008"/>
      <c r="AM32" s="1008"/>
      <c r="AN32" s="1008"/>
      <c r="AO32" s="1008"/>
      <c r="AP32" s="1008">
        <v>5910</v>
      </c>
      <c r="AQ32" s="1008"/>
      <c r="AR32" s="1008"/>
      <c r="AS32" s="1008"/>
      <c r="AT32" s="1008"/>
      <c r="AU32" s="1008">
        <v>934</v>
      </c>
      <c r="AV32" s="1008"/>
      <c r="AW32" s="1008"/>
      <c r="AX32" s="1008"/>
      <c r="AY32" s="1008"/>
      <c r="AZ32" s="1078" t="s">
        <v>550</v>
      </c>
      <c r="BA32" s="1078"/>
      <c r="BB32" s="1078"/>
      <c r="BC32" s="1078"/>
      <c r="BD32" s="1078"/>
      <c r="BE32" s="1009" t="s">
        <v>394</v>
      </c>
      <c r="BF32" s="1009"/>
      <c r="BG32" s="1009"/>
      <c r="BH32" s="1009"/>
      <c r="BI32" s="1010"/>
      <c r="BJ32" s="230"/>
      <c r="BK32" s="230"/>
      <c r="BL32" s="230"/>
      <c r="BM32" s="230"/>
      <c r="BN32" s="230"/>
      <c r="BO32" s="239"/>
      <c r="BP32" s="239"/>
      <c r="BQ32" s="236">
        <v>26</v>
      </c>
      <c r="BR32" s="237"/>
      <c r="BS32" s="1029"/>
      <c r="BT32" s="1030"/>
      <c r="BU32" s="1030"/>
      <c r="BV32" s="1030"/>
      <c r="BW32" s="1030"/>
      <c r="BX32" s="1030"/>
      <c r="BY32" s="1030"/>
      <c r="BZ32" s="1030"/>
      <c r="CA32" s="1030"/>
      <c r="CB32" s="1030"/>
      <c r="CC32" s="1030"/>
      <c r="CD32" s="1030"/>
      <c r="CE32" s="1030"/>
      <c r="CF32" s="1030"/>
      <c r="CG32" s="1051"/>
      <c r="CH32" s="1026"/>
      <c r="CI32" s="1027"/>
      <c r="CJ32" s="1027"/>
      <c r="CK32" s="1027"/>
      <c r="CL32" s="1028"/>
      <c r="CM32" s="1026"/>
      <c r="CN32" s="1027"/>
      <c r="CO32" s="1027"/>
      <c r="CP32" s="1027"/>
      <c r="CQ32" s="1028"/>
      <c r="CR32" s="1026"/>
      <c r="CS32" s="1027"/>
      <c r="CT32" s="1027"/>
      <c r="CU32" s="1027"/>
      <c r="CV32" s="1028"/>
      <c r="CW32" s="1026"/>
      <c r="CX32" s="1027"/>
      <c r="CY32" s="1027"/>
      <c r="CZ32" s="1027"/>
      <c r="DA32" s="1028"/>
      <c r="DB32" s="1026"/>
      <c r="DC32" s="1027"/>
      <c r="DD32" s="1027"/>
      <c r="DE32" s="1027"/>
      <c r="DF32" s="1028"/>
      <c r="DG32" s="1026"/>
      <c r="DH32" s="1027"/>
      <c r="DI32" s="1027"/>
      <c r="DJ32" s="1027"/>
      <c r="DK32" s="1028"/>
      <c r="DL32" s="1026"/>
      <c r="DM32" s="1027"/>
      <c r="DN32" s="1027"/>
      <c r="DO32" s="1027"/>
      <c r="DP32" s="1028"/>
      <c r="DQ32" s="1026"/>
      <c r="DR32" s="1027"/>
      <c r="DS32" s="1027"/>
      <c r="DT32" s="1027"/>
      <c r="DU32" s="1028"/>
      <c r="DV32" s="1029"/>
      <c r="DW32" s="1030"/>
      <c r="DX32" s="1030"/>
      <c r="DY32" s="1030"/>
      <c r="DZ32" s="1031"/>
      <c r="EA32" s="228"/>
    </row>
    <row r="33" spans="1:131" ht="26.25" customHeight="1" x14ac:dyDescent="0.2">
      <c r="A33" s="240">
        <v>6</v>
      </c>
      <c r="B33" s="1067" t="s">
        <v>396</v>
      </c>
      <c r="C33" s="1068"/>
      <c r="D33" s="1068"/>
      <c r="E33" s="1068"/>
      <c r="F33" s="1068"/>
      <c r="G33" s="1068"/>
      <c r="H33" s="1068"/>
      <c r="I33" s="1068"/>
      <c r="J33" s="1068"/>
      <c r="K33" s="1068"/>
      <c r="L33" s="1068"/>
      <c r="M33" s="1068"/>
      <c r="N33" s="1068"/>
      <c r="O33" s="1068"/>
      <c r="P33" s="1069"/>
      <c r="Q33" s="1075">
        <v>3117</v>
      </c>
      <c r="R33" s="1076"/>
      <c r="S33" s="1076"/>
      <c r="T33" s="1076"/>
      <c r="U33" s="1076"/>
      <c r="V33" s="1076">
        <v>3374</v>
      </c>
      <c r="W33" s="1076"/>
      <c r="X33" s="1076"/>
      <c r="Y33" s="1076"/>
      <c r="Z33" s="1076"/>
      <c r="AA33" s="1076">
        <v>-257</v>
      </c>
      <c r="AB33" s="1076"/>
      <c r="AC33" s="1076"/>
      <c r="AD33" s="1076"/>
      <c r="AE33" s="1077"/>
      <c r="AF33" s="1072">
        <v>3448</v>
      </c>
      <c r="AG33" s="1073"/>
      <c r="AH33" s="1073"/>
      <c r="AI33" s="1073"/>
      <c r="AJ33" s="1074"/>
      <c r="AK33" s="1017">
        <v>713</v>
      </c>
      <c r="AL33" s="1008"/>
      <c r="AM33" s="1008"/>
      <c r="AN33" s="1008"/>
      <c r="AO33" s="1008"/>
      <c r="AP33" s="1008">
        <v>1064</v>
      </c>
      <c r="AQ33" s="1008"/>
      <c r="AR33" s="1008"/>
      <c r="AS33" s="1008"/>
      <c r="AT33" s="1008"/>
      <c r="AU33" s="1008">
        <v>532</v>
      </c>
      <c r="AV33" s="1008"/>
      <c r="AW33" s="1008"/>
      <c r="AX33" s="1008"/>
      <c r="AY33" s="1008"/>
      <c r="AZ33" s="1078" t="s">
        <v>550</v>
      </c>
      <c r="BA33" s="1078"/>
      <c r="BB33" s="1078"/>
      <c r="BC33" s="1078"/>
      <c r="BD33" s="1078"/>
      <c r="BE33" s="1009" t="s">
        <v>394</v>
      </c>
      <c r="BF33" s="1009"/>
      <c r="BG33" s="1009"/>
      <c r="BH33" s="1009"/>
      <c r="BI33" s="1010"/>
      <c r="BJ33" s="230"/>
      <c r="BK33" s="230"/>
      <c r="BL33" s="230"/>
      <c r="BM33" s="230"/>
      <c r="BN33" s="230"/>
      <c r="BO33" s="239"/>
      <c r="BP33" s="239"/>
      <c r="BQ33" s="236">
        <v>27</v>
      </c>
      <c r="BR33" s="237"/>
      <c r="BS33" s="1029"/>
      <c r="BT33" s="1030"/>
      <c r="BU33" s="1030"/>
      <c r="BV33" s="1030"/>
      <c r="BW33" s="1030"/>
      <c r="BX33" s="1030"/>
      <c r="BY33" s="1030"/>
      <c r="BZ33" s="1030"/>
      <c r="CA33" s="1030"/>
      <c r="CB33" s="1030"/>
      <c r="CC33" s="1030"/>
      <c r="CD33" s="1030"/>
      <c r="CE33" s="1030"/>
      <c r="CF33" s="1030"/>
      <c r="CG33" s="1051"/>
      <c r="CH33" s="1026"/>
      <c r="CI33" s="1027"/>
      <c r="CJ33" s="1027"/>
      <c r="CK33" s="1027"/>
      <c r="CL33" s="1028"/>
      <c r="CM33" s="1026"/>
      <c r="CN33" s="1027"/>
      <c r="CO33" s="1027"/>
      <c r="CP33" s="1027"/>
      <c r="CQ33" s="1028"/>
      <c r="CR33" s="1026"/>
      <c r="CS33" s="1027"/>
      <c r="CT33" s="1027"/>
      <c r="CU33" s="1027"/>
      <c r="CV33" s="1028"/>
      <c r="CW33" s="1026"/>
      <c r="CX33" s="1027"/>
      <c r="CY33" s="1027"/>
      <c r="CZ33" s="1027"/>
      <c r="DA33" s="1028"/>
      <c r="DB33" s="1026"/>
      <c r="DC33" s="1027"/>
      <c r="DD33" s="1027"/>
      <c r="DE33" s="1027"/>
      <c r="DF33" s="1028"/>
      <c r="DG33" s="1026"/>
      <c r="DH33" s="1027"/>
      <c r="DI33" s="1027"/>
      <c r="DJ33" s="1027"/>
      <c r="DK33" s="1028"/>
      <c r="DL33" s="1026"/>
      <c r="DM33" s="1027"/>
      <c r="DN33" s="1027"/>
      <c r="DO33" s="1027"/>
      <c r="DP33" s="1028"/>
      <c r="DQ33" s="1026"/>
      <c r="DR33" s="1027"/>
      <c r="DS33" s="1027"/>
      <c r="DT33" s="1027"/>
      <c r="DU33" s="1028"/>
      <c r="DV33" s="1029"/>
      <c r="DW33" s="1030"/>
      <c r="DX33" s="1030"/>
      <c r="DY33" s="1030"/>
      <c r="DZ33" s="1031"/>
      <c r="EA33" s="228"/>
    </row>
    <row r="34" spans="1:131" ht="26.25" customHeight="1" x14ac:dyDescent="0.2">
      <c r="A34" s="240">
        <v>7</v>
      </c>
      <c r="B34" s="1067" t="s">
        <v>397</v>
      </c>
      <c r="C34" s="1068"/>
      <c r="D34" s="1068"/>
      <c r="E34" s="1068"/>
      <c r="F34" s="1068"/>
      <c r="G34" s="1068"/>
      <c r="H34" s="1068"/>
      <c r="I34" s="1068"/>
      <c r="J34" s="1068"/>
      <c r="K34" s="1068"/>
      <c r="L34" s="1068"/>
      <c r="M34" s="1068"/>
      <c r="N34" s="1068"/>
      <c r="O34" s="1068"/>
      <c r="P34" s="1069"/>
      <c r="Q34" s="1075">
        <v>105</v>
      </c>
      <c r="R34" s="1076"/>
      <c r="S34" s="1076"/>
      <c r="T34" s="1076"/>
      <c r="U34" s="1076"/>
      <c r="V34" s="1076">
        <v>105</v>
      </c>
      <c r="W34" s="1076"/>
      <c r="X34" s="1076"/>
      <c r="Y34" s="1076"/>
      <c r="Z34" s="1076"/>
      <c r="AA34" s="1076">
        <v>0</v>
      </c>
      <c r="AB34" s="1076"/>
      <c r="AC34" s="1076"/>
      <c r="AD34" s="1076"/>
      <c r="AE34" s="1077"/>
      <c r="AF34" s="1072" t="s">
        <v>122</v>
      </c>
      <c r="AG34" s="1073"/>
      <c r="AH34" s="1073"/>
      <c r="AI34" s="1073"/>
      <c r="AJ34" s="1074"/>
      <c r="AK34" s="1017" t="s">
        <v>550</v>
      </c>
      <c r="AL34" s="1008"/>
      <c r="AM34" s="1008"/>
      <c r="AN34" s="1008"/>
      <c r="AO34" s="1008"/>
      <c r="AP34" s="1008">
        <v>15</v>
      </c>
      <c r="AQ34" s="1008"/>
      <c r="AR34" s="1008"/>
      <c r="AS34" s="1008"/>
      <c r="AT34" s="1008"/>
      <c r="AU34" s="1008" t="s">
        <v>550</v>
      </c>
      <c r="AV34" s="1008"/>
      <c r="AW34" s="1008"/>
      <c r="AX34" s="1008"/>
      <c r="AY34" s="1008"/>
      <c r="AZ34" s="1078" t="s">
        <v>550</v>
      </c>
      <c r="BA34" s="1078"/>
      <c r="BB34" s="1078"/>
      <c r="BC34" s="1078"/>
      <c r="BD34" s="1078"/>
      <c r="BE34" s="1009" t="s">
        <v>398</v>
      </c>
      <c r="BF34" s="1009"/>
      <c r="BG34" s="1009"/>
      <c r="BH34" s="1009"/>
      <c r="BI34" s="1010"/>
      <c r="BJ34" s="230"/>
      <c r="BK34" s="230"/>
      <c r="BL34" s="230"/>
      <c r="BM34" s="230"/>
      <c r="BN34" s="230"/>
      <c r="BO34" s="239"/>
      <c r="BP34" s="239"/>
      <c r="BQ34" s="236">
        <v>28</v>
      </c>
      <c r="BR34" s="237"/>
      <c r="BS34" s="1029"/>
      <c r="BT34" s="1030"/>
      <c r="BU34" s="1030"/>
      <c r="BV34" s="1030"/>
      <c r="BW34" s="1030"/>
      <c r="BX34" s="1030"/>
      <c r="BY34" s="1030"/>
      <c r="BZ34" s="1030"/>
      <c r="CA34" s="1030"/>
      <c r="CB34" s="1030"/>
      <c r="CC34" s="1030"/>
      <c r="CD34" s="1030"/>
      <c r="CE34" s="1030"/>
      <c r="CF34" s="1030"/>
      <c r="CG34" s="1051"/>
      <c r="CH34" s="1026"/>
      <c r="CI34" s="1027"/>
      <c r="CJ34" s="1027"/>
      <c r="CK34" s="1027"/>
      <c r="CL34" s="1028"/>
      <c r="CM34" s="1026"/>
      <c r="CN34" s="1027"/>
      <c r="CO34" s="1027"/>
      <c r="CP34" s="1027"/>
      <c r="CQ34" s="1028"/>
      <c r="CR34" s="1026"/>
      <c r="CS34" s="1027"/>
      <c r="CT34" s="1027"/>
      <c r="CU34" s="1027"/>
      <c r="CV34" s="1028"/>
      <c r="CW34" s="1026"/>
      <c r="CX34" s="1027"/>
      <c r="CY34" s="1027"/>
      <c r="CZ34" s="1027"/>
      <c r="DA34" s="1028"/>
      <c r="DB34" s="1026"/>
      <c r="DC34" s="1027"/>
      <c r="DD34" s="1027"/>
      <c r="DE34" s="1027"/>
      <c r="DF34" s="1028"/>
      <c r="DG34" s="1026"/>
      <c r="DH34" s="1027"/>
      <c r="DI34" s="1027"/>
      <c r="DJ34" s="1027"/>
      <c r="DK34" s="1028"/>
      <c r="DL34" s="1026"/>
      <c r="DM34" s="1027"/>
      <c r="DN34" s="1027"/>
      <c r="DO34" s="1027"/>
      <c r="DP34" s="1028"/>
      <c r="DQ34" s="1026"/>
      <c r="DR34" s="1027"/>
      <c r="DS34" s="1027"/>
      <c r="DT34" s="1027"/>
      <c r="DU34" s="1028"/>
      <c r="DV34" s="1029"/>
      <c r="DW34" s="1030"/>
      <c r="DX34" s="1030"/>
      <c r="DY34" s="1030"/>
      <c r="DZ34" s="1031"/>
      <c r="EA34" s="228"/>
    </row>
    <row r="35" spans="1:131" ht="26.25" customHeight="1" x14ac:dyDescent="0.2">
      <c r="A35" s="240">
        <v>8</v>
      </c>
      <c r="B35" s="1067"/>
      <c r="C35" s="1068"/>
      <c r="D35" s="1068"/>
      <c r="E35" s="1068"/>
      <c r="F35" s="1068"/>
      <c r="G35" s="1068"/>
      <c r="H35" s="1068"/>
      <c r="I35" s="1068"/>
      <c r="J35" s="1068"/>
      <c r="K35" s="1068"/>
      <c r="L35" s="1068"/>
      <c r="M35" s="1068"/>
      <c r="N35" s="1068"/>
      <c r="O35" s="1068"/>
      <c r="P35" s="1069"/>
      <c r="Q35" s="1075"/>
      <c r="R35" s="1076"/>
      <c r="S35" s="1076"/>
      <c r="T35" s="1076"/>
      <c r="U35" s="1076"/>
      <c r="V35" s="1076"/>
      <c r="W35" s="1076"/>
      <c r="X35" s="1076"/>
      <c r="Y35" s="1076"/>
      <c r="Z35" s="1076"/>
      <c r="AA35" s="1076"/>
      <c r="AB35" s="1076"/>
      <c r="AC35" s="1076"/>
      <c r="AD35" s="1076"/>
      <c r="AE35" s="1077"/>
      <c r="AF35" s="1072"/>
      <c r="AG35" s="1073"/>
      <c r="AH35" s="1073"/>
      <c r="AI35" s="1073"/>
      <c r="AJ35" s="1074"/>
      <c r="AK35" s="1017"/>
      <c r="AL35" s="1008"/>
      <c r="AM35" s="1008"/>
      <c r="AN35" s="1008"/>
      <c r="AO35" s="1008"/>
      <c r="AP35" s="1008"/>
      <c r="AQ35" s="1008"/>
      <c r="AR35" s="1008"/>
      <c r="AS35" s="1008"/>
      <c r="AT35" s="1008"/>
      <c r="AU35" s="1008"/>
      <c r="AV35" s="1008"/>
      <c r="AW35" s="1008"/>
      <c r="AX35" s="1008"/>
      <c r="AY35" s="1008"/>
      <c r="AZ35" s="1078"/>
      <c r="BA35" s="1078"/>
      <c r="BB35" s="1078"/>
      <c r="BC35" s="1078"/>
      <c r="BD35" s="1078"/>
      <c r="BE35" s="1009"/>
      <c r="BF35" s="1009"/>
      <c r="BG35" s="1009"/>
      <c r="BH35" s="1009"/>
      <c r="BI35" s="1010"/>
      <c r="BJ35" s="230"/>
      <c r="BK35" s="230"/>
      <c r="BL35" s="230"/>
      <c r="BM35" s="230"/>
      <c r="BN35" s="230"/>
      <c r="BO35" s="239"/>
      <c r="BP35" s="239"/>
      <c r="BQ35" s="236">
        <v>29</v>
      </c>
      <c r="BR35" s="237"/>
      <c r="BS35" s="1029"/>
      <c r="BT35" s="1030"/>
      <c r="BU35" s="1030"/>
      <c r="BV35" s="1030"/>
      <c r="BW35" s="1030"/>
      <c r="BX35" s="1030"/>
      <c r="BY35" s="1030"/>
      <c r="BZ35" s="1030"/>
      <c r="CA35" s="1030"/>
      <c r="CB35" s="1030"/>
      <c r="CC35" s="1030"/>
      <c r="CD35" s="1030"/>
      <c r="CE35" s="1030"/>
      <c r="CF35" s="1030"/>
      <c r="CG35" s="1051"/>
      <c r="CH35" s="1026"/>
      <c r="CI35" s="1027"/>
      <c r="CJ35" s="1027"/>
      <c r="CK35" s="1027"/>
      <c r="CL35" s="1028"/>
      <c r="CM35" s="1026"/>
      <c r="CN35" s="1027"/>
      <c r="CO35" s="1027"/>
      <c r="CP35" s="1027"/>
      <c r="CQ35" s="1028"/>
      <c r="CR35" s="1026"/>
      <c r="CS35" s="1027"/>
      <c r="CT35" s="1027"/>
      <c r="CU35" s="1027"/>
      <c r="CV35" s="1028"/>
      <c r="CW35" s="1026"/>
      <c r="CX35" s="1027"/>
      <c r="CY35" s="1027"/>
      <c r="CZ35" s="1027"/>
      <c r="DA35" s="1028"/>
      <c r="DB35" s="1026"/>
      <c r="DC35" s="1027"/>
      <c r="DD35" s="1027"/>
      <c r="DE35" s="1027"/>
      <c r="DF35" s="1028"/>
      <c r="DG35" s="1026"/>
      <c r="DH35" s="1027"/>
      <c r="DI35" s="1027"/>
      <c r="DJ35" s="1027"/>
      <c r="DK35" s="1028"/>
      <c r="DL35" s="1026"/>
      <c r="DM35" s="1027"/>
      <c r="DN35" s="1027"/>
      <c r="DO35" s="1027"/>
      <c r="DP35" s="1028"/>
      <c r="DQ35" s="1026"/>
      <c r="DR35" s="1027"/>
      <c r="DS35" s="1027"/>
      <c r="DT35" s="1027"/>
      <c r="DU35" s="1028"/>
      <c r="DV35" s="1029"/>
      <c r="DW35" s="1030"/>
      <c r="DX35" s="1030"/>
      <c r="DY35" s="1030"/>
      <c r="DZ35" s="1031"/>
      <c r="EA35" s="228"/>
    </row>
    <row r="36" spans="1:131" ht="26.25" customHeight="1" x14ac:dyDescent="0.2">
      <c r="A36" s="240">
        <v>9</v>
      </c>
      <c r="B36" s="1067"/>
      <c r="C36" s="1068"/>
      <c r="D36" s="1068"/>
      <c r="E36" s="1068"/>
      <c r="F36" s="1068"/>
      <c r="G36" s="1068"/>
      <c r="H36" s="1068"/>
      <c r="I36" s="1068"/>
      <c r="J36" s="1068"/>
      <c r="K36" s="1068"/>
      <c r="L36" s="1068"/>
      <c r="M36" s="1068"/>
      <c r="N36" s="1068"/>
      <c r="O36" s="1068"/>
      <c r="P36" s="1069"/>
      <c r="Q36" s="1075"/>
      <c r="R36" s="1076"/>
      <c r="S36" s="1076"/>
      <c r="T36" s="1076"/>
      <c r="U36" s="1076"/>
      <c r="V36" s="1076"/>
      <c r="W36" s="1076"/>
      <c r="X36" s="1076"/>
      <c r="Y36" s="1076"/>
      <c r="Z36" s="1076"/>
      <c r="AA36" s="1076"/>
      <c r="AB36" s="1076"/>
      <c r="AC36" s="1076"/>
      <c r="AD36" s="1076"/>
      <c r="AE36" s="1077"/>
      <c r="AF36" s="1072"/>
      <c r="AG36" s="1073"/>
      <c r="AH36" s="1073"/>
      <c r="AI36" s="1073"/>
      <c r="AJ36" s="1074"/>
      <c r="AK36" s="1017"/>
      <c r="AL36" s="1008"/>
      <c r="AM36" s="1008"/>
      <c r="AN36" s="1008"/>
      <c r="AO36" s="1008"/>
      <c r="AP36" s="1008"/>
      <c r="AQ36" s="1008"/>
      <c r="AR36" s="1008"/>
      <c r="AS36" s="1008"/>
      <c r="AT36" s="1008"/>
      <c r="AU36" s="1008"/>
      <c r="AV36" s="1008"/>
      <c r="AW36" s="1008"/>
      <c r="AX36" s="1008"/>
      <c r="AY36" s="1008"/>
      <c r="AZ36" s="1078"/>
      <c r="BA36" s="1078"/>
      <c r="BB36" s="1078"/>
      <c r="BC36" s="1078"/>
      <c r="BD36" s="1078"/>
      <c r="BE36" s="1009"/>
      <c r="BF36" s="1009"/>
      <c r="BG36" s="1009"/>
      <c r="BH36" s="1009"/>
      <c r="BI36" s="1010"/>
      <c r="BJ36" s="230"/>
      <c r="BK36" s="230"/>
      <c r="BL36" s="230"/>
      <c r="BM36" s="230"/>
      <c r="BN36" s="230"/>
      <c r="BO36" s="239"/>
      <c r="BP36" s="239"/>
      <c r="BQ36" s="236">
        <v>30</v>
      </c>
      <c r="BR36" s="237"/>
      <c r="BS36" s="1029"/>
      <c r="BT36" s="1030"/>
      <c r="BU36" s="1030"/>
      <c r="BV36" s="1030"/>
      <c r="BW36" s="1030"/>
      <c r="BX36" s="1030"/>
      <c r="BY36" s="1030"/>
      <c r="BZ36" s="1030"/>
      <c r="CA36" s="1030"/>
      <c r="CB36" s="1030"/>
      <c r="CC36" s="1030"/>
      <c r="CD36" s="1030"/>
      <c r="CE36" s="1030"/>
      <c r="CF36" s="1030"/>
      <c r="CG36" s="1051"/>
      <c r="CH36" s="1026"/>
      <c r="CI36" s="1027"/>
      <c r="CJ36" s="1027"/>
      <c r="CK36" s="1027"/>
      <c r="CL36" s="1028"/>
      <c r="CM36" s="1026"/>
      <c r="CN36" s="1027"/>
      <c r="CO36" s="1027"/>
      <c r="CP36" s="1027"/>
      <c r="CQ36" s="1028"/>
      <c r="CR36" s="1026"/>
      <c r="CS36" s="1027"/>
      <c r="CT36" s="1027"/>
      <c r="CU36" s="1027"/>
      <c r="CV36" s="1028"/>
      <c r="CW36" s="1026"/>
      <c r="CX36" s="1027"/>
      <c r="CY36" s="1027"/>
      <c r="CZ36" s="1027"/>
      <c r="DA36" s="1028"/>
      <c r="DB36" s="1026"/>
      <c r="DC36" s="1027"/>
      <c r="DD36" s="1027"/>
      <c r="DE36" s="1027"/>
      <c r="DF36" s="1028"/>
      <c r="DG36" s="1026"/>
      <c r="DH36" s="1027"/>
      <c r="DI36" s="1027"/>
      <c r="DJ36" s="1027"/>
      <c r="DK36" s="1028"/>
      <c r="DL36" s="1026"/>
      <c r="DM36" s="1027"/>
      <c r="DN36" s="1027"/>
      <c r="DO36" s="1027"/>
      <c r="DP36" s="1028"/>
      <c r="DQ36" s="1026"/>
      <c r="DR36" s="1027"/>
      <c r="DS36" s="1027"/>
      <c r="DT36" s="1027"/>
      <c r="DU36" s="1028"/>
      <c r="DV36" s="1029"/>
      <c r="DW36" s="1030"/>
      <c r="DX36" s="1030"/>
      <c r="DY36" s="1030"/>
      <c r="DZ36" s="1031"/>
      <c r="EA36" s="228"/>
    </row>
    <row r="37" spans="1:131" ht="26.25" customHeight="1" x14ac:dyDescent="0.2">
      <c r="A37" s="240">
        <v>10</v>
      </c>
      <c r="B37" s="1067"/>
      <c r="C37" s="1068"/>
      <c r="D37" s="1068"/>
      <c r="E37" s="1068"/>
      <c r="F37" s="1068"/>
      <c r="G37" s="1068"/>
      <c r="H37" s="1068"/>
      <c r="I37" s="1068"/>
      <c r="J37" s="1068"/>
      <c r="K37" s="1068"/>
      <c r="L37" s="1068"/>
      <c r="M37" s="1068"/>
      <c r="N37" s="1068"/>
      <c r="O37" s="1068"/>
      <c r="P37" s="1069"/>
      <c r="Q37" s="1075"/>
      <c r="R37" s="1076"/>
      <c r="S37" s="1076"/>
      <c r="T37" s="1076"/>
      <c r="U37" s="1076"/>
      <c r="V37" s="1076"/>
      <c r="W37" s="1076"/>
      <c r="X37" s="1076"/>
      <c r="Y37" s="1076"/>
      <c r="Z37" s="1076"/>
      <c r="AA37" s="1076"/>
      <c r="AB37" s="1076"/>
      <c r="AC37" s="1076"/>
      <c r="AD37" s="1076"/>
      <c r="AE37" s="1077"/>
      <c r="AF37" s="1072"/>
      <c r="AG37" s="1073"/>
      <c r="AH37" s="1073"/>
      <c r="AI37" s="1073"/>
      <c r="AJ37" s="1074"/>
      <c r="AK37" s="1017"/>
      <c r="AL37" s="1008"/>
      <c r="AM37" s="1008"/>
      <c r="AN37" s="1008"/>
      <c r="AO37" s="1008"/>
      <c r="AP37" s="1008"/>
      <c r="AQ37" s="1008"/>
      <c r="AR37" s="1008"/>
      <c r="AS37" s="1008"/>
      <c r="AT37" s="1008"/>
      <c r="AU37" s="1008"/>
      <c r="AV37" s="1008"/>
      <c r="AW37" s="1008"/>
      <c r="AX37" s="1008"/>
      <c r="AY37" s="1008"/>
      <c r="AZ37" s="1078"/>
      <c r="BA37" s="1078"/>
      <c r="BB37" s="1078"/>
      <c r="BC37" s="1078"/>
      <c r="BD37" s="1078"/>
      <c r="BE37" s="1009"/>
      <c r="BF37" s="1009"/>
      <c r="BG37" s="1009"/>
      <c r="BH37" s="1009"/>
      <c r="BI37" s="1010"/>
      <c r="BJ37" s="230"/>
      <c r="BK37" s="230"/>
      <c r="BL37" s="230"/>
      <c r="BM37" s="230"/>
      <c r="BN37" s="230"/>
      <c r="BO37" s="239"/>
      <c r="BP37" s="239"/>
      <c r="BQ37" s="236">
        <v>31</v>
      </c>
      <c r="BR37" s="237"/>
      <c r="BS37" s="1029"/>
      <c r="BT37" s="1030"/>
      <c r="BU37" s="1030"/>
      <c r="BV37" s="1030"/>
      <c r="BW37" s="1030"/>
      <c r="BX37" s="1030"/>
      <c r="BY37" s="1030"/>
      <c r="BZ37" s="1030"/>
      <c r="CA37" s="1030"/>
      <c r="CB37" s="1030"/>
      <c r="CC37" s="1030"/>
      <c r="CD37" s="1030"/>
      <c r="CE37" s="1030"/>
      <c r="CF37" s="1030"/>
      <c r="CG37" s="1051"/>
      <c r="CH37" s="1026"/>
      <c r="CI37" s="1027"/>
      <c r="CJ37" s="1027"/>
      <c r="CK37" s="1027"/>
      <c r="CL37" s="1028"/>
      <c r="CM37" s="1026"/>
      <c r="CN37" s="1027"/>
      <c r="CO37" s="1027"/>
      <c r="CP37" s="1027"/>
      <c r="CQ37" s="1028"/>
      <c r="CR37" s="1026"/>
      <c r="CS37" s="1027"/>
      <c r="CT37" s="1027"/>
      <c r="CU37" s="1027"/>
      <c r="CV37" s="1028"/>
      <c r="CW37" s="1026"/>
      <c r="CX37" s="1027"/>
      <c r="CY37" s="1027"/>
      <c r="CZ37" s="1027"/>
      <c r="DA37" s="1028"/>
      <c r="DB37" s="1026"/>
      <c r="DC37" s="1027"/>
      <c r="DD37" s="1027"/>
      <c r="DE37" s="1027"/>
      <c r="DF37" s="1028"/>
      <c r="DG37" s="1026"/>
      <c r="DH37" s="1027"/>
      <c r="DI37" s="1027"/>
      <c r="DJ37" s="1027"/>
      <c r="DK37" s="1028"/>
      <c r="DL37" s="1026"/>
      <c r="DM37" s="1027"/>
      <c r="DN37" s="1027"/>
      <c r="DO37" s="1027"/>
      <c r="DP37" s="1028"/>
      <c r="DQ37" s="1026"/>
      <c r="DR37" s="1027"/>
      <c r="DS37" s="1027"/>
      <c r="DT37" s="1027"/>
      <c r="DU37" s="1028"/>
      <c r="DV37" s="1029"/>
      <c r="DW37" s="1030"/>
      <c r="DX37" s="1030"/>
      <c r="DY37" s="1030"/>
      <c r="DZ37" s="1031"/>
      <c r="EA37" s="228"/>
    </row>
    <row r="38" spans="1:131" ht="26.25" customHeight="1" x14ac:dyDescent="0.2">
      <c r="A38" s="240">
        <v>11</v>
      </c>
      <c r="B38" s="1067"/>
      <c r="C38" s="1068"/>
      <c r="D38" s="1068"/>
      <c r="E38" s="1068"/>
      <c r="F38" s="1068"/>
      <c r="G38" s="1068"/>
      <c r="H38" s="1068"/>
      <c r="I38" s="1068"/>
      <c r="J38" s="1068"/>
      <c r="K38" s="1068"/>
      <c r="L38" s="1068"/>
      <c r="M38" s="1068"/>
      <c r="N38" s="1068"/>
      <c r="O38" s="1068"/>
      <c r="P38" s="1069"/>
      <c r="Q38" s="1075"/>
      <c r="R38" s="1076"/>
      <c r="S38" s="1076"/>
      <c r="T38" s="1076"/>
      <c r="U38" s="1076"/>
      <c r="V38" s="1076"/>
      <c r="W38" s="1076"/>
      <c r="X38" s="1076"/>
      <c r="Y38" s="1076"/>
      <c r="Z38" s="1076"/>
      <c r="AA38" s="1076"/>
      <c r="AB38" s="1076"/>
      <c r="AC38" s="1076"/>
      <c r="AD38" s="1076"/>
      <c r="AE38" s="1077"/>
      <c r="AF38" s="1072"/>
      <c r="AG38" s="1073"/>
      <c r="AH38" s="1073"/>
      <c r="AI38" s="1073"/>
      <c r="AJ38" s="1074"/>
      <c r="AK38" s="1017"/>
      <c r="AL38" s="1008"/>
      <c r="AM38" s="1008"/>
      <c r="AN38" s="1008"/>
      <c r="AO38" s="1008"/>
      <c r="AP38" s="1008"/>
      <c r="AQ38" s="1008"/>
      <c r="AR38" s="1008"/>
      <c r="AS38" s="1008"/>
      <c r="AT38" s="1008"/>
      <c r="AU38" s="1008"/>
      <c r="AV38" s="1008"/>
      <c r="AW38" s="1008"/>
      <c r="AX38" s="1008"/>
      <c r="AY38" s="1008"/>
      <c r="AZ38" s="1078"/>
      <c r="BA38" s="1078"/>
      <c r="BB38" s="1078"/>
      <c r="BC38" s="1078"/>
      <c r="BD38" s="1078"/>
      <c r="BE38" s="1009"/>
      <c r="BF38" s="1009"/>
      <c r="BG38" s="1009"/>
      <c r="BH38" s="1009"/>
      <c r="BI38" s="1010"/>
      <c r="BJ38" s="230"/>
      <c r="BK38" s="230"/>
      <c r="BL38" s="230"/>
      <c r="BM38" s="230"/>
      <c r="BN38" s="230"/>
      <c r="BO38" s="239"/>
      <c r="BP38" s="239"/>
      <c r="BQ38" s="236">
        <v>32</v>
      </c>
      <c r="BR38" s="237"/>
      <c r="BS38" s="1029"/>
      <c r="BT38" s="1030"/>
      <c r="BU38" s="1030"/>
      <c r="BV38" s="1030"/>
      <c r="BW38" s="1030"/>
      <c r="BX38" s="1030"/>
      <c r="BY38" s="1030"/>
      <c r="BZ38" s="1030"/>
      <c r="CA38" s="1030"/>
      <c r="CB38" s="1030"/>
      <c r="CC38" s="1030"/>
      <c r="CD38" s="1030"/>
      <c r="CE38" s="1030"/>
      <c r="CF38" s="1030"/>
      <c r="CG38" s="1051"/>
      <c r="CH38" s="1026"/>
      <c r="CI38" s="1027"/>
      <c r="CJ38" s="1027"/>
      <c r="CK38" s="1027"/>
      <c r="CL38" s="1028"/>
      <c r="CM38" s="1026"/>
      <c r="CN38" s="1027"/>
      <c r="CO38" s="1027"/>
      <c r="CP38" s="1027"/>
      <c r="CQ38" s="1028"/>
      <c r="CR38" s="1026"/>
      <c r="CS38" s="1027"/>
      <c r="CT38" s="1027"/>
      <c r="CU38" s="1027"/>
      <c r="CV38" s="1028"/>
      <c r="CW38" s="1026"/>
      <c r="CX38" s="1027"/>
      <c r="CY38" s="1027"/>
      <c r="CZ38" s="1027"/>
      <c r="DA38" s="1028"/>
      <c r="DB38" s="1026"/>
      <c r="DC38" s="1027"/>
      <c r="DD38" s="1027"/>
      <c r="DE38" s="1027"/>
      <c r="DF38" s="1028"/>
      <c r="DG38" s="1026"/>
      <c r="DH38" s="1027"/>
      <c r="DI38" s="1027"/>
      <c r="DJ38" s="1027"/>
      <c r="DK38" s="1028"/>
      <c r="DL38" s="1026"/>
      <c r="DM38" s="1027"/>
      <c r="DN38" s="1027"/>
      <c r="DO38" s="1027"/>
      <c r="DP38" s="1028"/>
      <c r="DQ38" s="1026"/>
      <c r="DR38" s="1027"/>
      <c r="DS38" s="1027"/>
      <c r="DT38" s="1027"/>
      <c r="DU38" s="1028"/>
      <c r="DV38" s="1029"/>
      <c r="DW38" s="1030"/>
      <c r="DX38" s="1030"/>
      <c r="DY38" s="1030"/>
      <c r="DZ38" s="1031"/>
      <c r="EA38" s="228"/>
    </row>
    <row r="39" spans="1:131" ht="26.25" customHeight="1" x14ac:dyDescent="0.2">
      <c r="A39" s="240">
        <v>12</v>
      </c>
      <c r="B39" s="1067"/>
      <c r="C39" s="1068"/>
      <c r="D39" s="1068"/>
      <c r="E39" s="1068"/>
      <c r="F39" s="1068"/>
      <c r="G39" s="1068"/>
      <c r="H39" s="1068"/>
      <c r="I39" s="1068"/>
      <c r="J39" s="1068"/>
      <c r="K39" s="1068"/>
      <c r="L39" s="1068"/>
      <c r="M39" s="1068"/>
      <c r="N39" s="1068"/>
      <c r="O39" s="1068"/>
      <c r="P39" s="1069"/>
      <c r="Q39" s="1075"/>
      <c r="R39" s="1076"/>
      <c r="S39" s="1076"/>
      <c r="T39" s="1076"/>
      <c r="U39" s="1076"/>
      <c r="V39" s="1076"/>
      <c r="W39" s="1076"/>
      <c r="X39" s="1076"/>
      <c r="Y39" s="1076"/>
      <c r="Z39" s="1076"/>
      <c r="AA39" s="1076"/>
      <c r="AB39" s="1076"/>
      <c r="AC39" s="1076"/>
      <c r="AD39" s="1076"/>
      <c r="AE39" s="1077"/>
      <c r="AF39" s="1072"/>
      <c r="AG39" s="1073"/>
      <c r="AH39" s="1073"/>
      <c r="AI39" s="1073"/>
      <c r="AJ39" s="1074"/>
      <c r="AK39" s="1017"/>
      <c r="AL39" s="1008"/>
      <c r="AM39" s="1008"/>
      <c r="AN39" s="1008"/>
      <c r="AO39" s="1008"/>
      <c r="AP39" s="1008"/>
      <c r="AQ39" s="1008"/>
      <c r="AR39" s="1008"/>
      <c r="AS39" s="1008"/>
      <c r="AT39" s="1008"/>
      <c r="AU39" s="1008"/>
      <c r="AV39" s="1008"/>
      <c r="AW39" s="1008"/>
      <c r="AX39" s="1008"/>
      <c r="AY39" s="1008"/>
      <c r="AZ39" s="1078"/>
      <c r="BA39" s="1078"/>
      <c r="BB39" s="1078"/>
      <c r="BC39" s="1078"/>
      <c r="BD39" s="1078"/>
      <c r="BE39" s="1009"/>
      <c r="BF39" s="1009"/>
      <c r="BG39" s="1009"/>
      <c r="BH39" s="1009"/>
      <c r="BI39" s="1010"/>
      <c r="BJ39" s="230"/>
      <c r="BK39" s="230"/>
      <c r="BL39" s="230"/>
      <c r="BM39" s="230"/>
      <c r="BN39" s="230"/>
      <c r="BO39" s="239"/>
      <c r="BP39" s="239"/>
      <c r="BQ39" s="236">
        <v>33</v>
      </c>
      <c r="BR39" s="237"/>
      <c r="BS39" s="1029"/>
      <c r="BT39" s="1030"/>
      <c r="BU39" s="1030"/>
      <c r="BV39" s="1030"/>
      <c r="BW39" s="1030"/>
      <c r="BX39" s="1030"/>
      <c r="BY39" s="1030"/>
      <c r="BZ39" s="1030"/>
      <c r="CA39" s="1030"/>
      <c r="CB39" s="1030"/>
      <c r="CC39" s="1030"/>
      <c r="CD39" s="1030"/>
      <c r="CE39" s="1030"/>
      <c r="CF39" s="1030"/>
      <c r="CG39" s="1051"/>
      <c r="CH39" s="1026"/>
      <c r="CI39" s="1027"/>
      <c r="CJ39" s="1027"/>
      <c r="CK39" s="1027"/>
      <c r="CL39" s="1028"/>
      <c r="CM39" s="1026"/>
      <c r="CN39" s="1027"/>
      <c r="CO39" s="1027"/>
      <c r="CP39" s="1027"/>
      <c r="CQ39" s="1028"/>
      <c r="CR39" s="1026"/>
      <c r="CS39" s="1027"/>
      <c r="CT39" s="1027"/>
      <c r="CU39" s="1027"/>
      <c r="CV39" s="1028"/>
      <c r="CW39" s="1026"/>
      <c r="CX39" s="1027"/>
      <c r="CY39" s="1027"/>
      <c r="CZ39" s="1027"/>
      <c r="DA39" s="1028"/>
      <c r="DB39" s="1026"/>
      <c r="DC39" s="1027"/>
      <c r="DD39" s="1027"/>
      <c r="DE39" s="1027"/>
      <c r="DF39" s="1028"/>
      <c r="DG39" s="1026"/>
      <c r="DH39" s="1027"/>
      <c r="DI39" s="1027"/>
      <c r="DJ39" s="1027"/>
      <c r="DK39" s="1028"/>
      <c r="DL39" s="1026"/>
      <c r="DM39" s="1027"/>
      <c r="DN39" s="1027"/>
      <c r="DO39" s="1027"/>
      <c r="DP39" s="1028"/>
      <c r="DQ39" s="1026"/>
      <c r="DR39" s="1027"/>
      <c r="DS39" s="1027"/>
      <c r="DT39" s="1027"/>
      <c r="DU39" s="1028"/>
      <c r="DV39" s="1029"/>
      <c r="DW39" s="1030"/>
      <c r="DX39" s="1030"/>
      <c r="DY39" s="1030"/>
      <c r="DZ39" s="1031"/>
      <c r="EA39" s="228"/>
    </row>
    <row r="40" spans="1:131" ht="26.25" customHeight="1" x14ac:dyDescent="0.2">
      <c r="A40" s="236">
        <v>13</v>
      </c>
      <c r="B40" s="1067"/>
      <c r="C40" s="1068"/>
      <c r="D40" s="1068"/>
      <c r="E40" s="1068"/>
      <c r="F40" s="1068"/>
      <c r="G40" s="1068"/>
      <c r="H40" s="1068"/>
      <c r="I40" s="1068"/>
      <c r="J40" s="1068"/>
      <c r="K40" s="1068"/>
      <c r="L40" s="1068"/>
      <c r="M40" s="1068"/>
      <c r="N40" s="1068"/>
      <c r="O40" s="1068"/>
      <c r="P40" s="1069"/>
      <c r="Q40" s="1075"/>
      <c r="R40" s="1076"/>
      <c r="S40" s="1076"/>
      <c r="T40" s="1076"/>
      <c r="U40" s="1076"/>
      <c r="V40" s="1076"/>
      <c r="W40" s="1076"/>
      <c r="X40" s="1076"/>
      <c r="Y40" s="1076"/>
      <c r="Z40" s="1076"/>
      <c r="AA40" s="1076"/>
      <c r="AB40" s="1076"/>
      <c r="AC40" s="1076"/>
      <c r="AD40" s="1076"/>
      <c r="AE40" s="1077"/>
      <c r="AF40" s="1072"/>
      <c r="AG40" s="1073"/>
      <c r="AH40" s="1073"/>
      <c r="AI40" s="1073"/>
      <c r="AJ40" s="1074"/>
      <c r="AK40" s="1017"/>
      <c r="AL40" s="1008"/>
      <c r="AM40" s="1008"/>
      <c r="AN40" s="1008"/>
      <c r="AO40" s="1008"/>
      <c r="AP40" s="1008"/>
      <c r="AQ40" s="1008"/>
      <c r="AR40" s="1008"/>
      <c r="AS40" s="1008"/>
      <c r="AT40" s="1008"/>
      <c r="AU40" s="1008"/>
      <c r="AV40" s="1008"/>
      <c r="AW40" s="1008"/>
      <c r="AX40" s="1008"/>
      <c r="AY40" s="1008"/>
      <c r="AZ40" s="1078"/>
      <c r="BA40" s="1078"/>
      <c r="BB40" s="1078"/>
      <c r="BC40" s="1078"/>
      <c r="BD40" s="1078"/>
      <c r="BE40" s="1009"/>
      <c r="BF40" s="1009"/>
      <c r="BG40" s="1009"/>
      <c r="BH40" s="1009"/>
      <c r="BI40" s="1010"/>
      <c r="BJ40" s="230"/>
      <c r="BK40" s="230"/>
      <c r="BL40" s="230"/>
      <c r="BM40" s="230"/>
      <c r="BN40" s="230"/>
      <c r="BO40" s="239"/>
      <c r="BP40" s="239"/>
      <c r="BQ40" s="236">
        <v>34</v>
      </c>
      <c r="BR40" s="237"/>
      <c r="BS40" s="1029"/>
      <c r="BT40" s="1030"/>
      <c r="BU40" s="1030"/>
      <c r="BV40" s="1030"/>
      <c r="BW40" s="1030"/>
      <c r="BX40" s="1030"/>
      <c r="BY40" s="1030"/>
      <c r="BZ40" s="1030"/>
      <c r="CA40" s="1030"/>
      <c r="CB40" s="1030"/>
      <c r="CC40" s="1030"/>
      <c r="CD40" s="1030"/>
      <c r="CE40" s="1030"/>
      <c r="CF40" s="1030"/>
      <c r="CG40" s="1051"/>
      <c r="CH40" s="1026"/>
      <c r="CI40" s="1027"/>
      <c r="CJ40" s="1027"/>
      <c r="CK40" s="1027"/>
      <c r="CL40" s="1028"/>
      <c r="CM40" s="1026"/>
      <c r="CN40" s="1027"/>
      <c r="CO40" s="1027"/>
      <c r="CP40" s="1027"/>
      <c r="CQ40" s="1028"/>
      <c r="CR40" s="1026"/>
      <c r="CS40" s="1027"/>
      <c r="CT40" s="1027"/>
      <c r="CU40" s="1027"/>
      <c r="CV40" s="1028"/>
      <c r="CW40" s="1026"/>
      <c r="CX40" s="1027"/>
      <c r="CY40" s="1027"/>
      <c r="CZ40" s="1027"/>
      <c r="DA40" s="1028"/>
      <c r="DB40" s="1026"/>
      <c r="DC40" s="1027"/>
      <c r="DD40" s="1027"/>
      <c r="DE40" s="1027"/>
      <c r="DF40" s="1028"/>
      <c r="DG40" s="1026"/>
      <c r="DH40" s="1027"/>
      <c r="DI40" s="1027"/>
      <c r="DJ40" s="1027"/>
      <c r="DK40" s="1028"/>
      <c r="DL40" s="1026"/>
      <c r="DM40" s="1027"/>
      <c r="DN40" s="1027"/>
      <c r="DO40" s="1027"/>
      <c r="DP40" s="1028"/>
      <c r="DQ40" s="1026"/>
      <c r="DR40" s="1027"/>
      <c r="DS40" s="1027"/>
      <c r="DT40" s="1027"/>
      <c r="DU40" s="1028"/>
      <c r="DV40" s="1029"/>
      <c r="DW40" s="1030"/>
      <c r="DX40" s="1030"/>
      <c r="DY40" s="1030"/>
      <c r="DZ40" s="1031"/>
      <c r="EA40" s="228"/>
    </row>
    <row r="41" spans="1:131" ht="26.25" customHeight="1" x14ac:dyDescent="0.2">
      <c r="A41" s="236">
        <v>14</v>
      </c>
      <c r="B41" s="1067"/>
      <c r="C41" s="1068"/>
      <c r="D41" s="1068"/>
      <c r="E41" s="1068"/>
      <c r="F41" s="1068"/>
      <c r="G41" s="1068"/>
      <c r="H41" s="1068"/>
      <c r="I41" s="1068"/>
      <c r="J41" s="1068"/>
      <c r="K41" s="1068"/>
      <c r="L41" s="1068"/>
      <c r="M41" s="1068"/>
      <c r="N41" s="1068"/>
      <c r="O41" s="1068"/>
      <c r="P41" s="1069"/>
      <c r="Q41" s="1075"/>
      <c r="R41" s="1076"/>
      <c r="S41" s="1076"/>
      <c r="T41" s="1076"/>
      <c r="U41" s="1076"/>
      <c r="V41" s="1076"/>
      <c r="W41" s="1076"/>
      <c r="X41" s="1076"/>
      <c r="Y41" s="1076"/>
      <c r="Z41" s="1076"/>
      <c r="AA41" s="1076"/>
      <c r="AB41" s="1076"/>
      <c r="AC41" s="1076"/>
      <c r="AD41" s="1076"/>
      <c r="AE41" s="1077"/>
      <c r="AF41" s="1072"/>
      <c r="AG41" s="1073"/>
      <c r="AH41" s="1073"/>
      <c r="AI41" s="1073"/>
      <c r="AJ41" s="1074"/>
      <c r="AK41" s="1017"/>
      <c r="AL41" s="1008"/>
      <c r="AM41" s="1008"/>
      <c r="AN41" s="1008"/>
      <c r="AO41" s="1008"/>
      <c r="AP41" s="1008"/>
      <c r="AQ41" s="1008"/>
      <c r="AR41" s="1008"/>
      <c r="AS41" s="1008"/>
      <c r="AT41" s="1008"/>
      <c r="AU41" s="1008"/>
      <c r="AV41" s="1008"/>
      <c r="AW41" s="1008"/>
      <c r="AX41" s="1008"/>
      <c r="AY41" s="1008"/>
      <c r="AZ41" s="1078"/>
      <c r="BA41" s="1078"/>
      <c r="BB41" s="1078"/>
      <c r="BC41" s="1078"/>
      <c r="BD41" s="1078"/>
      <c r="BE41" s="1009"/>
      <c r="BF41" s="1009"/>
      <c r="BG41" s="1009"/>
      <c r="BH41" s="1009"/>
      <c r="BI41" s="1010"/>
      <c r="BJ41" s="230"/>
      <c r="BK41" s="230"/>
      <c r="BL41" s="230"/>
      <c r="BM41" s="230"/>
      <c r="BN41" s="230"/>
      <c r="BO41" s="239"/>
      <c r="BP41" s="239"/>
      <c r="BQ41" s="236">
        <v>35</v>
      </c>
      <c r="BR41" s="237"/>
      <c r="BS41" s="1029"/>
      <c r="BT41" s="1030"/>
      <c r="BU41" s="1030"/>
      <c r="BV41" s="1030"/>
      <c r="BW41" s="1030"/>
      <c r="BX41" s="1030"/>
      <c r="BY41" s="1030"/>
      <c r="BZ41" s="1030"/>
      <c r="CA41" s="1030"/>
      <c r="CB41" s="1030"/>
      <c r="CC41" s="1030"/>
      <c r="CD41" s="1030"/>
      <c r="CE41" s="1030"/>
      <c r="CF41" s="1030"/>
      <c r="CG41" s="1051"/>
      <c r="CH41" s="1026"/>
      <c r="CI41" s="1027"/>
      <c r="CJ41" s="1027"/>
      <c r="CK41" s="1027"/>
      <c r="CL41" s="1028"/>
      <c r="CM41" s="1026"/>
      <c r="CN41" s="1027"/>
      <c r="CO41" s="1027"/>
      <c r="CP41" s="1027"/>
      <c r="CQ41" s="1028"/>
      <c r="CR41" s="1026"/>
      <c r="CS41" s="1027"/>
      <c r="CT41" s="1027"/>
      <c r="CU41" s="1027"/>
      <c r="CV41" s="1028"/>
      <c r="CW41" s="1026"/>
      <c r="CX41" s="1027"/>
      <c r="CY41" s="1027"/>
      <c r="CZ41" s="1027"/>
      <c r="DA41" s="1028"/>
      <c r="DB41" s="1026"/>
      <c r="DC41" s="1027"/>
      <c r="DD41" s="1027"/>
      <c r="DE41" s="1027"/>
      <c r="DF41" s="1028"/>
      <c r="DG41" s="1026"/>
      <c r="DH41" s="1027"/>
      <c r="DI41" s="1027"/>
      <c r="DJ41" s="1027"/>
      <c r="DK41" s="1028"/>
      <c r="DL41" s="1026"/>
      <c r="DM41" s="1027"/>
      <c r="DN41" s="1027"/>
      <c r="DO41" s="1027"/>
      <c r="DP41" s="1028"/>
      <c r="DQ41" s="1026"/>
      <c r="DR41" s="1027"/>
      <c r="DS41" s="1027"/>
      <c r="DT41" s="1027"/>
      <c r="DU41" s="1028"/>
      <c r="DV41" s="1029"/>
      <c r="DW41" s="1030"/>
      <c r="DX41" s="1030"/>
      <c r="DY41" s="1030"/>
      <c r="DZ41" s="1031"/>
      <c r="EA41" s="228"/>
    </row>
    <row r="42" spans="1:131" ht="26.25" customHeight="1" x14ac:dyDescent="0.2">
      <c r="A42" s="236">
        <v>15</v>
      </c>
      <c r="B42" s="1067"/>
      <c r="C42" s="1068"/>
      <c r="D42" s="1068"/>
      <c r="E42" s="1068"/>
      <c r="F42" s="1068"/>
      <c r="G42" s="1068"/>
      <c r="H42" s="1068"/>
      <c r="I42" s="1068"/>
      <c r="J42" s="1068"/>
      <c r="K42" s="1068"/>
      <c r="L42" s="1068"/>
      <c r="M42" s="1068"/>
      <c r="N42" s="1068"/>
      <c r="O42" s="1068"/>
      <c r="P42" s="1069"/>
      <c r="Q42" s="1075"/>
      <c r="R42" s="1076"/>
      <c r="S42" s="1076"/>
      <c r="T42" s="1076"/>
      <c r="U42" s="1076"/>
      <c r="V42" s="1076"/>
      <c r="W42" s="1076"/>
      <c r="X42" s="1076"/>
      <c r="Y42" s="1076"/>
      <c r="Z42" s="1076"/>
      <c r="AA42" s="1076"/>
      <c r="AB42" s="1076"/>
      <c r="AC42" s="1076"/>
      <c r="AD42" s="1076"/>
      <c r="AE42" s="1077"/>
      <c r="AF42" s="1072"/>
      <c r="AG42" s="1073"/>
      <c r="AH42" s="1073"/>
      <c r="AI42" s="1073"/>
      <c r="AJ42" s="1074"/>
      <c r="AK42" s="1017"/>
      <c r="AL42" s="1008"/>
      <c r="AM42" s="1008"/>
      <c r="AN42" s="1008"/>
      <c r="AO42" s="1008"/>
      <c r="AP42" s="1008"/>
      <c r="AQ42" s="1008"/>
      <c r="AR42" s="1008"/>
      <c r="AS42" s="1008"/>
      <c r="AT42" s="1008"/>
      <c r="AU42" s="1008"/>
      <c r="AV42" s="1008"/>
      <c r="AW42" s="1008"/>
      <c r="AX42" s="1008"/>
      <c r="AY42" s="1008"/>
      <c r="AZ42" s="1078"/>
      <c r="BA42" s="1078"/>
      <c r="BB42" s="1078"/>
      <c r="BC42" s="1078"/>
      <c r="BD42" s="1078"/>
      <c r="BE42" s="1009"/>
      <c r="BF42" s="1009"/>
      <c r="BG42" s="1009"/>
      <c r="BH42" s="1009"/>
      <c r="BI42" s="1010"/>
      <c r="BJ42" s="230"/>
      <c r="BK42" s="230"/>
      <c r="BL42" s="230"/>
      <c r="BM42" s="230"/>
      <c r="BN42" s="230"/>
      <c r="BO42" s="239"/>
      <c r="BP42" s="239"/>
      <c r="BQ42" s="236">
        <v>36</v>
      </c>
      <c r="BR42" s="237"/>
      <c r="BS42" s="1029"/>
      <c r="BT42" s="1030"/>
      <c r="BU42" s="1030"/>
      <c r="BV42" s="1030"/>
      <c r="BW42" s="1030"/>
      <c r="BX42" s="1030"/>
      <c r="BY42" s="1030"/>
      <c r="BZ42" s="1030"/>
      <c r="CA42" s="1030"/>
      <c r="CB42" s="1030"/>
      <c r="CC42" s="1030"/>
      <c r="CD42" s="1030"/>
      <c r="CE42" s="1030"/>
      <c r="CF42" s="1030"/>
      <c r="CG42" s="1051"/>
      <c r="CH42" s="1026"/>
      <c r="CI42" s="1027"/>
      <c r="CJ42" s="1027"/>
      <c r="CK42" s="1027"/>
      <c r="CL42" s="1028"/>
      <c r="CM42" s="1026"/>
      <c r="CN42" s="1027"/>
      <c r="CO42" s="1027"/>
      <c r="CP42" s="1027"/>
      <c r="CQ42" s="1028"/>
      <c r="CR42" s="1026"/>
      <c r="CS42" s="1027"/>
      <c r="CT42" s="1027"/>
      <c r="CU42" s="1027"/>
      <c r="CV42" s="1028"/>
      <c r="CW42" s="1026"/>
      <c r="CX42" s="1027"/>
      <c r="CY42" s="1027"/>
      <c r="CZ42" s="1027"/>
      <c r="DA42" s="1028"/>
      <c r="DB42" s="1026"/>
      <c r="DC42" s="1027"/>
      <c r="DD42" s="1027"/>
      <c r="DE42" s="1027"/>
      <c r="DF42" s="1028"/>
      <c r="DG42" s="1026"/>
      <c r="DH42" s="1027"/>
      <c r="DI42" s="1027"/>
      <c r="DJ42" s="1027"/>
      <c r="DK42" s="1028"/>
      <c r="DL42" s="1026"/>
      <c r="DM42" s="1027"/>
      <c r="DN42" s="1027"/>
      <c r="DO42" s="1027"/>
      <c r="DP42" s="1028"/>
      <c r="DQ42" s="1026"/>
      <c r="DR42" s="1027"/>
      <c r="DS42" s="1027"/>
      <c r="DT42" s="1027"/>
      <c r="DU42" s="1028"/>
      <c r="DV42" s="1029"/>
      <c r="DW42" s="1030"/>
      <c r="DX42" s="1030"/>
      <c r="DY42" s="1030"/>
      <c r="DZ42" s="1031"/>
      <c r="EA42" s="228"/>
    </row>
    <row r="43" spans="1:131" ht="26.25" customHeight="1" x14ac:dyDescent="0.2">
      <c r="A43" s="236">
        <v>16</v>
      </c>
      <c r="B43" s="1067"/>
      <c r="C43" s="1068"/>
      <c r="D43" s="1068"/>
      <c r="E43" s="1068"/>
      <c r="F43" s="1068"/>
      <c r="G43" s="1068"/>
      <c r="H43" s="1068"/>
      <c r="I43" s="1068"/>
      <c r="J43" s="1068"/>
      <c r="K43" s="1068"/>
      <c r="L43" s="1068"/>
      <c r="M43" s="1068"/>
      <c r="N43" s="1068"/>
      <c r="O43" s="1068"/>
      <c r="P43" s="1069"/>
      <c r="Q43" s="1075"/>
      <c r="R43" s="1076"/>
      <c r="S43" s="1076"/>
      <c r="T43" s="1076"/>
      <c r="U43" s="1076"/>
      <c r="V43" s="1076"/>
      <c r="W43" s="1076"/>
      <c r="X43" s="1076"/>
      <c r="Y43" s="1076"/>
      <c r="Z43" s="1076"/>
      <c r="AA43" s="1076"/>
      <c r="AB43" s="1076"/>
      <c r="AC43" s="1076"/>
      <c r="AD43" s="1076"/>
      <c r="AE43" s="1077"/>
      <c r="AF43" s="1072"/>
      <c r="AG43" s="1073"/>
      <c r="AH43" s="1073"/>
      <c r="AI43" s="1073"/>
      <c r="AJ43" s="1074"/>
      <c r="AK43" s="1017"/>
      <c r="AL43" s="1008"/>
      <c r="AM43" s="1008"/>
      <c r="AN43" s="1008"/>
      <c r="AO43" s="1008"/>
      <c r="AP43" s="1008"/>
      <c r="AQ43" s="1008"/>
      <c r="AR43" s="1008"/>
      <c r="AS43" s="1008"/>
      <c r="AT43" s="1008"/>
      <c r="AU43" s="1008"/>
      <c r="AV43" s="1008"/>
      <c r="AW43" s="1008"/>
      <c r="AX43" s="1008"/>
      <c r="AY43" s="1008"/>
      <c r="AZ43" s="1078"/>
      <c r="BA43" s="1078"/>
      <c r="BB43" s="1078"/>
      <c r="BC43" s="1078"/>
      <c r="BD43" s="1078"/>
      <c r="BE43" s="1009"/>
      <c r="BF43" s="1009"/>
      <c r="BG43" s="1009"/>
      <c r="BH43" s="1009"/>
      <c r="BI43" s="1010"/>
      <c r="BJ43" s="230"/>
      <c r="BK43" s="230"/>
      <c r="BL43" s="230"/>
      <c r="BM43" s="230"/>
      <c r="BN43" s="230"/>
      <c r="BO43" s="239"/>
      <c r="BP43" s="239"/>
      <c r="BQ43" s="236">
        <v>37</v>
      </c>
      <c r="BR43" s="237"/>
      <c r="BS43" s="1029"/>
      <c r="BT43" s="1030"/>
      <c r="BU43" s="1030"/>
      <c r="BV43" s="1030"/>
      <c r="BW43" s="1030"/>
      <c r="BX43" s="1030"/>
      <c r="BY43" s="1030"/>
      <c r="BZ43" s="1030"/>
      <c r="CA43" s="1030"/>
      <c r="CB43" s="1030"/>
      <c r="CC43" s="1030"/>
      <c r="CD43" s="1030"/>
      <c r="CE43" s="1030"/>
      <c r="CF43" s="1030"/>
      <c r="CG43" s="1051"/>
      <c r="CH43" s="1026"/>
      <c r="CI43" s="1027"/>
      <c r="CJ43" s="1027"/>
      <c r="CK43" s="1027"/>
      <c r="CL43" s="1028"/>
      <c r="CM43" s="1026"/>
      <c r="CN43" s="1027"/>
      <c r="CO43" s="1027"/>
      <c r="CP43" s="1027"/>
      <c r="CQ43" s="1028"/>
      <c r="CR43" s="1026"/>
      <c r="CS43" s="1027"/>
      <c r="CT43" s="1027"/>
      <c r="CU43" s="1027"/>
      <c r="CV43" s="1028"/>
      <c r="CW43" s="1026"/>
      <c r="CX43" s="1027"/>
      <c r="CY43" s="1027"/>
      <c r="CZ43" s="1027"/>
      <c r="DA43" s="1028"/>
      <c r="DB43" s="1026"/>
      <c r="DC43" s="1027"/>
      <c r="DD43" s="1027"/>
      <c r="DE43" s="1027"/>
      <c r="DF43" s="1028"/>
      <c r="DG43" s="1026"/>
      <c r="DH43" s="1027"/>
      <c r="DI43" s="1027"/>
      <c r="DJ43" s="1027"/>
      <c r="DK43" s="1028"/>
      <c r="DL43" s="1026"/>
      <c r="DM43" s="1027"/>
      <c r="DN43" s="1027"/>
      <c r="DO43" s="1027"/>
      <c r="DP43" s="1028"/>
      <c r="DQ43" s="1026"/>
      <c r="DR43" s="1027"/>
      <c r="DS43" s="1027"/>
      <c r="DT43" s="1027"/>
      <c r="DU43" s="1028"/>
      <c r="DV43" s="1029"/>
      <c r="DW43" s="1030"/>
      <c r="DX43" s="1030"/>
      <c r="DY43" s="1030"/>
      <c r="DZ43" s="1031"/>
      <c r="EA43" s="228"/>
    </row>
    <row r="44" spans="1:131" ht="26.25" customHeight="1" x14ac:dyDescent="0.2">
      <c r="A44" s="236">
        <v>17</v>
      </c>
      <c r="B44" s="1067"/>
      <c r="C44" s="1068"/>
      <c r="D44" s="1068"/>
      <c r="E44" s="1068"/>
      <c r="F44" s="1068"/>
      <c r="G44" s="1068"/>
      <c r="H44" s="1068"/>
      <c r="I44" s="1068"/>
      <c r="J44" s="1068"/>
      <c r="K44" s="1068"/>
      <c r="L44" s="1068"/>
      <c r="M44" s="1068"/>
      <c r="N44" s="1068"/>
      <c r="O44" s="1068"/>
      <c r="P44" s="1069"/>
      <c r="Q44" s="1075"/>
      <c r="R44" s="1076"/>
      <c r="S44" s="1076"/>
      <c r="T44" s="1076"/>
      <c r="U44" s="1076"/>
      <c r="V44" s="1076"/>
      <c r="W44" s="1076"/>
      <c r="X44" s="1076"/>
      <c r="Y44" s="1076"/>
      <c r="Z44" s="1076"/>
      <c r="AA44" s="1076"/>
      <c r="AB44" s="1076"/>
      <c r="AC44" s="1076"/>
      <c r="AD44" s="1076"/>
      <c r="AE44" s="1077"/>
      <c r="AF44" s="1072"/>
      <c r="AG44" s="1073"/>
      <c r="AH44" s="1073"/>
      <c r="AI44" s="1073"/>
      <c r="AJ44" s="1074"/>
      <c r="AK44" s="1017"/>
      <c r="AL44" s="1008"/>
      <c r="AM44" s="1008"/>
      <c r="AN44" s="1008"/>
      <c r="AO44" s="1008"/>
      <c r="AP44" s="1008"/>
      <c r="AQ44" s="1008"/>
      <c r="AR44" s="1008"/>
      <c r="AS44" s="1008"/>
      <c r="AT44" s="1008"/>
      <c r="AU44" s="1008"/>
      <c r="AV44" s="1008"/>
      <c r="AW44" s="1008"/>
      <c r="AX44" s="1008"/>
      <c r="AY44" s="1008"/>
      <c r="AZ44" s="1078"/>
      <c r="BA44" s="1078"/>
      <c r="BB44" s="1078"/>
      <c r="BC44" s="1078"/>
      <c r="BD44" s="1078"/>
      <c r="BE44" s="1009"/>
      <c r="BF44" s="1009"/>
      <c r="BG44" s="1009"/>
      <c r="BH44" s="1009"/>
      <c r="BI44" s="1010"/>
      <c r="BJ44" s="230"/>
      <c r="BK44" s="230"/>
      <c r="BL44" s="230"/>
      <c r="BM44" s="230"/>
      <c r="BN44" s="230"/>
      <c r="BO44" s="239"/>
      <c r="BP44" s="239"/>
      <c r="BQ44" s="236">
        <v>38</v>
      </c>
      <c r="BR44" s="237"/>
      <c r="BS44" s="1029"/>
      <c r="BT44" s="1030"/>
      <c r="BU44" s="1030"/>
      <c r="BV44" s="1030"/>
      <c r="BW44" s="1030"/>
      <c r="BX44" s="1030"/>
      <c r="BY44" s="1030"/>
      <c r="BZ44" s="1030"/>
      <c r="CA44" s="1030"/>
      <c r="CB44" s="1030"/>
      <c r="CC44" s="1030"/>
      <c r="CD44" s="1030"/>
      <c r="CE44" s="1030"/>
      <c r="CF44" s="1030"/>
      <c r="CG44" s="1051"/>
      <c r="CH44" s="1026"/>
      <c r="CI44" s="1027"/>
      <c r="CJ44" s="1027"/>
      <c r="CK44" s="1027"/>
      <c r="CL44" s="1028"/>
      <c r="CM44" s="1026"/>
      <c r="CN44" s="1027"/>
      <c r="CO44" s="1027"/>
      <c r="CP44" s="1027"/>
      <c r="CQ44" s="1028"/>
      <c r="CR44" s="1026"/>
      <c r="CS44" s="1027"/>
      <c r="CT44" s="1027"/>
      <c r="CU44" s="1027"/>
      <c r="CV44" s="1028"/>
      <c r="CW44" s="1026"/>
      <c r="CX44" s="1027"/>
      <c r="CY44" s="1027"/>
      <c r="CZ44" s="1027"/>
      <c r="DA44" s="1028"/>
      <c r="DB44" s="1026"/>
      <c r="DC44" s="1027"/>
      <c r="DD44" s="1027"/>
      <c r="DE44" s="1027"/>
      <c r="DF44" s="1028"/>
      <c r="DG44" s="1026"/>
      <c r="DH44" s="1027"/>
      <c r="DI44" s="1027"/>
      <c r="DJ44" s="1027"/>
      <c r="DK44" s="1028"/>
      <c r="DL44" s="1026"/>
      <c r="DM44" s="1027"/>
      <c r="DN44" s="1027"/>
      <c r="DO44" s="1027"/>
      <c r="DP44" s="1028"/>
      <c r="DQ44" s="1026"/>
      <c r="DR44" s="1027"/>
      <c r="DS44" s="1027"/>
      <c r="DT44" s="1027"/>
      <c r="DU44" s="1028"/>
      <c r="DV44" s="1029"/>
      <c r="DW44" s="1030"/>
      <c r="DX44" s="1030"/>
      <c r="DY44" s="1030"/>
      <c r="DZ44" s="1031"/>
      <c r="EA44" s="228"/>
    </row>
    <row r="45" spans="1:131" ht="26.25" customHeight="1" x14ac:dyDescent="0.2">
      <c r="A45" s="236">
        <v>18</v>
      </c>
      <c r="B45" s="1067"/>
      <c r="C45" s="1068"/>
      <c r="D45" s="1068"/>
      <c r="E45" s="1068"/>
      <c r="F45" s="1068"/>
      <c r="G45" s="1068"/>
      <c r="H45" s="1068"/>
      <c r="I45" s="1068"/>
      <c r="J45" s="1068"/>
      <c r="K45" s="1068"/>
      <c r="L45" s="1068"/>
      <c r="M45" s="1068"/>
      <c r="N45" s="1068"/>
      <c r="O45" s="1068"/>
      <c r="P45" s="1069"/>
      <c r="Q45" s="1075"/>
      <c r="R45" s="1076"/>
      <c r="S45" s="1076"/>
      <c r="T45" s="1076"/>
      <c r="U45" s="1076"/>
      <c r="V45" s="1076"/>
      <c r="W45" s="1076"/>
      <c r="X45" s="1076"/>
      <c r="Y45" s="1076"/>
      <c r="Z45" s="1076"/>
      <c r="AA45" s="1076"/>
      <c r="AB45" s="1076"/>
      <c r="AC45" s="1076"/>
      <c r="AD45" s="1076"/>
      <c r="AE45" s="1077"/>
      <c r="AF45" s="1072"/>
      <c r="AG45" s="1073"/>
      <c r="AH45" s="1073"/>
      <c r="AI45" s="1073"/>
      <c r="AJ45" s="1074"/>
      <c r="AK45" s="1017"/>
      <c r="AL45" s="1008"/>
      <c r="AM45" s="1008"/>
      <c r="AN45" s="1008"/>
      <c r="AO45" s="1008"/>
      <c r="AP45" s="1008"/>
      <c r="AQ45" s="1008"/>
      <c r="AR45" s="1008"/>
      <c r="AS45" s="1008"/>
      <c r="AT45" s="1008"/>
      <c r="AU45" s="1008"/>
      <c r="AV45" s="1008"/>
      <c r="AW45" s="1008"/>
      <c r="AX45" s="1008"/>
      <c r="AY45" s="1008"/>
      <c r="AZ45" s="1078"/>
      <c r="BA45" s="1078"/>
      <c r="BB45" s="1078"/>
      <c r="BC45" s="1078"/>
      <c r="BD45" s="1078"/>
      <c r="BE45" s="1009"/>
      <c r="BF45" s="1009"/>
      <c r="BG45" s="1009"/>
      <c r="BH45" s="1009"/>
      <c r="BI45" s="1010"/>
      <c r="BJ45" s="230"/>
      <c r="BK45" s="230"/>
      <c r="BL45" s="230"/>
      <c r="BM45" s="230"/>
      <c r="BN45" s="230"/>
      <c r="BO45" s="239"/>
      <c r="BP45" s="239"/>
      <c r="BQ45" s="236">
        <v>39</v>
      </c>
      <c r="BR45" s="237"/>
      <c r="BS45" s="1029"/>
      <c r="BT45" s="1030"/>
      <c r="BU45" s="1030"/>
      <c r="BV45" s="1030"/>
      <c r="BW45" s="1030"/>
      <c r="BX45" s="1030"/>
      <c r="BY45" s="1030"/>
      <c r="BZ45" s="1030"/>
      <c r="CA45" s="1030"/>
      <c r="CB45" s="1030"/>
      <c r="CC45" s="1030"/>
      <c r="CD45" s="1030"/>
      <c r="CE45" s="1030"/>
      <c r="CF45" s="1030"/>
      <c r="CG45" s="1051"/>
      <c r="CH45" s="1026"/>
      <c r="CI45" s="1027"/>
      <c r="CJ45" s="1027"/>
      <c r="CK45" s="1027"/>
      <c r="CL45" s="1028"/>
      <c r="CM45" s="1026"/>
      <c r="CN45" s="1027"/>
      <c r="CO45" s="1027"/>
      <c r="CP45" s="1027"/>
      <c r="CQ45" s="1028"/>
      <c r="CR45" s="1026"/>
      <c r="CS45" s="1027"/>
      <c r="CT45" s="1027"/>
      <c r="CU45" s="1027"/>
      <c r="CV45" s="1028"/>
      <c r="CW45" s="1026"/>
      <c r="CX45" s="1027"/>
      <c r="CY45" s="1027"/>
      <c r="CZ45" s="1027"/>
      <c r="DA45" s="1028"/>
      <c r="DB45" s="1026"/>
      <c r="DC45" s="1027"/>
      <c r="DD45" s="1027"/>
      <c r="DE45" s="1027"/>
      <c r="DF45" s="1028"/>
      <c r="DG45" s="1026"/>
      <c r="DH45" s="1027"/>
      <c r="DI45" s="1027"/>
      <c r="DJ45" s="1027"/>
      <c r="DK45" s="1028"/>
      <c r="DL45" s="1026"/>
      <c r="DM45" s="1027"/>
      <c r="DN45" s="1027"/>
      <c r="DO45" s="1027"/>
      <c r="DP45" s="1028"/>
      <c r="DQ45" s="1026"/>
      <c r="DR45" s="1027"/>
      <c r="DS45" s="1027"/>
      <c r="DT45" s="1027"/>
      <c r="DU45" s="1028"/>
      <c r="DV45" s="1029"/>
      <c r="DW45" s="1030"/>
      <c r="DX45" s="1030"/>
      <c r="DY45" s="1030"/>
      <c r="DZ45" s="1031"/>
      <c r="EA45" s="228"/>
    </row>
    <row r="46" spans="1:131" ht="26.25" customHeight="1" x14ac:dyDescent="0.2">
      <c r="A46" s="236">
        <v>19</v>
      </c>
      <c r="B46" s="1067"/>
      <c r="C46" s="1068"/>
      <c r="D46" s="1068"/>
      <c r="E46" s="1068"/>
      <c r="F46" s="1068"/>
      <c r="G46" s="1068"/>
      <c r="H46" s="1068"/>
      <c r="I46" s="1068"/>
      <c r="J46" s="1068"/>
      <c r="K46" s="1068"/>
      <c r="L46" s="1068"/>
      <c r="M46" s="1068"/>
      <c r="N46" s="1068"/>
      <c r="O46" s="1068"/>
      <c r="P46" s="1069"/>
      <c r="Q46" s="1075"/>
      <c r="R46" s="1076"/>
      <c r="S46" s="1076"/>
      <c r="T46" s="1076"/>
      <c r="U46" s="1076"/>
      <c r="V46" s="1076"/>
      <c r="W46" s="1076"/>
      <c r="X46" s="1076"/>
      <c r="Y46" s="1076"/>
      <c r="Z46" s="1076"/>
      <c r="AA46" s="1076"/>
      <c r="AB46" s="1076"/>
      <c r="AC46" s="1076"/>
      <c r="AD46" s="1076"/>
      <c r="AE46" s="1077"/>
      <c r="AF46" s="1072"/>
      <c r="AG46" s="1073"/>
      <c r="AH46" s="1073"/>
      <c r="AI46" s="1073"/>
      <c r="AJ46" s="1074"/>
      <c r="AK46" s="1017"/>
      <c r="AL46" s="1008"/>
      <c r="AM46" s="1008"/>
      <c r="AN46" s="1008"/>
      <c r="AO46" s="1008"/>
      <c r="AP46" s="1008"/>
      <c r="AQ46" s="1008"/>
      <c r="AR46" s="1008"/>
      <c r="AS46" s="1008"/>
      <c r="AT46" s="1008"/>
      <c r="AU46" s="1008"/>
      <c r="AV46" s="1008"/>
      <c r="AW46" s="1008"/>
      <c r="AX46" s="1008"/>
      <c r="AY46" s="1008"/>
      <c r="AZ46" s="1078"/>
      <c r="BA46" s="1078"/>
      <c r="BB46" s="1078"/>
      <c r="BC46" s="1078"/>
      <c r="BD46" s="1078"/>
      <c r="BE46" s="1009"/>
      <c r="BF46" s="1009"/>
      <c r="BG46" s="1009"/>
      <c r="BH46" s="1009"/>
      <c r="BI46" s="1010"/>
      <c r="BJ46" s="230"/>
      <c r="BK46" s="230"/>
      <c r="BL46" s="230"/>
      <c r="BM46" s="230"/>
      <c r="BN46" s="230"/>
      <c r="BO46" s="239"/>
      <c r="BP46" s="239"/>
      <c r="BQ46" s="236">
        <v>40</v>
      </c>
      <c r="BR46" s="237"/>
      <c r="BS46" s="1029"/>
      <c r="BT46" s="1030"/>
      <c r="BU46" s="1030"/>
      <c r="BV46" s="1030"/>
      <c r="BW46" s="1030"/>
      <c r="BX46" s="1030"/>
      <c r="BY46" s="1030"/>
      <c r="BZ46" s="1030"/>
      <c r="CA46" s="1030"/>
      <c r="CB46" s="1030"/>
      <c r="CC46" s="1030"/>
      <c r="CD46" s="1030"/>
      <c r="CE46" s="1030"/>
      <c r="CF46" s="1030"/>
      <c r="CG46" s="1051"/>
      <c r="CH46" s="1026"/>
      <c r="CI46" s="1027"/>
      <c r="CJ46" s="1027"/>
      <c r="CK46" s="1027"/>
      <c r="CL46" s="1028"/>
      <c r="CM46" s="1026"/>
      <c r="CN46" s="1027"/>
      <c r="CO46" s="1027"/>
      <c r="CP46" s="1027"/>
      <c r="CQ46" s="1028"/>
      <c r="CR46" s="1026"/>
      <c r="CS46" s="1027"/>
      <c r="CT46" s="1027"/>
      <c r="CU46" s="1027"/>
      <c r="CV46" s="1028"/>
      <c r="CW46" s="1026"/>
      <c r="CX46" s="1027"/>
      <c r="CY46" s="1027"/>
      <c r="CZ46" s="1027"/>
      <c r="DA46" s="1028"/>
      <c r="DB46" s="1026"/>
      <c r="DC46" s="1027"/>
      <c r="DD46" s="1027"/>
      <c r="DE46" s="1027"/>
      <c r="DF46" s="1028"/>
      <c r="DG46" s="1026"/>
      <c r="DH46" s="1027"/>
      <c r="DI46" s="1027"/>
      <c r="DJ46" s="1027"/>
      <c r="DK46" s="1028"/>
      <c r="DL46" s="1026"/>
      <c r="DM46" s="1027"/>
      <c r="DN46" s="1027"/>
      <c r="DO46" s="1027"/>
      <c r="DP46" s="1028"/>
      <c r="DQ46" s="1026"/>
      <c r="DR46" s="1027"/>
      <c r="DS46" s="1027"/>
      <c r="DT46" s="1027"/>
      <c r="DU46" s="1028"/>
      <c r="DV46" s="1029"/>
      <c r="DW46" s="1030"/>
      <c r="DX46" s="1030"/>
      <c r="DY46" s="1030"/>
      <c r="DZ46" s="1031"/>
      <c r="EA46" s="228"/>
    </row>
    <row r="47" spans="1:131" ht="26.25" customHeight="1" x14ac:dyDescent="0.2">
      <c r="A47" s="236">
        <v>20</v>
      </c>
      <c r="B47" s="1067"/>
      <c r="C47" s="1068"/>
      <c r="D47" s="1068"/>
      <c r="E47" s="1068"/>
      <c r="F47" s="1068"/>
      <c r="G47" s="1068"/>
      <c r="H47" s="1068"/>
      <c r="I47" s="1068"/>
      <c r="J47" s="1068"/>
      <c r="K47" s="1068"/>
      <c r="L47" s="1068"/>
      <c r="M47" s="1068"/>
      <c r="N47" s="1068"/>
      <c r="O47" s="1068"/>
      <c r="P47" s="1069"/>
      <c r="Q47" s="1075"/>
      <c r="R47" s="1076"/>
      <c r="S47" s="1076"/>
      <c r="T47" s="1076"/>
      <c r="U47" s="1076"/>
      <c r="V47" s="1076"/>
      <c r="W47" s="1076"/>
      <c r="X47" s="1076"/>
      <c r="Y47" s="1076"/>
      <c r="Z47" s="1076"/>
      <c r="AA47" s="1076"/>
      <c r="AB47" s="1076"/>
      <c r="AC47" s="1076"/>
      <c r="AD47" s="1076"/>
      <c r="AE47" s="1077"/>
      <c r="AF47" s="1072"/>
      <c r="AG47" s="1073"/>
      <c r="AH47" s="1073"/>
      <c r="AI47" s="1073"/>
      <c r="AJ47" s="1074"/>
      <c r="AK47" s="1017"/>
      <c r="AL47" s="1008"/>
      <c r="AM47" s="1008"/>
      <c r="AN47" s="1008"/>
      <c r="AO47" s="1008"/>
      <c r="AP47" s="1008"/>
      <c r="AQ47" s="1008"/>
      <c r="AR47" s="1008"/>
      <c r="AS47" s="1008"/>
      <c r="AT47" s="1008"/>
      <c r="AU47" s="1008"/>
      <c r="AV47" s="1008"/>
      <c r="AW47" s="1008"/>
      <c r="AX47" s="1008"/>
      <c r="AY47" s="1008"/>
      <c r="AZ47" s="1078"/>
      <c r="BA47" s="1078"/>
      <c r="BB47" s="1078"/>
      <c r="BC47" s="1078"/>
      <c r="BD47" s="1078"/>
      <c r="BE47" s="1009"/>
      <c r="BF47" s="1009"/>
      <c r="BG47" s="1009"/>
      <c r="BH47" s="1009"/>
      <c r="BI47" s="1010"/>
      <c r="BJ47" s="230"/>
      <c r="BK47" s="230"/>
      <c r="BL47" s="230"/>
      <c r="BM47" s="230"/>
      <c r="BN47" s="230"/>
      <c r="BO47" s="239"/>
      <c r="BP47" s="239"/>
      <c r="BQ47" s="236">
        <v>41</v>
      </c>
      <c r="BR47" s="237"/>
      <c r="BS47" s="1029"/>
      <c r="BT47" s="1030"/>
      <c r="BU47" s="1030"/>
      <c r="BV47" s="1030"/>
      <c r="BW47" s="1030"/>
      <c r="BX47" s="1030"/>
      <c r="BY47" s="1030"/>
      <c r="BZ47" s="1030"/>
      <c r="CA47" s="1030"/>
      <c r="CB47" s="1030"/>
      <c r="CC47" s="1030"/>
      <c r="CD47" s="1030"/>
      <c r="CE47" s="1030"/>
      <c r="CF47" s="1030"/>
      <c r="CG47" s="1051"/>
      <c r="CH47" s="1026"/>
      <c r="CI47" s="1027"/>
      <c r="CJ47" s="1027"/>
      <c r="CK47" s="1027"/>
      <c r="CL47" s="1028"/>
      <c r="CM47" s="1026"/>
      <c r="CN47" s="1027"/>
      <c r="CO47" s="1027"/>
      <c r="CP47" s="1027"/>
      <c r="CQ47" s="1028"/>
      <c r="CR47" s="1026"/>
      <c r="CS47" s="1027"/>
      <c r="CT47" s="1027"/>
      <c r="CU47" s="1027"/>
      <c r="CV47" s="1028"/>
      <c r="CW47" s="1026"/>
      <c r="CX47" s="1027"/>
      <c r="CY47" s="1027"/>
      <c r="CZ47" s="1027"/>
      <c r="DA47" s="1028"/>
      <c r="DB47" s="1026"/>
      <c r="DC47" s="1027"/>
      <c r="DD47" s="1027"/>
      <c r="DE47" s="1027"/>
      <c r="DF47" s="1028"/>
      <c r="DG47" s="1026"/>
      <c r="DH47" s="1027"/>
      <c r="DI47" s="1027"/>
      <c r="DJ47" s="1027"/>
      <c r="DK47" s="1028"/>
      <c r="DL47" s="1026"/>
      <c r="DM47" s="1027"/>
      <c r="DN47" s="1027"/>
      <c r="DO47" s="1027"/>
      <c r="DP47" s="1028"/>
      <c r="DQ47" s="1026"/>
      <c r="DR47" s="1027"/>
      <c r="DS47" s="1027"/>
      <c r="DT47" s="1027"/>
      <c r="DU47" s="1028"/>
      <c r="DV47" s="1029"/>
      <c r="DW47" s="1030"/>
      <c r="DX47" s="1030"/>
      <c r="DY47" s="1030"/>
      <c r="DZ47" s="1031"/>
      <c r="EA47" s="228"/>
    </row>
    <row r="48" spans="1:131" ht="26.25" customHeight="1" x14ac:dyDescent="0.2">
      <c r="A48" s="236">
        <v>21</v>
      </c>
      <c r="B48" s="1067"/>
      <c r="C48" s="1068"/>
      <c r="D48" s="1068"/>
      <c r="E48" s="1068"/>
      <c r="F48" s="1068"/>
      <c r="G48" s="1068"/>
      <c r="H48" s="1068"/>
      <c r="I48" s="1068"/>
      <c r="J48" s="1068"/>
      <c r="K48" s="1068"/>
      <c r="L48" s="1068"/>
      <c r="M48" s="1068"/>
      <c r="N48" s="1068"/>
      <c r="O48" s="1068"/>
      <c r="P48" s="1069"/>
      <c r="Q48" s="1075"/>
      <c r="R48" s="1076"/>
      <c r="S48" s="1076"/>
      <c r="T48" s="1076"/>
      <c r="U48" s="1076"/>
      <c r="V48" s="1076"/>
      <c r="W48" s="1076"/>
      <c r="X48" s="1076"/>
      <c r="Y48" s="1076"/>
      <c r="Z48" s="1076"/>
      <c r="AA48" s="1076"/>
      <c r="AB48" s="1076"/>
      <c r="AC48" s="1076"/>
      <c r="AD48" s="1076"/>
      <c r="AE48" s="1077"/>
      <c r="AF48" s="1072"/>
      <c r="AG48" s="1073"/>
      <c r="AH48" s="1073"/>
      <c r="AI48" s="1073"/>
      <c r="AJ48" s="1074"/>
      <c r="AK48" s="1017"/>
      <c r="AL48" s="1008"/>
      <c r="AM48" s="1008"/>
      <c r="AN48" s="1008"/>
      <c r="AO48" s="1008"/>
      <c r="AP48" s="1008"/>
      <c r="AQ48" s="1008"/>
      <c r="AR48" s="1008"/>
      <c r="AS48" s="1008"/>
      <c r="AT48" s="1008"/>
      <c r="AU48" s="1008"/>
      <c r="AV48" s="1008"/>
      <c r="AW48" s="1008"/>
      <c r="AX48" s="1008"/>
      <c r="AY48" s="1008"/>
      <c r="AZ48" s="1078"/>
      <c r="BA48" s="1078"/>
      <c r="BB48" s="1078"/>
      <c r="BC48" s="1078"/>
      <c r="BD48" s="1078"/>
      <c r="BE48" s="1009"/>
      <c r="BF48" s="1009"/>
      <c r="BG48" s="1009"/>
      <c r="BH48" s="1009"/>
      <c r="BI48" s="1010"/>
      <c r="BJ48" s="230"/>
      <c r="BK48" s="230"/>
      <c r="BL48" s="230"/>
      <c r="BM48" s="230"/>
      <c r="BN48" s="230"/>
      <c r="BO48" s="239"/>
      <c r="BP48" s="239"/>
      <c r="BQ48" s="236">
        <v>42</v>
      </c>
      <c r="BR48" s="237"/>
      <c r="BS48" s="1029"/>
      <c r="BT48" s="1030"/>
      <c r="BU48" s="1030"/>
      <c r="BV48" s="1030"/>
      <c r="BW48" s="1030"/>
      <c r="BX48" s="1030"/>
      <c r="BY48" s="1030"/>
      <c r="BZ48" s="1030"/>
      <c r="CA48" s="1030"/>
      <c r="CB48" s="1030"/>
      <c r="CC48" s="1030"/>
      <c r="CD48" s="1030"/>
      <c r="CE48" s="1030"/>
      <c r="CF48" s="1030"/>
      <c r="CG48" s="1051"/>
      <c r="CH48" s="1026"/>
      <c r="CI48" s="1027"/>
      <c r="CJ48" s="1027"/>
      <c r="CK48" s="1027"/>
      <c r="CL48" s="1028"/>
      <c r="CM48" s="1026"/>
      <c r="CN48" s="1027"/>
      <c r="CO48" s="1027"/>
      <c r="CP48" s="1027"/>
      <c r="CQ48" s="1028"/>
      <c r="CR48" s="1026"/>
      <c r="CS48" s="1027"/>
      <c r="CT48" s="1027"/>
      <c r="CU48" s="1027"/>
      <c r="CV48" s="1028"/>
      <c r="CW48" s="1026"/>
      <c r="CX48" s="1027"/>
      <c r="CY48" s="1027"/>
      <c r="CZ48" s="1027"/>
      <c r="DA48" s="1028"/>
      <c r="DB48" s="1026"/>
      <c r="DC48" s="1027"/>
      <c r="DD48" s="1027"/>
      <c r="DE48" s="1027"/>
      <c r="DF48" s="1028"/>
      <c r="DG48" s="1026"/>
      <c r="DH48" s="1027"/>
      <c r="DI48" s="1027"/>
      <c r="DJ48" s="1027"/>
      <c r="DK48" s="1028"/>
      <c r="DL48" s="1026"/>
      <c r="DM48" s="1027"/>
      <c r="DN48" s="1027"/>
      <c r="DO48" s="1027"/>
      <c r="DP48" s="1028"/>
      <c r="DQ48" s="1026"/>
      <c r="DR48" s="1027"/>
      <c r="DS48" s="1027"/>
      <c r="DT48" s="1027"/>
      <c r="DU48" s="1028"/>
      <c r="DV48" s="1029"/>
      <c r="DW48" s="1030"/>
      <c r="DX48" s="1030"/>
      <c r="DY48" s="1030"/>
      <c r="DZ48" s="1031"/>
      <c r="EA48" s="228"/>
    </row>
    <row r="49" spans="1:131" ht="26.25" customHeight="1" x14ac:dyDescent="0.2">
      <c r="A49" s="236">
        <v>22</v>
      </c>
      <c r="B49" s="1067"/>
      <c r="C49" s="1068"/>
      <c r="D49" s="1068"/>
      <c r="E49" s="1068"/>
      <c r="F49" s="1068"/>
      <c r="G49" s="1068"/>
      <c r="H49" s="1068"/>
      <c r="I49" s="1068"/>
      <c r="J49" s="1068"/>
      <c r="K49" s="1068"/>
      <c r="L49" s="1068"/>
      <c r="M49" s="1068"/>
      <c r="N49" s="1068"/>
      <c r="O49" s="1068"/>
      <c r="P49" s="1069"/>
      <c r="Q49" s="1075"/>
      <c r="R49" s="1076"/>
      <c r="S49" s="1076"/>
      <c r="T49" s="1076"/>
      <c r="U49" s="1076"/>
      <c r="V49" s="1076"/>
      <c r="W49" s="1076"/>
      <c r="X49" s="1076"/>
      <c r="Y49" s="1076"/>
      <c r="Z49" s="1076"/>
      <c r="AA49" s="1076"/>
      <c r="AB49" s="1076"/>
      <c r="AC49" s="1076"/>
      <c r="AD49" s="1076"/>
      <c r="AE49" s="1077"/>
      <c r="AF49" s="1072"/>
      <c r="AG49" s="1073"/>
      <c r="AH49" s="1073"/>
      <c r="AI49" s="1073"/>
      <c r="AJ49" s="1074"/>
      <c r="AK49" s="1017"/>
      <c r="AL49" s="1008"/>
      <c r="AM49" s="1008"/>
      <c r="AN49" s="1008"/>
      <c r="AO49" s="1008"/>
      <c r="AP49" s="1008"/>
      <c r="AQ49" s="1008"/>
      <c r="AR49" s="1008"/>
      <c r="AS49" s="1008"/>
      <c r="AT49" s="1008"/>
      <c r="AU49" s="1008"/>
      <c r="AV49" s="1008"/>
      <c r="AW49" s="1008"/>
      <c r="AX49" s="1008"/>
      <c r="AY49" s="1008"/>
      <c r="AZ49" s="1078"/>
      <c r="BA49" s="1078"/>
      <c r="BB49" s="1078"/>
      <c r="BC49" s="1078"/>
      <c r="BD49" s="1078"/>
      <c r="BE49" s="1009"/>
      <c r="BF49" s="1009"/>
      <c r="BG49" s="1009"/>
      <c r="BH49" s="1009"/>
      <c r="BI49" s="1010"/>
      <c r="BJ49" s="230"/>
      <c r="BK49" s="230"/>
      <c r="BL49" s="230"/>
      <c r="BM49" s="230"/>
      <c r="BN49" s="230"/>
      <c r="BO49" s="239"/>
      <c r="BP49" s="239"/>
      <c r="BQ49" s="236">
        <v>43</v>
      </c>
      <c r="BR49" s="237"/>
      <c r="BS49" s="1029"/>
      <c r="BT49" s="1030"/>
      <c r="BU49" s="1030"/>
      <c r="BV49" s="1030"/>
      <c r="BW49" s="1030"/>
      <c r="BX49" s="1030"/>
      <c r="BY49" s="1030"/>
      <c r="BZ49" s="1030"/>
      <c r="CA49" s="1030"/>
      <c r="CB49" s="1030"/>
      <c r="CC49" s="1030"/>
      <c r="CD49" s="1030"/>
      <c r="CE49" s="1030"/>
      <c r="CF49" s="1030"/>
      <c r="CG49" s="1051"/>
      <c r="CH49" s="1026"/>
      <c r="CI49" s="1027"/>
      <c r="CJ49" s="1027"/>
      <c r="CK49" s="1027"/>
      <c r="CL49" s="1028"/>
      <c r="CM49" s="1026"/>
      <c r="CN49" s="1027"/>
      <c r="CO49" s="1027"/>
      <c r="CP49" s="1027"/>
      <c r="CQ49" s="1028"/>
      <c r="CR49" s="1026"/>
      <c r="CS49" s="1027"/>
      <c r="CT49" s="1027"/>
      <c r="CU49" s="1027"/>
      <c r="CV49" s="1028"/>
      <c r="CW49" s="1026"/>
      <c r="CX49" s="1027"/>
      <c r="CY49" s="1027"/>
      <c r="CZ49" s="1027"/>
      <c r="DA49" s="1028"/>
      <c r="DB49" s="1026"/>
      <c r="DC49" s="1027"/>
      <c r="DD49" s="1027"/>
      <c r="DE49" s="1027"/>
      <c r="DF49" s="1028"/>
      <c r="DG49" s="1026"/>
      <c r="DH49" s="1027"/>
      <c r="DI49" s="1027"/>
      <c r="DJ49" s="1027"/>
      <c r="DK49" s="1028"/>
      <c r="DL49" s="1026"/>
      <c r="DM49" s="1027"/>
      <c r="DN49" s="1027"/>
      <c r="DO49" s="1027"/>
      <c r="DP49" s="1028"/>
      <c r="DQ49" s="1026"/>
      <c r="DR49" s="1027"/>
      <c r="DS49" s="1027"/>
      <c r="DT49" s="1027"/>
      <c r="DU49" s="1028"/>
      <c r="DV49" s="1029"/>
      <c r="DW49" s="1030"/>
      <c r="DX49" s="1030"/>
      <c r="DY49" s="1030"/>
      <c r="DZ49" s="1031"/>
      <c r="EA49" s="228"/>
    </row>
    <row r="50" spans="1:131" ht="26.25" customHeight="1" x14ac:dyDescent="0.2">
      <c r="A50" s="236">
        <v>23</v>
      </c>
      <c r="B50" s="1067"/>
      <c r="C50" s="1068"/>
      <c r="D50" s="1068"/>
      <c r="E50" s="1068"/>
      <c r="F50" s="1068"/>
      <c r="G50" s="1068"/>
      <c r="H50" s="1068"/>
      <c r="I50" s="1068"/>
      <c r="J50" s="1068"/>
      <c r="K50" s="1068"/>
      <c r="L50" s="1068"/>
      <c r="M50" s="1068"/>
      <c r="N50" s="1068"/>
      <c r="O50" s="1068"/>
      <c r="P50" s="1069"/>
      <c r="Q50" s="1070"/>
      <c r="R50" s="1062"/>
      <c r="S50" s="1062"/>
      <c r="T50" s="1062"/>
      <c r="U50" s="1062"/>
      <c r="V50" s="1062"/>
      <c r="W50" s="1062"/>
      <c r="X50" s="1062"/>
      <c r="Y50" s="1062"/>
      <c r="Z50" s="1062"/>
      <c r="AA50" s="1062"/>
      <c r="AB50" s="1062"/>
      <c r="AC50" s="1062"/>
      <c r="AD50" s="1062"/>
      <c r="AE50" s="1071"/>
      <c r="AF50" s="1072"/>
      <c r="AG50" s="1073"/>
      <c r="AH50" s="1073"/>
      <c r="AI50" s="1073"/>
      <c r="AJ50" s="1074"/>
      <c r="AK50" s="1061"/>
      <c r="AL50" s="1062"/>
      <c r="AM50" s="1062"/>
      <c r="AN50" s="1062"/>
      <c r="AO50" s="1062"/>
      <c r="AP50" s="1062"/>
      <c r="AQ50" s="1062"/>
      <c r="AR50" s="1062"/>
      <c r="AS50" s="1062"/>
      <c r="AT50" s="1062"/>
      <c r="AU50" s="1062"/>
      <c r="AV50" s="1062"/>
      <c r="AW50" s="1062"/>
      <c r="AX50" s="1062"/>
      <c r="AY50" s="1062"/>
      <c r="AZ50" s="1063"/>
      <c r="BA50" s="1063"/>
      <c r="BB50" s="1063"/>
      <c r="BC50" s="1063"/>
      <c r="BD50" s="1063"/>
      <c r="BE50" s="1009"/>
      <c r="BF50" s="1009"/>
      <c r="BG50" s="1009"/>
      <c r="BH50" s="1009"/>
      <c r="BI50" s="1010"/>
      <c r="BJ50" s="230"/>
      <c r="BK50" s="230"/>
      <c r="BL50" s="230"/>
      <c r="BM50" s="230"/>
      <c r="BN50" s="230"/>
      <c r="BO50" s="239"/>
      <c r="BP50" s="239"/>
      <c r="BQ50" s="236">
        <v>44</v>
      </c>
      <c r="BR50" s="237"/>
      <c r="BS50" s="1029"/>
      <c r="BT50" s="1030"/>
      <c r="BU50" s="1030"/>
      <c r="BV50" s="1030"/>
      <c r="BW50" s="1030"/>
      <c r="BX50" s="1030"/>
      <c r="BY50" s="1030"/>
      <c r="BZ50" s="1030"/>
      <c r="CA50" s="1030"/>
      <c r="CB50" s="1030"/>
      <c r="CC50" s="1030"/>
      <c r="CD50" s="1030"/>
      <c r="CE50" s="1030"/>
      <c r="CF50" s="1030"/>
      <c r="CG50" s="1051"/>
      <c r="CH50" s="1026"/>
      <c r="CI50" s="1027"/>
      <c r="CJ50" s="1027"/>
      <c r="CK50" s="1027"/>
      <c r="CL50" s="1028"/>
      <c r="CM50" s="1026"/>
      <c r="CN50" s="1027"/>
      <c r="CO50" s="1027"/>
      <c r="CP50" s="1027"/>
      <c r="CQ50" s="1028"/>
      <c r="CR50" s="1026"/>
      <c r="CS50" s="1027"/>
      <c r="CT50" s="1027"/>
      <c r="CU50" s="1027"/>
      <c r="CV50" s="1028"/>
      <c r="CW50" s="1026"/>
      <c r="CX50" s="1027"/>
      <c r="CY50" s="1027"/>
      <c r="CZ50" s="1027"/>
      <c r="DA50" s="1028"/>
      <c r="DB50" s="1026"/>
      <c r="DC50" s="1027"/>
      <c r="DD50" s="1027"/>
      <c r="DE50" s="1027"/>
      <c r="DF50" s="1028"/>
      <c r="DG50" s="1026"/>
      <c r="DH50" s="1027"/>
      <c r="DI50" s="1027"/>
      <c r="DJ50" s="1027"/>
      <c r="DK50" s="1028"/>
      <c r="DL50" s="1026"/>
      <c r="DM50" s="1027"/>
      <c r="DN50" s="1027"/>
      <c r="DO50" s="1027"/>
      <c r="DP50" s="1028"/>
      <c r="DQ50" s="1026"/>
      <c r="DR50" s="1027"/>
      <c r="DS50" s="1027"/>
      <c r="DT50" s="1027"/>
      <c r="DU50" s="1028"/>
      <c r="DV50" s="1029"/>
      <c r="DW50" s="1030"/>
      <c r="DX50" s="1030"/>
      <c r="DY50" s="1030"/>
      <c r="DZ50" s="1031"/>
      <c r="EA50" s="228"/>
    </row>
    <row r="51" spans="1:131" ht="26.25" customHeight="1" x14ac:dyDescent="0.2">
      <c r="A51" s="236">
        <v>24</v>
      </c>
      <c r="B51" s="1067"/>
      <c r="C51" s="1068"/>
      <c r="D51" s="1068"/>
      <c r="E51" s="1068"/>
      <c r="F51" s="1068"/>
      <c r="G51" s="1068"/>
      <c r="H51" s="1068"/>
      <c r="I51" s="1068"/>
      <c r="J51" s="1068"/>
      <c r="K51" s="1068"/>
      <c r="L51" s="1068"/>
      <c r="M51" s="1068"/>
      <c r="N51" s="1068"/>
      <c r="O51" s="1068"/>
      <c r="P51" s="1069"/>
      <c r="Q51" s="1070"/>
      <c r="R51" s="1062"/>
      <c r="S51" s="1062"/>
      <c r="T51" s="1062"/>
      <c r="U51" s="1062"/>
      <c r="V51" s="1062"/>
      <c r="W51" s="1062"/>
      <c r="X51" s="1062"/>
      <c r="Y51" s="1062"/>
      <c r="Z51" s="1062"/>
      <c r="AA51" s="1062"/>
      <c r="AB51" s="1062"/>
      <c r="AC51" s="1062"/>
      <c r="AD51" s="1062"/>
      <c r="AE51" s="1071"/>
      <c r="AF51" s="1072"/>
      <c r="AG51" s="1073"/>
      <c r="AH51" s="1073"/>
      <c r="AI51" s="1073"/>
      <c r="AJ51" s="1074"/>
      <c r="AK51" s="1061"/>
      <c r="AL51" s="1062"/>
      <c r="AM51" s="1062"/>
      <c r="AN51" s="1062"/>
      <c r="AO51" s="1062"/>
      <c r="AP51" s="1062"/>
      <c r="AQ51" s="1062"/>
      <c r="AR51" s="1062"/>
      <c r="AS51" s="1062"/>
      <c r="AT51" s="1062"/>
      <c r="AU51" s="1062"/>
      <c r="AV51" s="1062"/>
      <c r="AW51" s="1062"/>
      <c r="AX51" s="1062"/>
      <c r="AY51" s="1062"/>
      <c r="AZ51" s="1063"/>
      <c r="BA51" s="1063"/>
      <c r="BB51" s="1063"/>
      <c r="BC51" s="1063"/>
      <c r="BD51" s="1063"/>
      <c r="BE51" s="1009"/>
      <c r="BF51" s="1009"/>
      <c r="BG51" s="1009"/>
      <c r="BH51" s="1009"/>
      <c r="BI51" s="1010"/>
      <c r="BJ51" s="230"/>
      <c r="BK51" s="230"/>
      <c r="BL51" s="230"/>
      <c r="BM51" s="230"/>
      <c r="BN51" s="230"/>
      <c r="BO51" s="239"/>
      <c r="BP51" s="239"/>
      <c r="BQ51" s="236">
        <v>45</v>
      </c>
      <c r="BR51" s="237"/>
      <c r="BS51" s="1029"/>
      <c r="BT51" s="1030"/>
      <c r="BU51" s="1030"/>
      <c r="BV51" s="1030"/>
      <c r="BW51" s="1030"/>
      <c r="BX51" s="1030"/>
      <c r="BY51" s="1030"/>
      <c r="BZ51" s="1030"/>
      <c r="CA51" s="1030"/>
      <c r="CB51" s="1030"/>
      <c r="CC51" s="1030"/>
      <c r="CD51" s="1030"/>
      <c r="CE51" s="1030"/>
      <c r="CF51" s="1030"/>
      <c r="CG51" s="1051"/>
      <c r="CH51" s="1026"/>
      <c r="CI51" s="1027"/>
      <c r="CJ51" s="1027"/>
      <c r="CK51" s="1027"/>
      <c r="CL51" s="1028"/>
      <c r="CM51" s="1026"/>
      <c r="CN51" s="1027"/>
      <c r="CO51" s="1027"/>
      <c r="CP51" s="1027"/>
      <c r="CQ51" s="1028"/>
      <c r="CR51" s="1026"/>
      <c r="CS51" s="1027"/>
      <c r="CT51" s="1027"/>
      <c r="CU51" s="1027"/>
      <c r="CV51" s="1028"/>
      <c r="CW51" s="1026"/>
      <c r="CX51" s="1027"/>
      <c r="CY51" s="1027"/>
      <c r="CZ51" s="1027"/>
      <c r="DA51" s="1028"/>
      <c r="DB51" s="1026"/>
      <c r="DC51" s="1027"/>
      <c r="DD51" s="1027"/>
      <c r="DE51" s="1027"/>
      <c r="DF51" s="1028"/>
      <c r="DG51" s="1026"/>
      <c r="DH51" s="1027"/>
      <c r="DI51" s="1027"/>
      <c r="DJ51" s="1027"/>
      <c r="DK51" s="1028"/>
      <c r="DL51" s="1026"/>
      <c r="DM51" s="1027"/>
      <c r="DN51" s="1027"/>
      <c r="DO51" s="1027"/>
      <c r="DP51" s="1028"/>
      <c r="DQ51" s="1026"/>
      <c r="DR51" s="1027"/>
      <c r="DS51" s="1027"/>
      <c r="DT51" s="1027"/>
      <c r="DU51" s="1028"/>
      <c r="DV51" s="1029"/>
      <c r="DW51" s="1030"/>
      <c r="DX51" s="1030"/>
      <c r="DY51" s="1030"/>
      <c r="DZ51" s="1031"/>
      <c r="EA51" s="228"/>
    </row>
    <row r="52" spans="1:131" ht="26.25" customHeight="1" x14ac:dyDescent="0.2">
      <c r="A52" s="236">
        <v>25</v>
      </c>
      <c r="B52" s="1067"/>
      <c r="C52" s="1068"/>
      <c r="D52" s="1068"/>
      <c r="E52" s="1068"/>
      <c r="F52" s="1068"/>
      <c r="G52" s="1068"/>
      <c r="H52" s="1068"/>
      <c r="I52" s="1068"/>
      <c r="J52" s="1068"/>
      <c r="K52" s="1068"/>
      <c r="L52" s="1068"/>
      <c r="M52" s="1068"/>
      <c r="N52" s="1068"/>
      <c r="O52" s="1068"/>
      <c r="P52" s="1069"/>
      <c r="Q52" s="1070"/>
      <c r="R52" s="1062"/>
      <c r="S52" s="1062"/>
      <c r="T52" s="1062"/>
      <c r="U52" s="1062"/>
      <c r="V52" s="1062"/>
      <c r="W52" s="1062"/>
      <c r="X52" s="1062"/>
      <c r="Y52" s="1062"/>
      <c r="Z52" s="1062"/>
      <c r="AA52" s="1062"/>
      <c r="AB52" s="1062"/>
      <c r="AC52" s="1062"/>
      <c r="AD52" s="1062"/>
      <c r="AE52" s="1071"/>
      <c r="AF52" s="1072"/>
      <c r="AG52" s="1073"/>
      <c r="AH52" s="1073"/>
      <c r="AI52" s="1073"/>
      <c r="AJ52" s="1074"/>
      <c r="AK52" s="1061"/>
      <c r="AL52" s="1062"/>
      <c r="AM52" s="1062"/>
      <c r="AN52" s="1062"/>
      <c r="AO52" s="1062"/>
      <c r="AP52" s="1062"/>
      <c r="AQ52" s="1062"/>
      <c r="AR52" s="1062"/>
      <c r="AS52" s="1062"/>
      <c r="AT52" s="1062"/>
      <c r="AU52" s="1062"/>
      <c r="AV52" s="1062"/>
      <c r="AW52" s="1062"/>
      <c r="AX52" s="1062"/>
      <c r="AY52" s="1062"/>
      <c r="AZ52" s="1063"/>
      <c r="BA52" s="1063"/>
      <c r="BB52" s="1063"/>
      <c r="BC52" s="1063"/>
      <c r="BD52" s="1063"/>
      <c r="BE52" s="1009"/>
      <c r="BF52" s="1009"/>
      <c r="BG52" s="1009"/>
      <c r="BH52" s="1009"/>
      <c r="BI52" s="1010"/>
      <c r="BJ52" s="230"/>
      <c r="BK52" s="230"/>
      <c r="BL52" s="230"/>
      <c r="BM52" s="230"/>
      <c r="BN52" s="230"/>
      <c r="BO52" s="239"/>
      <c r="BP52" s="239"/>
      <c r="BQ52" s="236">
        <v>46</v>
      </c>
      <c r="BR52" s="237"/>
      <c r="BS52" s="1029"/>
      <c r="BT52" s="1030"/>
      <c r="BU52" s="1030"/>
      <c r="BV52" s="1030"/>
      <c r="BW52" s="1030"/>
      <c r="BX52" s="1030"/>
      <c r="BY52" s="1030"/>
      <c r="BZ52" s="1030"/>
      <c r="CA52" s="1030"/>
      <c r="CB52" s="1030"/>
      <c r="CC52" s="1030"/>
      <c r="CD52" s="1030"/>
      <c r="CE52" s="1030"/>
      <c r="CF52" s="1030"/>
      <c r="CG52" s="1051"/>
      <c r="CH52" s="1026"/>
      <c r="CI52" s="1027"/>
      <c r="CJ52" s="1027"/>
      <c r="CK52" s="1027"/>
      <c r="CL52" s="1028"/>
      <c r="CM52" s="1026"/>
      <c r="CN52" s="1027"/>
      <c r="CO52" s="1027"/>
      <c r="CP52" s="1027"/>
      <c r="CQ52" s="1028"/>
      <c r="CR52" s="1026"/>
      <c r="CS52" s="1027"/>
      <c r="CT52" s="1027"/>
      <c r="CU52" s="1027"/>
      <c r="CV52" s="1028"/>
      <c r="CW52" s="1026"/>
      <c r="CX52" s="1027"/>
      <c r="CY52" s="1027"/>
      <c r="CZ52" s="1027"/>
      <c r="DA52" s="1028"/>
      <c r="DB52" s="1026"/>
      <c r="DC52" s="1027"/>
      <c r="DD52" s="1027"/>
      <c r="DE52" s="1027"/>
      <c r="DF52" s="1028"/>
      <c r="DG52" s="1026"/>
      <c r="DH52" s="1027"/>
      <c r="DI52" s="1027"/>
      <c r="DJ52" s="1027"/>
      <c r="DK52" s="1028"/>
      <c r="DL52" s="1026"/>
      <c r="DM52" s="1027"/>
      <c r="DN52" s="1027"/>
      <c r="DO52" s="1027"/>
      <c r="DP52" s="1028"/>
      <c r="DQ52" s="1026"/>
      <c r="DR52" s="1027"/>
      <c r="DS52" s="1027"/>
      <c r="DT52" s="1027"/>
      <c r="DU52" s="1028"/>
      <c r="DV52" s="1029"/>
      <c r="DW52" s="1030"/>
      <c r="DX52" s="1030"/>
      <c r="DY52" s="1030"/>
      <c r="DZ52" s="1031"/>
      <c r="EA52" s="228"/>
    </row>
    <row r="53" spans="1:131" ht="26.25" customHeight="1" x14ac:dyDescent="0.2">
      <c r="A53" s="236">
        <v>26</v>
      </c>
      <c r="B53" s="1067"/>
      <c r="C53" s="1068"/>
      <c r="D53" s="1068"/>
      <c r="E53" s="1068"/>
      <c r="F53" s="1068"/>
      <c r="G53" s="1068"/>
      <c r="H53" s="1068"/>
      <c r="I53" s="1068"/>
      <c r="J53" s="1068"/>
      <c r="K53" s="1068"/>
      <c r="L53" s="1068"/>
      <c r="M53" s="1068"/>
      <c r="N53" s="1068"/>
      <c r="O53" s="1068"/>
      <c r="P53" s="1069"/>
      <c r="Q53" s="1070"/>
      <c r="R53" s="1062"/>
      <c r="S53" s="1062"/>
      <c r="T53" s="1062"/>
      <c r="U53" s="1062"/>
      <c r="V53" s="1062"/>
      <c r="W53" s="1062"/>
      <c r="X53" s="1062"/>
      <c r="Y53" s="1062"/>
      <c r="Z53" s="1062"/>
      <c r="AA53" s="1062"/>
      <c r="AB53" s="1062"/>
      <c r="AC53" s="1062"/>
      <c r="AD53" s="1062"/>
      <c r="AE53" s="1071"/>
      <c r="AF53" s="1072"/>
      <c r="AG53" s="1073"/>
      <c r="AH53" s="1073"/>
      <c r="AI53" s="1073"/>
      <c r="AJ53" s="1074"/>
      <c r="AK53" s="1061"/>
      <c r="AL53" s="1062"/>
      <c r="AM53" s="1062"/>
      <c r="AN53" s="1062"/>
      <c r="AO53" s="1062"/>
      <c r="AP53" s="1062"/>
      <c r="AQ53" s="1062"/>
      <c r="AR53" s="1062"/>
      <c r="AS53" s="1062"/>
      <c r="AT53" s="1062"/>
      <c r="AU53" s="1062"/>
      <c r="AV53" s="1062"/>
      <c r="AW53" s="1062"/>
      <c r="AX53" s="1062"/>
      <c r="AY53" s="1062"/>
      <c r="AZ53" s="1063"/>
      <c r="BA53" s="1063"/>
      <c r="BB53" s="1063"/>
      <c r="BC53" s="1063"/>
      <c r="BD53" s="1063"/>
      <c r="BE53" s="1009"/>
      <c r="BF53" s="1009"/>
      <c r="BG53" s="1009"/>
      <c r="BH53" s="1009"/>
      <c r="BI53" s="1010"/>
      <c r="BJ53" s="230"/>
      <c r="BK53" s="230"/>
      <c r="BL53" s="230"/>
      <c r="BM53" s="230"/>
      <c r="BN53" s="230"/>
      <c r="BO53" s="239"/>
      <c r="BP53" s="239"/>
      <c r="BQ53" s="236">
        <v>47</v>
      </c>
      <c r="BR53" s="237"/>
      <c r="BS53" s="1029"/>
      <c r="BT53" s="1030"/>
      <c r="BU53" s="1030"/>
      <c r="BV53" s="1030"/>
      <c r="BW53" s="1030"/>
      <c r="BX53" s="1030"/>
      <c r="BY53" s="1030"/>
      <c r="BZ53" s="1030"/>
      <c r="CA53" s="1030"/>
      <c r="CB53" s="1030"/>
      <c r="CC53" s="1030"/>
      <c r="CD53" s="1030"/>
      <c r="CE53" s="1030"/>
      <c r="CF53" s="1030"/>
      <c r="CG53" s="1051"/>
      <c r="CH53" s="1026"/>
      <c r="CI53" s="1027"/>
      <c r="CJ53" s="1027"/>
      <c r="CK53" s="1027"/>
      <c r="CL53" s="1028"/>
      <c r="CM53" s="1026"/>
      <c r="CN53" s="1027"/>
      <c r="CO53" s="1027"/>
      <c r="CP53" s="1027"/>
      <c r="CQ53" s="1028"/>
      <c r="CR53" s="1026"/>
      <c r="CS53" s="1027"/>
      <c r="CT53" s="1027"/>
      <c r="CU53" s="1027"/>
      <c r="CV53" s="1028"/>
      <c r="CW53" s="1026"/>
      <c r="CX53" s="1027"/>
      <c r="CY53" s="1027"/>
      <c r="CZ53" s="1027"/>
      <c r="DA53" s="1028"/>
      <c r="DB53" s="1026"/>
      <c r="DC53" s="1027"/>
      <c r="DD53" s="1027"/>
      <c r="DE53" s="1027"/>
      <c r="DF53" s="1028"/>
      <c r="DG53" s="1026"/>
      <c r="DH53" s="1027"/>
      <c r="DI53" s="1027"/>
      <c r="DJ53" s="1027"/>
      <c r="DK53" s="1028"/>
      <c r="DL53" s="1026"/>
      <c r="DM53" s="1027"/>
      <c r="DN53" s="1027"/>
      <c r="DO53" s="1027"/>
      <c r="DP53" s="1028"/>
      <c r="DQ53" s="1026"/>
      <c r="DR53" s="1027"/>
      <c r="DS53" s="1027"/>
      <c r="DT53" s="1027"/>
      <c r="DU53" s="1028"/>
      <c r="DV53" s="1029"/>
      <c r="DW53" s="1030"/>
      <c r="DX53" s="1030"/>
      <c r="DY53" s="1030"/>
      <c r="DZ53" s="1031"/>
      <c r="EA53" s="228"/>
    </row>
    <row r="54" spans="1:131" ht="26.25" customHeight="1" x14ac:dyDescent="0.2">
      <c r="A54" s="236">
        <v>27</v>
      </c>
      <c r="B54" s="1067"/>
      <c r="C54" s="1068"/>
      <c r="D54" s="1068"/>
      <c r="E54" s="1068"/>
      <c r="F54" s="1068"/>
      <c r="G54" s="1068"/>
      <c r="H54" s="1068"/>
      <c r="I54" s="1068"/>
      <c r="J54" s="1068"/>
      <c r="K54" s="1068"/>
      <c r="L54" s="1068"/>
      <c r="M54" s="1068"/>
      <c r="N54" s="1068"/>
      <c r="O54" s="1068"/>
      <c r="P54" s="1069"/>
      <c r="Q54" s="1070"/>
      <c r="R54" s="1062"/>
      <c r="S54" s="1062"/>
      <c r="T54" s="1062"/>
      <c r="U54" s="1062"/>
      <c r="V54" s="1062"/>
      <c r="W54" s="1062"/>
      <c r="X54" s="1062"/>
      <c r="Y54" s="1062"/>
      <c r="Z54" s="1062"/>
      <c r="AA54" s="1062"/>
      <c r="AB54" s="1062"/>
      <c r="AC54" s="1062"/>
      <c r="AD54" s="1062"/>
      <c r="AE54" s="1071"/>
      <c r="AF54" s="1072"/>
      <c r="AG54" s="1073"/>
      <c r="AH54" s="1073"/>
      <c r="AI54" s="1073"/>
      <c r="AJ54" s="1074"/>
      <c r="AK54" s="1061"/>
      <c r="AL54" s="1062"/>
      <c r="AM54" s="1062"/>
      <c r="AN54" s="1062"/>
      <c r="AO54" s="1062"/>
      <c r="AP54" s="1062"/>
      <c r="AQ54" s="1062"/>
      <c r="AR54" s="1062"/>
      <c r="AS54" s="1062"/>
      <c r="AT54" s="1062"/>
      <c r="AU54" s="1062"/>
      <c r="AV54" s="1062"/>
      <c r="AW54" s="1062"/>
      <c r="AX54" s="1062"/>
      <c r="AY54" s="1062"/>
      <c r="AZ54" s="1063"/>
      <c r="BA54" s="1063"/>
      <c r="BB54" s="1063"/>
      <c r="BC54" s="1063"/>
      <c r="BD54" s="1063"/>
      <c r="BE54" s="1009"/>
      <c r="BF54" s="1009"/>
      <c r="BG54" s="1009"/>
      <c r="BH54" s="1009"/>
      <c r="BI54" s="1010"/>
      <c r="BJ54" s="230"/>
      <c r="BK54" s="230"/>
      <c r="BL54" s="230"/>
      <c r="BM54" s="230"/>
      <c r="BN54" s="230"/>
      <c r="BO54" s="239"/>
      <c r="BP54" s="239"/>
      <c r="BQ54" s="236">
        <v>48</v>
      </c>
      <c r="BR54" s="237"/>
      <c r="BS54" s="1029"/>
      <c r="BT54" s="1030"/>
      <c r="BU54" s="1030"/>
      <c r="BV54" s="1030"/>
      <c r="BW54" s="1030"/>
      <c r="BX54" s="1030"/>
      <c r="BY54" s="1030"/>
      <c r="BZ54" s="1030"/>
      <c r="CA54" s="1030"/>
      <c r="CB54" s="1030"/>
      <c r="CC54" s="1030"/>
      <c r="CD54" s="1030"/>
      <c r="CE54" s="1030"/>
      <c r="CF54" s="1030"/>
      <c r="CG54" s="1051"/>
      <c r="CH54" s="1026"/>
      <c r="CI54" s="1027"/>
      <c r="CJ54" s="1027"/>
      <c r="CK54" s="1027"/>
      <c r="CL54" s="1028"/>
      <c r="CM54" s="1026"/>
      <c r="CN54" s="1027"/>
      <c r="CO54" s="1027"/>
      <c r="CP54" s="1027"/>
      <c r="CQ54" s="1028"/>
      <c r="CR54" s="1026"/>
      <c r="CS54" s="1027"/>
      <c r="CT54" s="1027"/>
      <c r="CU54" s="1027"/>
      <c r="CV54" s="1028"/>
      <c r="CW54" s="1026"/>
      <c r="CX54" s="1027"/>
      <c r="CY54" s="1027"/>
      <c r="CZ54" s="1027"/>
      <c r="DA54" s="1028"/>
      <c r="DB54" s="1026"/>
      <c r="DC54" s="1027"/>
      <c r="DD54" s="1027"/>
      <c r="DE54" s="1027"/>
      <c r="DF54" s="1028"/>
      <c r="DG54" s="1026"/>
      <c r="DH54" s="1027"/>
      <c r="DI54" s="1027"/>
      <c r="DJ54" s="1027"/>
      <c r="DK54" s="1028"/>
      <c r="DL54" s="1026"/>
      <c r="DM54" s="1027"/>
      <c r="DN54" s="1027"/>
      <c r="DO54" s="1027"/>
      <c r="DP54" s="1028"/>
      <c r="DQ54" s="1026"/>
      <c r="DR54" s="1027"/>
      <c r="DS54" s="1027"/>
      <c r="DT54" s="1027"/>
      <c r="DU54" s="1028"/>
      <c r="DV54" s="1029"/>
      <c r="DW54" s="1030"/>
      <c r="DX54" s="1030"/>
      <c r="DY54" s="1030"/>
      <c r="DZ54" s="1031"/>
      <c r="EA54" s="228"/>
    </row>
    <row r="55" spans="1:131" ht="26.25" customHeight="1" x14ac:dyDescent="0.2">
      <c r="A55" s="236">
        <v>28</v>
      </c>
      <c r="B55" s="1067"/>
      <c r="C55" s="1068"/>
      <c r="D55" s="1068"/>
      <c r="E55" s="1068"/>
      <c r="F55" s="1068"/>
      <c r="G55" s="1068"/>
      <c r="H55" s="1068"/>
      <c r="I55" s="1068"/>
      <c r="J55" s="1068"/>
      <c r="K55" s="1068"/>
      <c r="L55" s="1068"/>
      <c r="M55" s="1068"/>
      <c r="N55" s="1068"/>
      <c r="O55" s="1068"/>
      <c r="P55" s="1069"/>
      <c r="Q55" s="1070"/>
      <c r="R55" s="1062"/>
      <c r="S55" s="1062"/>
      <c r="T55" s="1062"/>
      <c r="U55" s="1062"/>
      <c r="V55" s="1062"/>
      <c r="W55" s="1062"/>
      <c r="X55" s="1062"/>
      <c r="Y55" s="1062"/>
      <c r="Z55" s="1062"/>
      <c r="AA55" s="1062"/>
      <c r="AB55" s="1062"/>
      <c r="AC55" s="1062"/>
      <c r="AD55" s="1062"/>
      <c r="AE55" s="1071"/>
      <c r="AF55" s="1072"/>
      <c r="AG55" s="1073"/>
      <c r="AH55" s="1073"/>
      <c r="AI55" s="1073"/>
      <c r="AJ55" s="1074"/>
      <c r="AK55" s="1061"/>
      <c r="AL55" s="1062"/>
      <c r="AM55" s="1062"/>
      <c r="AN55" s="1062"/>
      <c r="AO55" s="1062"/>
      <c r="AP55" s="1062"/>
      <c r="AQ55" s="1062"/>
      <c r="AR55" s="1062"/>
      <c r="AS55" s="1062"/>
      <c r="AT55" s="1062"/>
      <c r="AU55" s="1062"/>
      <c r="AV55" s="1062"/>
      <c r="AW55" s="1062"/>
      <c r="AX55" s="1062"/>
      <c r="AY55" s="1062"/>
      <c r="AZ55" s="1063"/>
      <c r="BA55" s="1063"/>
      <c r="BB55" s="1063"/>
      <c r="BC55" s="1063"/>
      <c r="BD55" s="1063"/>
      <c r="BE55" s="1009"/>
      <c r="BF55" s="1009"/>
      <c r="BG55" s="1009"/>
      <c r="BH55" s="1009"/>
      <c r="BI55" s="1010"/>
      <c r="BJ55" s="230"/>
      <c r="BK55" s="230"/>
      <c r="BL55" s="230"/>
      <c r="BM55" s="230"/>
      <c r="BN55" s="230"/>
      <c r="BO55" s="239"/>
      <c r="BP55" s="239"/>
      <c r="BQ55" s="236">
        <v>49</v>
      </c>
      <c r="BR55" s="237"/>
      <c r="BS55" s="1029"/>
      <c r="BT55" s="1030"/>
      <c r="BU55" s="1030"/>
      <c r="BV55" s="1030"/>
      <c r="BW55" s="1030"/>
      <c r="BX55" s="1030"/>
      <c r="BY55" s="1030"/>
      <c r="BZ55" s="1030"/>
      <c r="CA55" s="1030"/>
      <c r="CB55" s="1030"/>
      <c r="CC55" s="1030"/>
      <c r="CD55" s="1030"/>
      <c r="CE55" s="1030"/>
      <c r="CF55" s="1030"/>
      <c r="CG55" s="1051"/>
      <c r="CH55" s="1026"/>
      <c r="CI55" s="1027"/>
      <c r="CJ55" s="1027"/>
      <c r="CK55" s="1027"/>
      <c r="CL55" s="1028"/>
      <c r="CM55" s="1026"/>
      <c r="CN55" s="1027"/>
      <c r="CO55" s="1027"/>
      <c r="CP55" s="1027"/>
      <c r="CQ55" s="1028"/>
      <c r="CR55" s="1026"/>
      <c r="CS55" s="1027"/>
      <c r="CT55" s="1027"/>
      <c r="CU55" s="1027"/>
      <c r="CV55" s="1028"/>
      <c r="CW55" s="1026"/>
      <c r="CX55" s="1027"/>
      <c r="CY55" s="1027"/>
      <c r="CZ55" s="1027"/>
      <c r="DA55" s="1028"/>
      <c r="DB55" s="1026"/>
      <c r="DC55" s="1027"/>
      <c r="DD55" s="1027"/>
      <c r="DE55" s="1027"/>
      <c r="DF55" s="1028"/>
      <c r="DG55" s="1026"/>
      <c r="DH55" s="1027"/>
      <c r="DI55" s="1027"/>
      <c r="DJ55" s="1027"/>
      <c r="DK55" s="1028"/>
      <c r="DL55" s="1026"/>
      <c r="DM55" s="1027"/>
      <c r="DN55" s="1027"/>
      <c r="DO55" s="1027"/>
      <c r="DP55" s="1028"/>
      <c r="DQ55" s="1026"/>
      <c r="DR55" s="1027"/>
      <c r="DS55" s="1027"/>
      <c r="DT55" s="1027"/>
      <c r="DU55" s="1028"/>
      <c r="DV55" s="1029"/>
      <c r="DW55" s="1030"/>
      <c r="DX55" s="1030"/>
      <c r="DY55" s="1030"/>
      <c r="DZ55" s="1031"/>
      <c r="EA55" s="228"/>
    </row>
    <row r="56" spans="1:131" ht="26.25" customHeight="1" x14ac:dyDescent="0.2">
      <c r="A56" s="236">
        <v>29</v>
      </c>
      <c r="B56" s="1067"/>
      <c r="C56" s="1068"/>
      <c r="D56" s="1068"/>
      <c r="E56" s="1068"/>
      <c r="F56" s="1068"/>
      <c r="G56" s="1068"/>
      <c r="H56" s="1068"/>
      <c r="I56" s="1068"/>
      <c r="J56" s="1068"/>
      <c r="K56" s="1068"/>
      <c r="L56" s="1068"/>
      <c r="M56" s="1068"/>
      <c r="N56" s="1068"/>
      <c r="O56" s="1068"/>
      <c r="P56" s="1069"/>
      <c r="Q56" s="1070"/>
      <c r="R56" s="1062"/>
      <c r="S56" s="1062"/>
      <c r="T56" s="1062"/>
      <c r="U56" s="1062"/>
      <c r="V56" s="1062"/>
      <c r="W56" s="1062"/>
      <c r="X56" s="1062"/>
      <c r="Y56" s="1062"/>
      <c r="Z56" s="1062"/>
      <c r="AA56" s="1062"/>
      <c r="AB56" s="1062"/>
      <c r="AC56" s="1062"/>
      <c r="AD56" s="1062"/>
      <c r="AE56" s="1071"/>
      <c r="AF56" s="1072"/>
      <c r="AG56" s="1073"/>
      <c r="AH56" s="1073"/>
      <c r="AI56" s="1073"/>
      <c r="AJ56" s="1074"/>
      <c r="AK56" s="1061"/>
      <c r="AL56" s="1062"/>
      <c r="AM56" s="1062"/>
      <c r="AN56" s="1062"/>
      <c r="AO56" s="1062"/>
      <c r="AP56" s="1062"/>
      <c r="AQ56" s="1062"/>
      <c r="AR56" s="1062"/>
      <c r="AS56" s="1062"/>
      <c r="AT56" s="1062"/>
      <c r="AU56" s="1062"/>
      <c r="AV56" s="1062"/>
      <c r="AW56" s="1062"/>
      <c r="AX56" s="1062"/>
      <c r="AY56" s="1062"/>
      <c r="AZ56" s="1063"/>
      <c r="BA56" s="1063"/>
      <c r="BB56" s="1063"/>
      <c r="BC56" s="1063"/>
      <c r="BD56" s="1063"/>
      <c r="BE56" s="1009"/>
      <c r="BF56" s="1009"/>
      <c r="BG56" s="1009"/>
      <c r="BH56" s="1009"/>
      <c r="BI56" s="1010"/>
      <c r="BJ56" s="230"/>
      <c r="BK56" s="230"/>
      <c r="BL56" s="230"/>
      <c r="BM56" s="230"/>
      <c r="BN56" s="230"/>
      <c r="BO56" s="239"/>
      <c r="BP56" s="239"/>
      <c r="BQ56" s="236">
        <v>50</v>
      </c>
      <c r="BR56" s="237"/>
      <c r="BS56" s="1029"/>
      <c r="BT56" s="1030"/>
      <c r="BU56" s="1030"/>
      <c r="BV56" s="1030"/>
      <c r="BW56" s="1030"/>
      <c r="BX56" s="1030"/>
      <c r="BY56" s="1030"/>
      <c r="BZ56" s="1030"/>
      <c r="CA56" s="1030"/>
      <c r="CB56" s="1030"/>
      <c r="CC56" s="1030"/>
      <c r="CD56" s="1030"/>
      <c r="CE56" s="1030"/>
      <c r="CF56" s="1030"/>
      <c r="CG56" s="1051"/>
      <c r="CH56" s="1026"/>
      <c r="CI56" s="1027"/>
      <c r="CJ56" s="1027"/>
      <c r="CK56" s="1027"/>
      <c r="CL56" s="1028"/>
      <c r="CM56" s="1026"/>
      <c r="CN56" s="1027"/>
      <c r="CO56" s="1027"/>
      <c r="CP56" s="1027"/>
      <c r="CQ56" s="1028"/>
      <c r="CR56" s="1026"/>
      <c r="CS56" s="1027"/>
      <c r="CT56" s="1027"/>
      <c r="CU56" s="1027"/>
      <c r="CV56" s="1028"/>
      <c r="CW56" s="1026"/>
      <c r="CX56" s="1027"/>
      <c r="CY56" s="1027"/>
      <c r="CZ56" s="1027"/>
      <c r="DA56" s="1028"/>
      <c r="DB56" s="1026"/>
      <c r="DC56" s="1027"/>
      <c r="DD56" s="1027"/>
      <c r="DE56" s="1027"/>
      <c r="DF56" s="1028"/>
      <c r="DG56" s="1026"/>
      <c r="DH56" s="1027"/>
      <c r="DI56" s="1027"/>
      <c r="DJ56" s="1027"/>
      <c r="DK56" s="1028"/>
      <c r="DL56" s="1026"/>
      <c r="DM56" s="1027"/>
      <c r="DN56" s="1027"/>
      <c r="DO56" s="1027"/>
      <c r="DP56" s="1028"/>
      <c r="DQ56" s="1026"/>
      <c r="DR56" s="1027"/>
      <c r="DS56" s="1027"/>
      <c r="DT56" s="1027"/>
      <c r="DU56" s="1028"/>
      <c r="DV56" s="1029"/>
      <c r="DW56" s="1030"/>
      <c r="DX56" s="1030"/>
      <c r="DY56" s="1030"/>
      <c r="DZ56" s="1031"/>
      <c r="EA56" s="228"/>
    </row>
    <row r="57" spans="1:131" ht="26.25" customHeight="1" x14ac:dyDescent="0.2">
      <c r="A57" s="236">
        <v>30</v>
      </c>
      <c r="B57" s="1067"/>
      <c r="C57" s="1068"/>
      <c r="D57" s="1068"/>
      <c r="E57" s="1068"/>
      <c r="F57" s="1068"/>
      <c r="G57" s="1068"/>
      <c r="H57" s="1068"/>
      <c r="I57" s="1068"/>
      <c r="J57" s="1068"/>
      <c r="K57" s="1068"/>
      <c r="L57" s="1068"/>
      <c r="M57" s="1068"/>
      <c r="N57" s="1068"/>
      <c r="O57" s="1068"/>
      <c r="P57" s="1069"/>
      <c r="Q57" s="1070"/>
      <c r="R57" s="1062"/>
      <c r="S57" s="1062"/>
      <c r="T57" s="1062"/>
      <c r="U57" s="1062"/>
      <c r="V57" s="1062"/>
      <c r="W57" s="1062"/>
      <c r="X57" s="1062"/>
      <c r="Y57" s="1062"/>
      <c r="Z57" s="1062"/>
      <c r="AA57" s="1062"/>
      <c r="AB57" s="1062"/>
      <c r="AC57" s="1062"/>
      <c r="AD57" s="1062"/>
      <c r="AE57" s="1071"/>
      <c r="AF57" s="1072"/>
      <c r="AG57" s="1073"/>
      <c r="AH57" s="1073"/>
      <c r="AI57" s="1073"/>
      <c r="AJ57" s="1074"/>
      <c r="AK57" s="1061"/>
      <c r="AL57" s="1062"/>
      <c r="AM57" s="1062"/>
      <c r="AN57" s="1062"/>
      <c r="AO57" s="1062"/>
      <c r="AP57" s="1062"/>
      <c r="AQ57" s="1062"/>
      <c r="AR57" s="1062"/>
      <c r="AS57" s="1062"/>
      <c r="AT57" s="1062"/>
      <c r="AU57" s="1062"/>
      <c r="AV57" s="1062"/>
      <c r="AW57" s="1062"/>
      <c r="AX57" s="1062"/>
      <c r="AY57" s="1062"/>
      <c r="AZ57" s="1063"/>
      <c r="BA57" s="1063"/>
      <c r="BB57" s="1063"/>
      <c r="BC57" s="1063"/>
      <c r="BD57" s="1063"/>
      <c r="BE57" s="1009"/>
      <c r="BF57" s="1009"/>
      <c r="BG57" s="1009"/>
      <c r="BH57" s="1009"/>
      <c r="BI57" s="1010"/>
      <c r="BJ57" s="230"/>
      <c r="BK57" s="230"/>
      <c r="BL57" s="230"/>
      <c r="BM57" s="230"/>
      <c r="BN57" s="230"/>
      <c r="BO57" s="239"/>
      <c r="BP57" s="239"/>
      <c r="BQ57" s="236">
        <v>51</v>
      </c>
      <c r="BR57" s="237"/>
      <c r="BS57" s="1029"/>
      <c r="BT57" s="1030"/>
      <c r="BU57" s="1030"/>
      <c r="BV57" s="1030"/>
      <c r="BW57" s="1030"/>
      <c r="BX57" s="1030"/>
      <c r="BY57" s="1030"/>
      <c r="BZ57" s="1030"/>
      <c r="CA57" s="1030"/>
      <c r="CB57" s="1030"/>
      <c r="CC57" s="1030"/>
      <c r="CD57" s="1030"/>
      <c r="CE57" s="1030"/>
      <c r="CF57" s="1030"/>
      <c r="CG57" s="1051"/>
      <c r="CH57" s="1026"/>
      <c r="CI57" s="1027"/>
      <c r="CJ57" s="1027"/>
      <c r="CK57" s="1027"/>
      <c r="CL57" s="1028"/>
      <c r="CM57" s="1026"/>
      <c r="CN57" s="1027"/>
      <c r="CO57" s="1027"/>
      <c r="CP57" s="1027"/>
      <c r="CQ57" s="1028"/>
      <c r="CR57" s="1026"/>
      <c r="CS57" s="1027"/>
      <c r="CT57" s="1027"/>
      <c r="CU57" s="1027"/>
      <c r="CV57" s="1028"/>
      <c r="CW57" s="1026"/>
      <c r="CX57" s="1027"/>
      <c r="CY57" s="1027"/>
      <c r="CZ57" s="1027"/>
      <c r="DA57" s="1028"/>
      <c r="DB57" s="1026"/>
      <c r="DC57" s="1027"/>
      <c r="DD57" s="1027"/>
      <c r="DE57" s="1027"/>
      <c r="DF57" s="1028"/>
      <c r="DG57" s="1026"/>
      <c r="DH57" s="1027"/>
      <c r="DI57" s="1027"/>
      <c r="DJ57" s="1027"/>
      <c r="DK57" s="1028"/>
      <c r="DL57" s="1026"/>
      <c r="DM57" s="1027"/>
      <c r="DN57" s="1027"/>
      <c r="DO57" s="1027"/>
      <c r="DP57" s="1028"/>
      <c r="DQ57" s="1026"/>
      <c r="DR57" s="1027"/>
      <c r="DS57" s="1027"/>
      <c r="DT57" s="1027"/>
      <c r="DU57" s="1028"/>
      <c r="DV57" s="1029"/>
      <c r="DW57" s="1030"/>
      <c r="DX57" s="1030"/>
      <c r="DY57" s="1030"/>
      <c r="DZ57" s="1031"/>
      <c r="EA57" s="228"/>
    </row>
    <row r="58" spans="1:131" ht="26.25" customHeight="1" x14ac:dyDescent="0.2">
      <c r="A58" s="236">
        <v>31</v>
      </c>
      <c r="B58" s="1067"/>
      <c r="C58" s="1068"/>
      <c r="D58" s="1068"/>
      <c r="E58" s="1068"/>
      <c r="F58" s="1068"/>
      <c r="G58" s="1068"/>
      <c r="H58" s="1068"/>
      <c r="I58" s="1068"/>
      <c r="J58" s="1068"/>
      <c r="K58" s="1068"/>
      <c r="L58" s="1068"/>
      <c r="M58" s="1068"/>
      <c r="N58" s="1068"/>
      <c r="O58" s="1068"/>
      <c r="P58" s="1069"/>
      <c r="Q58" s="1070"/>
      <c r="R58" s="1062"/>
      <c r="S58" s="1062"/>
      <c r="T58" s="1062"/>
      <c r="U58" s="1062"/>
      <c r="V58" s="1062"/>
      <c r="W58" s="1062"/>
      <c r="X58" s="1062"/>
      <c r="Y58" s="1062"/>
      <c r="Z58" s="1062"/>
      <c r="AA58" s="1062"/>
      <c r="AB58" s="1062"/>
      <c r="AC58" s="1062"/>
      <c r="AD58" s="1062"/>
      <c r="AE58" s="1071"/>
      <c r="AF58" s="1072"/>
      <c r="AG58" s="1073"/>
      <c r="AH58" s="1073"/>
      <c r="AI58" s="1073"/>
      <c r="AJ58" s="1074"/>
      <c r="AK58" s="1061"/>
      <c r="AL58" s="1062"/>
      <c r="AM58" s="1062"/>
      <c r="AN58" s="1062"/>
      <c r="AO58" s="1062"/>
      <c r="AP58" s="1062"/>
      <c r="AQ58" s="1062"/>
      <c r="AR58" s="1062"/>
      <c r="AS58" s="1062"/>
      <c r="AT58" s="1062"/>
      <c r="AU58" s="1062"/>
      <c r="AV58" s="1062"/>
      <c r="AW58" s="1062"/>
      <c r="AX58" s="1062"/>
      <c r="AY58" s="1062"/>
      <c r="AZ58" s="1063"/>
      <c r="BA58" s="1063"/>
      <c r="BB58" s="1063"/>
      <c r="BC58" s="1063"/>
      <c r="BD58" s="1063"/>
      <c r="BE58" s="1009"/>
      <c r="BF58" s="1009"/>
      <c r="BG58" s="1009"/>
      <c r="BH58" s="1009"/>
      <c r="BI58" s="1010"/>
      <c r="BJ58" s="230"/>
      <c r="BK58" s="230"/>
      <c r="BL58" s="230"/>
      <c r="BM58" s="230"/>
      <c r="BN58" s="230"/>
      <c r="BO58" s="239"/>
      <c r="BP58" s="239"/>
      <c r="BQ58" s="236">
        <v>52</v>
      </c>
      <c r="BR58" s="237"/>
      <c r="BS58" s="1029"/>
      <c r="BT58" s="1030"/>
      <c r="BU58" s="1030"/>
      <c r="BV58" s="1030"/>
      <c r="BW58" s="1030"/>
      <c r="BX58" s="1030"/>
      <c r="BY58" s="1030"/>
      <c r="BZ58" s="1030"/>
      <c r="CA58" s="1030"/>
      <c r="CB58" s="1030"/>
      <c r="CC58" s="1030"/>
      <c r="CD58" s="1030"/>
      <c r="CE58" s="1030"/>
      <c r="CF58" s="1030"/>
      <c r="CG58" s="1051"/>
      <c r="CH58" s="1026"/>
      <c r="CI58" s="1027"/>
      <c r="CJ58" s="1027"/>
      <c r="CK58" s="1027"/>
      <c r="CL58" s="1028"/>
      <c r="CM58" s="1026"/>
      <c r="CN58" s="1027"/>
      <c r="CO58" s="1027"/>
      <c r="CP58" s="1027"/>
      <c r="CQ58" s="1028"/>
      <c r="CR58" s="1026"/>
      <c r="CS58" s="1027"/>
      <c r="CT58" s="1027"/>
      <c r="CU58" s="1027"/>
      <c r="CV58" s="1028"/>
      <c r="CW58" s="1026"/>
      <c r="CX58" s="1027"/>
      <c r="CY58" s="1027"/>
      <c r="CZ58" s="1027"/>
      <c r="DA58" s="1028"/>
      <c r="DB58" s="1026"/>
      <c r="DC58" s="1027"/>
      <c r="DD58" s="1027"/>
      <c r="DE58" s="1027"/>
      <c r="DF58" s="1028"/>
      <c r="DG58" s="1026"/>
      <c r="DH58" s="1027"/>
      <c r="DI58" s="1027"/>
      <c r="DJ58" s="1027"/>
      <c r="DK58" s="1028"/>
      <c r="DL58" s="1026"/>
      <c r="DM58" s="1027"/>
      <c r="DN58" s="1027"/>
      <c r="DO58" s="1027"/>
      <c r="DP58" s="1028"/>
      <c r="DQ58" s="1026"/>
      <c r="DR58" s="1027"/>
      <c r="DS58" s="1027"/>
      <c r="DT58" s="1027"/>
      <c r="DU58" s="1028"/>
      <c r="DV58" s="1029"/>
      <c r="DW58" s="1030"/>
      <c r="DX58" s="1030"/>
      <c r="DY58" s="1030"/>
      <c r="DZ58" s="1031"/>
      <c r="EA58" s="228"/>
    </row>
    <row r="59" spans="1:131" ht="26.25" customHeight="1" x14ac:dyDescent="0.2">
      <c r="A59" s="236">
        <v>32</v>
      </c>
      <c r="B59" s="1067"/>
      <c r="C59" s="1068"/>
      <c r="D59" s="1068"/>
      <c r="E59" s="1068"/>
      <c r="F59" s="1068"/>
      <c r="G59" s="1068"/>
      <c r="H59" s="1068"/>
      <c r="I59" s="1068"/>
      <c r="J59" s="1068"/>
      <c r="K59" s="1068"/>
      <c r="L59" s="1068"/>
      <c r="M59" s="1068"/>
      <c r="N59" s="1068"/>
      <c r="O59" s="1068"/>
      <c r="P59" s="1069"/>
      <c r="Q59" s="1070"/>
      <c r="R59" s="1062"/>
      <c r="S59" s="1062"/>
      <c r="T59" s="1062"/>
      <c r="U59" s="1062"/>
      <c r="V59" s="1062"/>
      <c r="W59" s="1062"/>
      <c r="X59" s="1062"/>
      <c r="Y59" s="1062"/>
      <c r="Z59" s="1062"/>
      <c r="AA59" s="1062"/>
      <c r="AB59" s="1062"/>
      <c r="AC59" s="1062"/>
      <c r="AD59" s="1062"/>
      <c r="AE59" s="1071"/>
      <c r="AF59" s="1072"/>
      <c r="AG59" s="1073"/>
      <c r="AH59" s="1073"/>
      <c r="AI59" s="1073"/>
      <c r="AJ59" s="1074"/>
      <c r="AK59" s="1061"/>
      <c r="AL59" s="1062"/>
      <c r="AM59" s="1062"/>
      <c r="AN59" s="1062"/>
      <c r="AO59" s="1062"/>
      <c r="AP59" s="1062"/>
      <c r="AQ59" s="1062"/>
      <c r="AR59" s="1062"/>
      <c r="AS59" s="1062"/>
      <c r="AT59" s="1062"/>
      <c r="AU59" s="1062"/>
      <c r="AV59" s="1062"/>
      <c r="AW59" s="1062"/>
      <c r="AX59" s="1062"/>
      <c r="AY59" s="1062"/>
      <c r="AZ59" s="1063"/>
      <c r="BA59" s="1063"/>
      <c r="BB59" s="1063"/>
      <c r="BC59" s="1063"/>
      <c r="BD59" s="1063"/>
      <c r="BE59" s="1009"/>
      <c r="BF59" s="1009"/>
      <c r="BG59" s="1009"/>
      <c r="BH59" s="1009"/>
      <c r="BI59" s="1010"/>
      <c r="BJ59" s="230"/>
      <c r="BK59" s="230"/>
      <c r="BL59" s="230"/>
      <c r="BM59" s="230"/>
      <c r="BN59" s="230"/>
      <c r="BO59" s="239"/>
      <c r="BP59" s="239"/>
      <c r="BQ59" s="236">
        <v>53</v>
      </c>
      <c r="BR59" s="237"/>
      <c r="BS59" s="1029"/>
      <c r="BT59" s="1030"/>
      <c r="BU59" s="1030"/>
      <c r="BV59" s="1030"/>
      <c r="BW59" s="1030"/>
      <c r="BX59" s="1030"/>
      <c r="BY59" s="1030"/>
      <c r="BZ59" s="1030"/>
      <c r="CA59" s="1030"/>
      <c r="CB59" s="1030"/>
      <c r="CC59" s="1030"/>
      <c r="CD59" s="1030"/>
      <c r="CE59" s="1030"/>
      <c r="CF59" s="1030"/>
      <c r="CG59" s="1051"/>
      <c r="CH59" s="1026"/>
      <c r="CI59" s="1027"/>
      <c r="CJ59" s="1027"/>
      <c r="CK59" s="1027"/>
      <c r="CL59" s="1028"/>
      <c r="CM59" s="1026"/>
      <c r="CN59" s="1027"/>
      <c r="CO59" s="1027"/>
      <c r="CP59" s="1027"/>
      <c r="CQ59" s="1028"/>
      <c r="CR59" s="1026"/>
      <c r="CS59" s="1027"/>
      <c r="CT59" s="1027"/>
      <c r="CU59" s="1027"/>
      <c r="CV59" s="1028"/>
      <c r="CW59" s="1026"/>
      <c r="CX59" s="1027"/>
      <c r="CY59" s="1027"/>
      <c r="CZ59" s="1027"/>
      <c r="DA59" s="1028"/>
      <c r="DB59" s="1026"/>
      <c r="DC59" s="1027"/>
      <c r="DD59" s="1027"/>
      <c r="DE59" s="1027"/>
      <c r="DF59" s="1028"/>
      <c r="DG59" s="1026"/>
      <c r="DH59" s="1027"/>
      <c r="DI59" s="1027"/>
      <c r="DJ59" s="1027"/>
      <c r="DK59" s="1028"/>
      <c r="DL59" s="1026"/>
      <c r="DM59" s="1027"/>
      <c r="DN59" s="1027"/>
      <c r="DO59" s="1027"/>
      <c r="DP59" s="1028"/>
      <c r="DQ59" s="1026"/>
      <c r="DR59" s="1027"/>
      <c r="DS59" s="1027"/>
      <c r="DT59" s="1027"/>
      <c r="DU59" s="1028"/>
      <c r="DV59" s="1029"/>
      <c r="DW59" s="1030"/>
      <c r="DX59" s="1030"/>
      <c r="DY59" s="1030"/>
      <c r="DZ59" s="1031"/>
      <c r="EA59" s="228"/>
    </row>
    <row r="60" spans="1:131" ht="26.25" customHeight="1" x14ac:dyDescent="0.2">
      <c r="A60" s="236">
        <v>33</v>
      </c>
      <c r="B60" s="1067"/>
      <c r="C60" s="1068"/>
      <c r="D60" s="1068"/>
      <c r="E60" s="1068"/>
      <c r="F60" s="1068"/>
      <c r="G60" s="1068"/>
      <c r="H60" s="1068"/>
      <c r="I60" s="1068"/>
      <c r="J60" s="1068"/>
      <c r="K60" s="1068"/>
      <c r="L60" s="1068"/>
      <c r="M60" s="1068"/>
      <c r="N60" s="1068"/>
      <c r="O60" s="1068"/>
      <c r="P60" s="1069"/>
      <c r="Q60" s="1070"/>
      <c r="R60" s="1062"/>
      <c r="S60" s="1062"/>
      <c r="T60" s="1062"/>
      <c r="U60" s="1062"/>
      <c r="V60" s="1062"/>
      <c r="W60" s="1062"/>
      <c r="X60" s="1062"/>
      <c r="Y60" s="1062"/>
      <c r="Z60" s="1062"/>
      <c r="AA60" s="1062"/>
      <c r="AB60" s="1062"/>
      <c r="AC60" s="1062"/>
      <c r="AD60" s="1062"/>
      <c r="AE60" s="1071"/>
      <c r="AF60" s="1072"/>
      <c r="AG60" s="1073"/>
      <c r="AH60" s="1073"/>
      <c r="AI60" s="1073"/>
      <c r="AJ60" s="1074"/>
      <c r="AK60" s="1061"/>
      <c r="AL60" s="1062"/>
      <c r="AM60" s="1062"/>
      <c r="AN60" s="1062"/>
      <c r="AO60" s="1062"/>
      <c r="AP60" s="1062"/>
      <c r="AQ60" s="1062"/>
      <c r="AR60" s="1062"/>
      <c r="AS60" s="1062"/>
      <c r="AT60" s="1062"/>
      <c r="AU60" s="1062"/>
      <c r="AV60" s="1062"/>
      <c r="AW60" s="1062"/>
      <c r="AX60" s="1062"/>
      <c r="AY60" s="1062"/>
      <c r="AZ60" s="1063"/>
      <c r="BA60" s="1063"/>
      <c r="BB60" s="1063"/>
      <c r="BC60" s="1063"/>
      <c r="BD60" s="1063"/>
      <c r="BE60" s="1009"/>
      <c r="BF60" s="1009"/>
      <c r="BG60" s="1009"/>
      <c r="BH60" s="1009"/>
      <c r="BI60" s="1010"/>
      <c r="BJ60" s="230"/>
      <c r="BK60" s="230"/>
      <c r="BL60" s="230"/>
      <c r="BM60" s="230"/>
      <c r="BN60" s="230"/>
      <c r="BO60" s="239"/>
      <c r="BP60" s="239"/>
      <c r="BQ60" s="236">
        <v>54</v>
      </c>
      <c r="BR60" s="237"/>
      <c r="BS60" s="1029"/>
      <c r="BT60" s="1030"/>
      <c r="BU60" s="1030"/>
      <c r="BV60" s="1030"/>
      <c r="BW60" s="1030"/>
      <c r="BX60" s="1030"/>
      <c r="BY60" s="1030"/>
      <c r="BZ60" s="1030"/>
      <c r="CA60" s="1030"/>
      <c r="CB60" s="1030"/>
      <c r="CC60" s="1030"/>
      <c r="CD60" s="1030"/>
      <c r="CE60" s="1030"/>
      <c r="CF60" s="1030"/>
      <c r="CG60" s="1051"/>
      <c r="CH60" s="1026"/>
      <c r="CI60" s="1027"/>
      <c r="CJ60" s="1027"/>
      <c r="CK60" s="1027"/>
      <c r="CL60" s="1028"/>
      <c r="CM60" s="1026"/>
      <c r="CN60" s="1027"/>
      <c r="CO60" s="1027"/>
      <c r="CP60" s="1027"/>
      <c r="CQ60" s="1028"/>
      <c r="CR60" s="1026"/>
      <c r="CS60" s="1027"/>
      <c r="CT60" s="1027"/>
      <c r="CU60" s="1027"/>
      <c r="CV60" s="1028"/>
      <c r="CW60" s="1026"/>
      <c r="CX60" s="1027"/>
      <c r="CY60" s="1027"/>
      <c r="CZ60" s="1027"/>
      <c r="DA60" s="1028"/>
      <c r="DB60" s="1026"/>
      <c r="DC60" s="1027"/>
      <c r="DD60" s="1027"/>
      <c r="DE60" s="1027"/>
      <c r="DF60" s="1028"/>
      <c r="DG60" s="1026"/>
      <c r="DH60" s="1027"/>
      <c r="DI60" s="1027"/>
      <c r="DJ60" s="1027"/>
      <c r="DK60" s="1028"/>
      <c r="DL60" s="1026"/>
      <c r="DM60" s="1027"/>
      <c r="DN60" s="1027"/>
      <c r="DO60" s="1027"/>
      <c r="DP60" s="1028"/>
      <c r="DQ60" s="1026"/>
      <c r="DR60" s="1027"/>
      <c r="DS60" s="1027"/>
      <c r="DT60" s="1027"/>
      <c r="DU60" s="1028"/>
      <c r="DV60" s="1029"/>
      <c r="DW60" s="1030"/>
      <c r="DX60" s="1030"/>
      <c r="DY60" s="1030"/>
      <c r="DZ60" s="1031"/>
      <c r="EA60" s="228"/>
    </row>
    <row r="61" spans="1:131" ht="26.25" customHeight="1" thickBot="1" x14ac:dyDescent="0.25">
      <c r="A61" s="236">
        <v>34</v>
      </c>
      <c r="B61" s="1067"/>
      <c r="C61" s="1068"/>
      <c r="D61" s="1068"/>
      <c r="E61" s="1068"/>
      <c r="F61" s="1068"/>
      <c r="G61" s="1068"/>
      <c r="H61" s="1068"/>
      <c r="I61" s="1068"/>
      <c r="J61" s="1068"/>
      <c r="K61" s="1068"/>
      <c r="L61" s="1068"/>
      <c r="M61" s="1068"/>
      <c r="N61" s="1068"/>
      <c r="O61" s="1068"/>
      <c r="P61" s="1069"/>
      <c r="Q61" s="1070"/>
      <c r="R61" s="1062"/>
      <c r="S61" s="1062"/>
      <c r="T61" s="1062"/>
      <c r="U61" s="1062"/>
      <c r="V61" s="1062"/>
      <c r="W61" s="1062"/>
      <c r="X61" s="1062"/>
      <c r="Y61" s="1062"/>
      <c r="Z61" s="1062"/>
      <c r="AA61" s="1062"/>
      <c r="AB61" s="1062"/>
      <c r="AC61" s="1062"/>
      <c r="AD61" s="1062"/>
      <c r="AE61" s="1071"/>
      <c r="AF61" s="1072"/>
      <c r="AG61" s="1073"/>
      <c r="AH61" s="1073"/>
      <c r="AI61" s="1073"/>
      <c r="AJ61" s="1074"/>
      <c r="AK61" s="1061"/>
      <c r="AL61" s="1062"/>
      <c r="AM61" s="1062"/>
      <c r="AN61" s="1062"/>
      <c r="AO61" s="1062"/>
      <c r="AP61" s="1062"/>
      <c r="AQ61" s="1062"/>
      <c r="AR61" s="1062"/>
      <c r="AS61" s="1062"/>
      <c r="AT61" s="1062"/>
      <c r="AU61" s="1062"/>
      <c r="AV61" s="1062"/>
      <c r="AW61" s="1062"/>
      <c r="AX61" s="1062"/>
      <c r="AY61" s="1062"/>
      <c r="AZ61" s="1063"/>
      <c r="BA61" s="1063"/>
      <c r="BB61" s="1063"/>
      <c r="BC61" s="1063"/>
      <c r="BD61" s="1063"/>
      <c r="BE61" s="1009"/>
      <c r="BF61" s="1009"/>
      <c r="BG61" s="1009"/>
      <c r="BH61" s="1009"/>
      <c r="BI61" s="1010"/>
      <c r="BJ61" s="230"/>
      <c r="BK61" s="230"/>
      <c r="BL61" s="230"/>
      <c r="BM61" s="230"/>
      <c r="BN61" s="230"/>
      <c r="BO61" s="239"/>
      <c r="BP61" s="239"/>
      <c r="BQ61" s="236">
        <v>55</v>
      </c>
      <c r="BR61" s="237"/>
      <c r="BS61" s="1029"/>
      <c r="BT61" s="1030"/>
      <c r="BU61" s="1030"/>
      <c r="BV61" s="1030"/>
      <c r="BW61" s="1030"/>
      <c r="BX61" s="1030"/>
      <c r="BY61" s="1030"/>
      <c r="BZ61" s="1030"/>
      <c r="CA61" s="1030"/>
      <c r="CB61" s="1030"/>
      <c r="CC61" s="1030"/>
      <c r="CD61" s="1030"/>
      <c r="CE61" s="1030"/>
      <c r="CF61" s="1030"/>
      <c r="CG61" s="1051"/>
      <c r="CH61" s="1026"/>
      <c r="CI61" s="1027"/>
      <c r="CJ61" s="1027"/>
      <c r="CK61" s="1027"/>
      <c r="CL61" s="1028"/>
      <c r="CM61" s="1026"/>
      <c r="CN61" s="1027"/>
      <c r="CO61" s="1027"/>
      <c r="CP61" s="1027"/>
      <c r="CQ61" s="1028"/>
      <c r="CR61" s="1026"/>
      <c r="CS61" s="1027"/>
      <c r="CT61" s="1027"/>
      <c r="CU61" s="1027"/>
      <c r="CV61" s="1028"/>
      <c r="CW61" s="1026"/>
      <c r="CX61" s="1027"/>
      <c r="CY61" s="1027"/>
      <c r="CZ61" s="1027"/>
      <c r="DA61" s="1028"/>
      <c r="DB61" s="1026"/>
      <c r="DC61" s="1027"/>
      <c r="DD61" s="1027"/>
      <c r="DE61" s="1027"/>
      <c r="DF61" s="1028"/>
      <c r="DG61" s="1026"/>
      <c r="DH61" s="1027"/>
      <c r="DI61" s="1027"/>
      <c r="DJ61" s="1027"/>
      <c r="DK61" s="1028"/>
      <c r="DL61" s="1026"/>
      <c r="DM61" s="1027"/>
      <c r="DN61" s="1027"/>
      <c r="DO61" s="1027"/>
      <c r="DP61" s="1028"/>
      <c r="DQ61" s="1026"/>
      <c r="DR61" s="1027"/>
      <c r="DS61" s="1027"/>
      <c r="DT61" s="1027"/>
      <c r="DU61" s="1028"/>
      <c r="DV61" s="1029"/>
      <c r="DW61" s="1030"/>
      <c r="DX61" s="1030"/>
      <c r="DY61" s="1030"/>
      <c r="DZ61" s="1031"/>
      <c r="EA61" s="228"/>
    </row>
    <row r="62" spans="1:131" ht="26.25" customHeight="1" x14ac:dyDescent="0.2">
      <c r="A62" s="236">
        <v>35</v>
      </c>
      <c r="B62" s="1067"/>
      <c r="C62" s="1068"/>
      <c r="D62" s="1068"/>
      <c r="E62" s="1068"/>
      <c r="F62" s="1068"/>
      <c r="G62" s="1068"/>
      <c r="H62" s="1068"/>
      <c r="I62" s="1068"/>
      <c r="J62" s="1068"/>
      <c r="K62" s="1068"/>
      <c r="L62" s="1068"/>
      <c r="M62" s="1068"/>
      <c r="N62" s="1068"/>
      <c r="O62" s="1068"/>
      <c r="P62" s="1069"/>
      <c r="Q62" s="1070"/>
      <c r="R62" s="1062"/>
      <c r="S62" s="1062"/>
      <c r="T62" s="1062"/>
      <c r="U62" s="1062"/>
      <c r="V62" s="1062"/>
      <c r="W62" s="1062"/>
      <c r="X62" s="1062"/>
      <c r="Y62" s="1062"/>
      <c r="Z62" s="1062"/>
      <c r="AA62" s="1062"/>
      <c r="AB62" s="1062"/>
      <c r="AC62" s="1062"/>
      <c r="AD62" s="1062"/>
      <c r="AE62" s="1071"/>
      <c r="AF62" s="1072"/>
      <c r="AG62" s="1073"/>
      <c r="AH62" s="1073"/>
      <c r="AI62" s="1073"/>
      <c r="AJ62" s="1074"/>
      <c r="AK62" s="1061"/>
      <c r="AL62" s="1062"/>
      <c r="AM62" s="1062"/>
      <c r="AN62" s="1062"/>
      <c r="AO62" s="1062"/>
      <c r="AP62" s="1062"/>
      <c r="AQ62" s="1062"/>
      <c r="AR62" s="1062"/>
      <c r="AS62" s="1062"/>
      <c r="AT62" s="1062"/>
      <c r="AU62" s="1062"/>
      <c r="AV62" s="1062"/>
      <c r="AW62" s="1062"/>
      <c r="AX62" s="1062"/>
      <c r="AY62" s="1062"/>
      <c r="AZ62" s="1063"/>
      <c r="BA62" s="1063"/>
      <c r="BB62" s="1063"/>
      <c r="BC62" s="1063"/>
      <c r="BD62" s="1063"/>
      <c r="BE62" s="1009"/>
      <c r="BF62" s="1009"/>
      <c r="BG62" s="1009"/>
      <c r="BH62" s="1009"/>
      <c r="BI62" s="1010"/>
      <c r="BJ62" s="1064" t="s">
        <v>399</v>
      </c>
      <c r="BK62" s="1065"/>
      <c r="BL62" s="1065"/>
      <c r="BM62" s="1065"/>
      <c r="BN62" s="1066"/>
      <c r="BO62" s="239"/>
      <c r="BP62" s="239"/>
      <c r="BQ62" s="236">
        <v>56</v>
      </c>
      <c r="BR62" s="237"/>
      <c r="BS62" s="1029"/>
      <c r="BT62" s="1030"/>
      <c r="BU62" s="1030"/>
      <c r="BV62" s="1030"/>
      <c r="BW62" s="1030"/>
      <c r="BX62" s="1030"/>
      <c r="BY62" s="1030"/>
      <c r="BZ62" s="1030"/>
      <c r="CA62" s="1030"/>
      <c r="CB62" s="1030"/>
      <c r="CC62" s="1030"/>
      <c r="CD62" s="1030"/>
      <c r="CE62" s="1030"/>
      <c r="CF62" s="1030"/>
      <c r="CG62" s="1051"/>
      <c r="CH62" s="1026"/>
      <c r="CI62" s="1027"/>
      <c r="CJ62" s="1027"/>
      <c r="CK62" s="1027"/>
      <c r="CL62" s="1028"/>
      <c r="CM62" s="1026"/>
      <c r="CN62" s="1027"/>
      <c r="CO62" s="1027"/>
      <c r="CP62" s="1027"/>
      <c r="CQ62" s="1028"/>
      <c r="CR62" s="1026"/>
      <c r="CS62" s="1027"/>
      <c r="CT62" s="1027"/>
      <c r="CU62" s="1027"/>
      <c r="CV62" s="1028"/>
      <c r="CW62" s="1026"/>
      <c r="CX62" s="1027"/>
      <c r="CY62" s="1027"/>
      <c r="CZ62" s="1027"/>
      <c r="DA62" s="1028"/>
      <c r="DB62" s="1026"/>
      <c r="DC62" s="1027"/>
      <c r="DD62" s="1027"/>
      <c r="DE62" s="1027"/>
      <c r="DF62" s="1028"/>
      <c r="DG62" s="1026"/>
      <c r="DH62" s="1027"/>
      <c r="DI62" s="1027"/>
      <c r="DJ62" s="1027"/>
      <c r="DK62" s="1028"/>
      <c r="DL62" s="1026"/>
      <c r="DM62" s="1027"/>
      <c r="DN62" s="1027"/>
      <c r="DO62" s="1027"/>
      <c r="DP62" s="1028"/>
      <c r="DQ62" s="1026"/>
      <c r="DR62" s="1027"/>
      <c r="DS62" s="1027"/>
      <c r="DT62" s="1027"/>
      <c r="DU62" s="1028"/>
      <c r="DV62" s="1029"/>
      <c r="DW62" s="1030"/>
      <c r="DX62" s="1030"/>
      <c r="DY62" s="1030"/>
      <c r="DZ62" s="1031"/>
      <c r="EA62" s="228"/>
    </row>
    <row r="63" spans="1:131" ht="26.25" customHeight="1" thickBot="1" x14ac:dyDescent="0.25">
      <c r="A63" s="238" t="s">
        <v>378</v>
      </c>
      <c r="B63" s="974" t="s">
        <v>400</v>
      </c>
      <c r="C63" s="975"/>
      <c r="D63" s="975"/>
      <c r="E63" s="975"/>
      <c r="F63" s="975"/>
      <c r="G63" s="975"/>
      <c r="H63" s="975"/>
      <c r="I63" s="975"/>
      <c r="J63" s="975"/>
      <c r="K63" s="975"/>
      <c r="L63" s="975"/>
      <c r="M63" s="975"/>
      <c r="N63" s="975"/>
      <c r="O63" s="975"/>
      <c r="P63" s="985"/>
      <c r="Q63" s="999"/>
      <c r="R63" s="1000"/>
      <c r="S63" s="1000"/>
      <c r="T63" s="1000"/>
      <c r="U63" s="1000"/>
      <c r="V63" s="1000"/>
      <c r="W63" s="1000"/>
      <c r="X63" s="1000"/>
      <c r="Y63" s="1000"/>
      <c r="Z63" s="1000"/>
      <c r="AA63" s="1000"/>
      <c r="AB63" s="1000"/>
      <c r="AC63" s="1000"/>
      <c r="AD63" s="1000"/>
      <c r="AE63" s="1057"/>
      <c r="AF63" s="1058">
        <v>5643</v>
      </c>
      <c r="AG63" s="996"/>
      <c r="AH63" s="996"/>
      <c r="AI63" s="996"/>
      <c r="AJ63" s="1059"/>
      <c r="AK63" s="1060"/>
      <c r="AL63" s="1000"/>
      <c r="AM63" s="1000"/>
      <c r="AN63" s="1000"/>
      <c r="AO63" s="1000"/>
      <c r="AP63" s="996">
        <v>9942</v>
      </c>
      <c r="AQ63" s="996"/>
      <c r="AR63" s="996"/>
      <c r="AS63" s="996"/>
      <c r="AT63" s="996"/>
      <c r="AU63" s="996">
        <v>1487</v>
      </c>
      <c r="AV63" s="996"/>
      <c r="AW63" s="996"/>
      <c r="AX63" s="996"/>
      <c r="AY63" s="996"/>
      <c r="AZ63" s="1054"/>
      <c r="BA63" s="1054"/>
      <c r="BB63" s="1054"/>
      <c r="BC63" s="1054"/>
      <c r="BD63" s="1054"/>
      <c r="BE63" s="997"/>
      <c r="BF63" s="997"/>
      <c r="BG63" s="997"/>
      <c r="BH63" s="997"/>
      <c r="BI63" s="998"/>
      <c r="BJ63" s="1055" t="s">
        <v>122</v>
      </c>
      <c r="BK63" s="990"/>
      <c r="BL63" s="990"/>
      <c r="BM63" s="990"/>
      <c r="BN63" s="1056"/>
      <c r="BO63" s="239"/>
      <c r="BP63" s="239"/>
      <c r="BQ63" s="236">
        <v>57</v>
      </c>
      <c r="BR63" s="237"/>
      <c r="BS63" s="1029"/>
      <c r="BT63" s="1030"/>
      <c r="BU63" s="1030"/>
      <c r="BV63" s="1030"/>
      <c r="BW63" s="1030"/>
      <c r="BX63" s="1030"/>
      <c r="BY63" s="1030"/>
      <c r="BZ63" s="1030"/>
      <c r="CA63" s="1030"/>
      <c r="CB63" s="1030"/>
      <c r="CC63" s="1030"/>
      <c r="CD63" s="1030"/>
      <c r="CE63" s="1030"/>
      <c r="CF63" s="1030"/>
      <c r="CG63" s="1051"/>
      <c r="CH63" s="1026"/>
      <c r="CI63" s="1027"/>
      <c r="CJ63" s="1027"/>
      <c r="CK63" s="1027"/>
      <c r="CL63" s="1028"/>
      <c r="CM63" s="1026"/>
      <c r="CN63" s="1027"/>
      <c r="CO63" s="1027"/>
      <c r="CP63" s="1027"/>
      <c r="CQ63" s="1028"/>
      <c r="CR63" s="1026"/>
      <c r="CS63" s="1027"/>
      <c r="CT63" s="1027"/>
      <c r="CU63" s="1027"/>
      <c r="CV63" s="1028"/>
      <c r="CW63" s="1026"/>
      <c r="CX63" s="1027"/>
      <c r="CY63" s="1027"/>
      <c r="CZ63" s="1027"/>
      <c r="DA63" s="1028"/>
      <c r="DB63" s="1026"/>
      <c r="DC63" s="1027"/>
      <c r="DD63" s="1027"/>
      <c r="DE63" s="1027"/>
      <c r="DF63" s="1028"/>
      <c r="DG63" s="1026"/>
      <c r="DH63" s="1027"/>
      <c r="DI63" s="1027"/>
      <c r="DJ63" s="1027"/>
      <c r="DK63" s="1028"/>
      <c r="DL63" s="1026"/>
      <c r="DM63" s="1027"/>
      <c r="DN63" s="1027"/>
      <c r="DO63" s="1027"/>
      <c r="DP63" s="1028"/>
      <c r="DQ63" s="1026"/>
      <c r="DR63" s="1027"/>
      <c r="DS63" s="1027"/>
      <c r="DT63" s="1027"/>
      <c r="DU63" s="1028"/>
      <c r="DV63" s="1029"/>
      <c r="DW63" s="1030"/>
      <c r="DX63" s="1030"/>
      <c r="DY63" s="1030"/>
      <c r="DZ63" s="1031"/>
      <c r="EA63" s="228"/>
    </row>
    <row r="64" spans="1:131" ht="26.25" customHeight="1" x14ac:dyDescent="0.2">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6">
        <v>58</v>
      </c>
      <c r="BR64" s="237"/>
      <c r="BS64" s="1029"/>
      <c r="BT64" s="1030"/>
      <c r="BU64" s="1030"/>
      <c r="BV64" s="1030"/>
      <c r="BW64" s="1030"/>
      <c r="BX64" s="1030"/>
      <c r="BY64" s="1030"/>
      <c r="BZ64" s="1030"/>
      <c r="CA64" s="1030"/>
      <c r="CB64" s="1030"/>
      <c r="CC64" s="1030"/>
      <c r="CD64" s="1030"/>
      <c r="CE64" s="1030"/>
      <c r="CF64" s="1030"/>
      <c r="CG64" s="1051"/>
      <c r="CH64" s="1026"/>
      <c r="CI64" s="1027"/>
      <c r="CJ64" s="1027"/>
      <c r="CK64" s="1027"/>
      <c r="CL64" s="1028"/>
      <c r="CM64" s="1026"/>
      <c r="CN64" s="1027"/>
      <c r="CO64" s="1027"/>
      <c r="CP64" s="1027"/>
      <c r="CQ64" s="1028"/>
      <c r="CR64" s="1026"/>
      <c r="CS64" s="1027"/>
      <c r="CT64" s="1027"/>
      <c r="CU64" s="1027"/>
      <c r="CV64" s="1028"/>
      <c r="CW64" s="1026"/>
      <c r="CX64" s="1027"/>
      <c r="CY64" s="1027"/>
      <c r="CZ64" s="1027"/>
      <c r="DA64" s="1028"/>
      <c r="DB64" s="1026"/>
      <c r="DC64" s="1027"/>
      <c r="DD64" s="1027"/>
      <c r="DE64" s="1027"/>
      <c r="DF64" s="1028"/>
      <c r="DG64" s="1026"/>
      <c r="DH64" s="1027"/>
      <c r="DI64" s="1027"/>
      <c r="DJ64" s="1027"/>
      <c r="DK64" s="1028"/>
      <c r="DL64" s="1026"/>
      <c r="DM64" s="1027"/>
      <c r="DN64" s="1027"/>
      <c r="DO64" s="1027"/>
      <c r="DP64" s="1028"/>
      <c r="DQ64" s="1026"/>
      <c r="DR64" s="1027"/>
      <c r="DS64" s="1027"/>
      <c r="DT64" s="1027"/>
      <c r="DU64" s="1028"/>
      <c r="DV64" s="1029"/>
      <c r="DW64" s="1030"/>
      <c r="DX64" s="1030"/>
      <c r="DY64" s="1030"/>
      <c r="DZ64" s="1031"/>
      <c r="EA64" s="228"/>
    </row>
    <row r="65" spans="1:131" ht="26.25" customHeight="1" thickBot="1" x14ac:dyDescent="0.25">
      <c r="A65" s="230" t="s">
        <v>401</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9"/>
      <c r="BF65" s="239"/>
      <c r="BG65" s="239"/>
      <c r="BH65" s="239"/>
      <c r="BI65" s="239"/>
      <c r="BJ65" s="239"/>
      <c r="BK65" s="239"/>
      <c r="BL65" s="239"/>
      <c r="BM65" s="239"/>
      <c r="BN65" s="239"/>
      <c r="BO65" s="239"/>
      <c r="BP65" s="239"/>
      <c r="BQ65" s="236">
        <v>59</v>
      </c>
      <c r="BR65" s="237"/>
      <c r="BS65" s="1029"/>
      <c r="BT65" s="1030"/>
      <c r="BU65" s="1030"/>
      <c r="BV65" s="1030"/>
      <c r="BW65" s="1030"/>
      <c r="BX65" s="1030"/>
      <c r="BY65" s="1030"/>
      <c r="BZ65" s="1030"/>
      <c r="CA65" s="1030"/>
      <c r="CB65" s="1030"/>
      <c r="CC65" s="1030"/>
      <c r="CD65" s="1030"/>
      <c r="CE65" s="1030"/>
      <c r="CF65" s="1030"/>
      <c r="CG65" s="1051"/>
      <c r="CH65" s="1026"/>
      <c r="CI65" s="1027"/>
      <c r="CJ65" s="1027"/>
      <c r="CK65" s="1027"/>
      <c r="CL65" s="1028"/>
      <c r="CM65" s="1026"/>
      <c r="CN65" s="1027"/>
      <c r="CO65" s="1027"/>
      <c r="CP65" s="1027"/>
      <c r="CQ65" s="1028"/>
      <c r="CR65" s="1026"/>
      <c r="CS65" s="1027"/>
      <c r="CT65" s="1027"/>
      <c r="CU65" s="1027"/>
      <c r="CV65" s="1028"/>
      <c r="CW65" s="1026"/>
      <c r="CX65" s="1027"/>
      <c r="CY65" s="1027"/>
      <c r="CZ65" s="1027"/>
      <c r="DA65" s="1028"/>
      <c r="DB65" s="1026"/>
      <c r="DC65" s="1027"/>
      <c r="DD65" s="1027"/>
      <c r="DE65" s="1027"/>
      <c r="DF65" s="1028"/>
      <c r="DG65" s="1026"/>
      <c r="DH65" s="1027"/>
      <c r="DI65" s="1027"/>
      <c r="DJ65" s="1027"/>
      <c r="DK65" s="1028"/>
      <c r="DL65" s="1026"/>
      <c r="DM65" s="1027"/>
      <c r="DN65" s="1027"/>
      <c r="DO65" s="1027"/>
      <c r="DP65" s="1028"/>
      <c r="DQ65" s="1026"/>
      <c r="DR65" s="1027"/>
      <c r="DS65" s="1027"/>
      <c r="DT65" s="1027"/>
      <c r="DU65" s="1028"/>
      <c r="DV65" s="1029"/>
      <c r="DW65" s="1030"/>
      <c r="DX65" s="1030"/>
      <c r="DY65" s="1030"/>
      <c r="DZ65" s="1031"/>
      <c r="EA65" s="228"/>
    </row>
    <row r="66" spans="1:131" ht="26.25" customHeight="1" x14ac:dyDescent="0.2">
      <c r="A66" s="1032" t="s">
        <v>402</v>
      </c>
      <c r="B66" s="1033"/>
      <c r="C66" s="1033"/>
      <c r="D66" s="1033"/>
      <c r="E66" s="1033"/>
      <c r="F66" s="1033"/>
      <c r="G66" s="1033"/>
      <c r="H66" s="1033"/>
      <c r="I66" s="1033"/>
      <c r="J66" s="1033"/>
      <c r="K66" s="1033"/>
      <c r="L66" s="1033"/>
      <c r="M66" s="1033"/>
      <c r="N66" s="1033"/>
      <c r="O66" s="1033"/>
      <c r="P66" s="1034"/>
      <c r="Q66" s="1038" t="s">
        <v>382</v>
      </c>
      <c r="R66" s="1039"/>
      <c r="S66" s="1039"/>
      <c r="T66" s="1039"/>
      <c r="U66" s="1040"/>
      <c r="V66" s="1038" t="s">
        <v>383</v>
      </c>
      <c r="W66" s="1039"/>
      <c r="X66" s="1039"/>
      <c r="Y66" s="1039"/>
      <c r="Z66" s="1040"/>
      <c r="AA66" s="1038" t="s">
        <v>384</v>
      </c>
      <c r="AB66" s="1039"/>
      <c r="AC66" s="1039"/>
      <c r="AD66" s="1039"/>
      <c r="AE66" s="1040"/>
      <c r="AF66" s="1044" t="s">
        <v>385</v>
      </c>
      <c r="AG66" s="1045"/>
      <c r="AH66" s="1045"/>
      <c r="AI66" s="1045"/>
      <c r="AJ66" s="1046"/>
      <c r="AK66" s="1038" t="s">
        <v>386</v>
      </c>
      <c r="AL66" s="1033"/>
      <c r="AM66" s="1033"/>
      <c r="AN66" s="1033"/>
      <c r="AO66" s="1034"/>
      <c r="AP66" s="1038" t="s">
        <v>387</v>
      </c>
      <c r="AQ66" s="1039"/>
      <c r="AR66" s="1039"/>
      <c r="AS66" s="1039"/>
      <c r="AT66" s="1040"/>
      <c r="AU66" s="1038" t="s">
        <v>403</v>
      </c>
      <c r="AV66" s="1039"/>
      <c r="AW66" s="1039"/>
      <c r="AX66" s="1039"/>
      <c r="AY66" s="1040"/>
      <c r="AZ66" s="1038" t="s">
        <v>364</v>
      </c>
      <c r="BA66" s="1039"/>
      <c r="BB66" s="1039"/>
      <c r="BC66" s="1039"/>
      <c r="BD66" s="1052"/>
      <c r="BE66" s="239"/>
      <c r="BF66" s="239"/>
      <c r="BG66" s="239"/>
      <c r="BH66" s="239"/>
      <c r="BI66" s="239"/>
      <c r="BJ66" s="239"/>
      <c r="BK66" s="239"/>
      <c r="BL66" s="239"/>
      <c r="BM66" s="239"/>
      <c r="BN66" s="239"/>
      <c r="BO66" s="239"/>
      <c r="BP66" s="239"/>
      <c r="BQ66" s="236">
        <v>60</v>
      </c>
      <c r="BR66" s="241"/>
      <c r="BS66" s="982"/>
      <c r="BT66" s="983"/>
      <c r="BU66" s="983"/>
      <c r="BV66" s="983"/>
      <c r="BW66" s="983"/>
      <c r="BX66" s="983"/>
      <c r="BY66" s="983"/>
      <c r="BZ66" s="983"/>
      <c r="CA66" s="983"/>
      <c r="CB66" s="983"/>
      <c r="CC66" s="983"/>
      <c r="CD66" s="983"/>
      <c r="CE66" s="983"/>
      <c r="CF66" s="983"/>
      <c r="CG66" s="992"/>
      <c r="CH66" s="993"/>
      <c r="CI66" s="994"/>
      <c r="CJ66" s="994"/>
      <c r="CK66" s="994"/>
      <c r="CL66" s="995"/>
      <c r="CM66" s="993"/>
      <c r="CN66" s="994"/>
      <c r="CO66" s="994"/>
      <c r="CP66" s="994"/>
      <c r="CQ66" s="995"/>
      <c r="CR66" s="993"/>
      <c r="CS66" s="994"/>
      <c r="CT66" s="994"/>
      <c r="CU66" s="994"/>
      <c r="CV66" s="995"/>
      <c r="CW66" s="993"/>
      <c r="CX66" s="994"/>
      <c r="CY66" s="994"/>
      <c r="CZ66" s="994"/>
      <c r="DA66" s="995"/>
      <c r="DB66" s="993"/>
      <c r="DC66" s="994"/>
      <c r="DD66" s="994"/>
      <c r="DE66" s="994"/>
      <c r="DF66" s="995"/>
      <c r="DG66" s="993"/>
      <c r="DH66" s="994"/>
      <c r="DI66" s="994"/>
      <c r="DJ66" s="994"/>
      <c r="DK66" s="995"/>
      <c r="DL66" s="993"/>
      <c r="DM66" s="994"/>
      <c r="DN66" s="994"/>
      <c r="DO66" s="994"/>
      <c r="DP66" s="995"/>
      <c r="DQ66" s="993"/>
      <c r="DR66" s="994"/>
      <c r="DS66" s="994"/>
      <c r="DT66" s="994"/>
      <c r="DU66" s="995"/>
      <c r="DV66" s="982"/>
      <c r="DW66" s="983"/>
      <c r="DX66" s="983"/>
      <c r="DY66" s="983"/>
      <c r="DZ66" s="984"/>
      <c r="EA66" s="228"/>
    </row>
    <row r="67" spans="1:131" ht="26.25" customHeight="1" thickBot="1" x14ac:dyDescent="0.25">
      <c r="A67" s="1035"/>
      <c r="B67" s="1036"/>
      <c r="C67" s="1036"/>
      <c r="D67" s="1036"/>
      <c r="E67" s="1036"/>
      <c r="F67" s="1036"/>
      <c r="G67" s="1036"/>
      <c r="H67" s="1036"/>
      <c r="I67" s="1036"/>
      <c r="J67" s="1036"/>
      <c r="K67" s="1036"/>
      <c r="L67" s="1036"/>
      <c r="M67" s="1036"/>
      <c r="N67" s="1036"/>
      <c r="O67" s="1036"/>
      <c r="P67" s="1037"/>
      <c r="Q67" s="1041"/>
      <c r="R67" s="1042"/>
      <c r="S67" s="1042"/>
      <c r="T67" s="1042"/>
      <c r="U67" s="1043"/>
      <c r="V67" s="1041"/>
      <c r="W67" s="1042"/>
      <c r="X67" s="1042"/>
      <c r="Y67" s="1042"/>
      <c r="Z67" s="1043"/>
      <c r="AA67" s="1041"/>
      <c r="AB67" s="1042"/>
      <c r="AC67" s="1042"/>
      <c r="AD67" s="1042"/>
      <c r="AE67" s="1043"/>
      <c r="AF67" s="1047"/>
      <c r="AG67" s="1048"/>
      <c r="AH67" s="1048"/>
      <c r="AI67" s="1048"/>
      <c r="AJ67" s="1049"/>
      <c r="AK67" s="1050"/>
      <c r="AL67" s="1036"/>
      <c r="AM67" s="1036"/>
      <c r="AN67" s="1036"/>
      <c r="AO67" s="1037"/>
      <c r="AP67" s="1041"/>
      <c r="AQ67" s="1042"/>
      <c r="AR67" s="1042"/>
      <c r="AS67" s="1042"/>
      <c r="AT67" s="1043"/>
      <c r="AU67" s="1041"/>
      <c r="AV67" s="1042"/>
      <c r="AW67" s="1042"/>
      <c r="AX67" s="1042"/>
      <c r="AY67" s="1043"/>
      <c r="AZ67" s="1041"/>
      <c r="BA67" s="1042"/>
      <c r="BB67" s="1042"/>
      <c r="BC67" s="1042"/>
      <c r="BD67" s="1053"/>
      <c r="BE67" s="239"/>
      <c r="BF67" s="239"/>
      <c r="BG67" s="239"/>
      <c r="BH67" s="239"/>
      <c r="BI67" s="239"/>
      <c r="BJ67" s="239"/>
      <c r="BK67" s="239"/>
      <c r="BL67" s="239"/>
      <c r="BM67" s="239"/>
      <c r="BN67" s="239"/>
      <c r="BO67" s="239"/>
      <c r="BP67" s="239"/>
      <c r="BQ67" s="236">
        <v>61</v>
      </c>
      <c r="BR67" s="241"/>
      <c r="BS67" s="982"/>
      <c r="BT67" s="983"/>
      <c r="BU67" s="983"/>
      <c r="BV67" s="983"/>
      <c r="BW67" s="983"/>
      <c r="BX67" s="983"/>
      <c r="BY67" s="983"/>
      <c r="BZ67" s="983"/>
      <c r="CA67" s="983"/>
      <c r="CB67" s="983"/>
      <c r="CC67" s="983"/>
      <c r="CD67" s="983"/>
      <c r="CE67" s="983"/>
      <c r="CF67" s="983"/>
      <c r="CG67" s="992"/>
      <c r="CH67" s="993"/>
      <c r="CI67" s="994"/>
      <c r="CJ67" s="994"/>
      <c r="CK67" s="994"/>
      <c r="CL67" s="995"/>
      <c r="CM67" s="993"/>
      <c r="CN67" s="994"/>
      <c r="CO67" s="994"/>
      <c r="CP67" s="994"/>
      <c r="CQ67" s="995"/>
      <c r="CR67" s="993"/>
      <c r="CS67" s="994"/>
      <c r="CT67" s="994"/>
      <c r="CU67" s="994"/>
      <c r="CV67" s="995"/>
      <c r="CW67" s="993"/>
      <c r="CX67" s="994"/>
      <c r="CY67" s="994"/>
      <c r="CZ67" s="994"/>
      <c r="DA67" s="995"/>
      <c r="DB67" s="993"/>
      <c r="DC67" s="994"/>
      <c r="DD67" s="994"/>
      <c r="DE67" s="994"/>
      <c r="DF67" s="995"/>
      <c r="DG67" s="993"/>
      <c r="DH67" s="994"/>
      <c r="DI67" s="994"/>
      <c r="DJ67" s="994"/>
      <c r="DK67" s="995"/>
      <c r="DL67" s="993"/>
      <c r="DM67" s="994"/>
      <c r="DN67" s="994"/>
      <c r="DO67" s="994"/>
      <c r="DP67" s="995"/>
      <c r="DQ67" s="993"/>
      <c r="DR67" s="994"/>
      <c r="DS67" s="994"/>
      <c r="DT67" s="994"/>
      <c r="DU67" s="995"/>
      <c r="DV67" s="982"/>
      <c r="DW67" s="983"/>
      <c r="DX67" s="983"/>
      <c r="DY67" s="983"/>
      <c r="DZ67" s="984"/>
      <c r="EA67" s="228"/>
    </row>
    <row r="68" spans="1:131" ht="26.25" customHeight="1" thickTop="1" x14ac:dyDescent="0.2">
      <c r="A68" s="234">
        <v>1</v>
      </c>
      <c r="B68" s="1022" t="s">
        <v>551</v>
      </c>
      <c r="C68" s="1023"/>
      <c r="D68" s="1023"/>
      <c r="E68" s="1023"/>
      <c r="F68" s="1023"/>
      <c r="G68" s="1023"/>
      <c r="H68" s="1023"/>
      <c r="I68" s="1023"/>
      <c r="J68" s="1023"/>
      <c r="K68" s="1023"/>
      <c r="L68" s="1023"/>
      <c r="M68" s="1023"/>
      <c r="N68" s="1023"/>
      <c r="O68" s="1023"/>
      <c r="P68" s="1024"/>
      <c r="Q68" s="1025">
        <v>3586</v>
      </c>
      <c r="R68" s="1019"/>
      <c r="S68" s="1019"/>
      <c r="T68" s="1019"/>
      <c r="U68" s="1019"/>
      <c r="V68" s="1019">
        <v>3131</v>
      </c>
      <c r="W68" s="1019"/>
      <c r="X68" s="1019"/>
      <c r="Y68" s="1019"/>
      <c r="Z68" s="1019"/>
      <c r="AA68" s="1019">
        <v>455</v>
      </c>
      <c r="AB68" s="1019"/>
      <c r="AC68" s="1019"/>
      <c r="AD68" s="1019"/>
      <c r="AE68" s="1019"/>
      <c r="AF68" s="1019">
        <v>455</v>
      </c>
      <c r="AG68" s="1019"/>
      <c r="AH68" s="1019"/>
      <c r="AI68" s="1019"/>
      <c r="AJ68" s="1019"/>
      <c r="AK68" s="1019">
        <v>65</v>
      </c>
      <c r="AL68" s="1019"/>
      <c r="AM68" s="1019"/>
      <c r="AN68" s="1019"/>
      <c r="AO68" s="1019"/>
      <c r="AP68" s="1019" t="s">
        <v>550</v>
      </c>
      <c r="AQ68" s="1019"/>
      <c r="AR68" s="1019"/>
      <c r="AS68" s="1019"/>
      <c r="AT68" s="1019"/>
      <c r="AU68" s="1019" t="s">
        <v>550</v>
      </c>
      <c r="AV68" s="1019"/>
      <c r="AW68" s="1019"/>
      <c r="AX68" s="1019"/>
      <c r="AY68" s="1019"/>
      <c r="AZ68" s="1020"/>
      <c r="BA68" s="1020"/>
      <c r="BB68" s="1020"/>
      <c r="BC68" s="1020"/>
      <c r="BD68" s="1021"/>
      <c r="BE68" s="239"/>
      <c r="BF68" s="239"/>
      <c r="BG68" s="239"/>
      <c r="BH68" s="239"/>
      <c r="BI68" s="239"/>
      <c r="BJ68" s="239"/>
      <c r="BK68" s="239"/>
      <c r="BL68" s="239"/>
      <c r="BM68" s="239"/>
      <c r="BN68" s="239"/>
      <c r="BO68" s="239"/>
      <c r="BP68" s="239"/>
      <c r="BQ68" s="236">
        <v>62</v>
      </c>
      <c r="BR68" s="241"/>
      <c r="BS68" s="982"/>
      <c r="BT68" s="983"/>
      <c r="BU68" s="983"/>
      <c r="BV68" s="983"/>
      <c r="BW68" s="983"/>
      <c r="BX68" s="983"/>
      <c r="BY68" s="983"/>
      <c r="BZ68" s="983"/>
      <c r="CA68" s="983"/>
      <c r="CB68" s="983"/>
      <c r="CC68" s="983"/>
      <c r="CD68" s="983"/>
      <c r="CE68" s="983"/>
      <c r="CF68" s="983"/>
      <c r="CG68" s="992"/>
      <c r="CH68" s="993"/>
      <c r="CI68" s="994"/>
      <c r="CJ68" s="994"/>
      <c r="CK68" s="994"/>
      <c r="CL68" s="995"/>
      <c r="CM68" s="993"/>
      <c r="CN68" s="994"/>
      <c r="CO68" s="994"/>
      <c r="CP68" s="994"/>
      <c r="CQ68" s="995"/>
      <c r="CR68" s="993"/>
      <c r="CS68" s="994"/>
      <c r="CT68" s="994"/>
      <c r="CU68" s="994"/>
      <c r="CV68" s="995"/>
      <c r="CW68" s="993"/>
      <c r="CX68" s="994"/>
      <c r="CY68" s="994"/>
      <c r="CZ68" s="994"/>
      <c r="DA68" s="995"/>
      <c r="DB68" s="993"/>
      <c r="DC68" s="994"/>
      <c r="DD68" s="994"/>
      <c r="DE68" s="994"/>
      <c r="DF68" s="995"/>
      <c r="DG68" s="993"/>
      <c r="DH68" s="994"/>
      <c r="DI68" s="994"/>
      <c r="DJ68" s="994"/>
      <c r="DK68" s="995"/>
      <c r="DL68" s="993"/>
      <c r="DM68" s="994"/>
      <c r="DN68" s="994"/>
      <c r="DO68" s="994"/>
      <c r="DP68" s="995"/>
      <c r="DQ68" s="993"/>
      <c r="DR68" s="994"/>
      <c r="DS68" s="994"/>
      <c r="DT68" s="994"/>
      <c r="DU68" s="995"/>
      <c r="DV68" s="982"/>
      <c r="DW68" s="983"/>
      <c r="DX68" s="983"/>
      <c r="DY68" s="983"/>
      <c r="DZ68" s="984"/>
      <c r="EA68" s="228"/>
    </row>
    <row r="69" spans="1:131" ht="26.25" customHeight="1" x14ac:dyDescent="0.2">
      <c r="A69" s="236">
        <v>2</v>
      </c>
      <c r="B69" s="1011" t="s">
        <v>552</v>
      </c>
      <c r="C69" s="1012"/>
      <c r="D69" s="1012"/>
      <c r="E69" s="1012"/>
      <c r="F69" s="1012"/>
      <c r="G69" s="1012"/>
      <c r="H69" s="1012"/>
      <c r="I69" s="1012"/>
      <c r="J69" s="1012"/>
      <c r="K69" s="1012"/>
      <c r="L69" s="1012"/>
      <c r="M69" s="1012"/>
      <c r="N69" s="1012"/>
      <c r="O69" s="1012"/>
      <c r="P69" s="1013"/>
      <c r="Q69" s="1014">
        <v>34</v>
      </c>
      <c r="R69" s="1008"/>
      <c r="S69" s="1008"/>
      <c r="T69" s="1008"/>
      <c r="U69" s="1008"/>
      <c r="V69" s="1008">
        <v>33</v>
      </c>
      <c r="W69" s="1008"/>
      <c r="X69" s="1008"/>
      <c r="Y69" s="1008"/>
      <c r="Z69" s="1008"/>
      <c r="AA69" s="1008">
        <v>0</v>
      </c>
      <c r="AB69" s="1008"/>
      <c r="AC69" s="1008"/>
      <c r="AD69" s="1008"/>
      <c r="AE69" s="1008"/>
      <c r="AF69" s="1008">
        <v>0</v>
      </c>
      <c r="AG69" s="1008"/>
      <c r="AH69" s="1008"/>
      <c r="AI69" s="1008"/>
      <c r="AJ69" s="1008"/>
      <c r="AK69" s="1008">
        <v>1</v>
      </c>
      <c r="AL69" s="1008"/>
      <c r="AM69" s="1008"/>
      <c r="AN69" s="1008"/>
      <c r="AO69" s="1008"/>
      <c r="AP69" s="1008" t="s">
        <v>550</v>
      </c>
      <c r="AQ69" s="1008"/>
      <c r="AR69" s="1008"/>
      <c r="AS69" s="1008"/>
      <c r="AT69" s="1008"/>
      <c r="AU69" s="1008" t="s">
        <v>550</v>
      </c>
      <c r="AV69" s="1008"/>
      <c r="AW69" s="1008"/>
      <c r="AX69" s="1008"/>
      <c r="AY69" s="1008"/>
      <c r="AZ69" s="1009"/>
      <c r="BA69" s="1009"/>
      <c r="BB69" s="1009"/>
      <c r="BC69" s="1009"/>
      <c r="BD69" s="1010"/>
      <c r="BE69" s="239"/>
      <c r="BF69" s="239"/>
      <c r="BG69" s="239"/>
      <c r="BH69" s="239"/>
      <c r="BI69" s="239"/>
      <c r="BJ69" s="239"/>
      <c r="BK69" s="239"/>
      <c r="BL69" s="239"/>
      <c r="BM69" s="239"/>
      <c r="BN69" s="239"/>
      <c r="BO69" s="239"/>
      <c r="BP69" s="239"/>
      <c r="BQ69" s="236">
        <v>63</v>
      </c>
      <c r="BR69" s="241"/>
      <c r="BS69" s="982"/>
      <c r="BT69" s="983"/>
      <c r="BU69" s="983"/>
      <c r="BV69" s="983"/>
      <c r="BW69" s="983"/>
      <c r="BX69" s="983"/>
      <c r="BY69" s="983"/>
      <c r="BZ69" s="983"/>
      <c r="CA69" s="983"/>
      <c r="CB69" s="983"/>
      <c r="CC69" s="983"/>
      <c r="CD69" s="983"/>
      <c r="CE69" s="983"/>
      <c r="CF69" s="983"/>
      <c r="CG69" s="992"/>
      <c r="CH69" s="993"/>
      <c r="CI69" s="994"/>
      <c r="CJ69" s="994"/>
      <c r="CK69" s="994"/>
      <c r="CL69" s="995"/>
      <c r="CM69" s="993"/>
      <c r="CN69" s="994"/>
      <c r="CO69" s="994"/>
      <c r="CP69" s="994"/>
      <c r="CQ69" s="995"/>
      <c r="CR69" s="993"/>
      <c r="CS69" s="994"/>
      <c r="CT69" s="994"/>
      <c r="CU69" s="994"/>
      <c r="CV69" s="995"/>
      <c r="CW69" s="993"/>
      <c r="CX69" s="994"/>
      <c r="CY69" s="994"/>
      <c r="CZ69" s="994"/>
      <c r="DA69" s="995"/>
      <c r="DB69" s="993"/>
      <c r="DC69" s="994"/>
      <c r="DD69" s="994"/>
      <c r="DE69" s="994"/>
      <c r="DF69" s="995"/>
      <c r="DG69" s="993"/>
      <c r="DH69" s="994"/>
      <c r="DI69" s="994"/>
      <c r="DJ69" s="994"/>
      <c r="DK69" s="995"/>
      <c r="DL69" s="993"/>
      <c r="DM69" s="994"/>
      <c r="DN69" s="994"/>
      <c r="DO69" s="994"/>
      <c r="DP69" s="995"/>
      <c r="DQ69" s="993"/>
      <c r="DR69" s="994"/>
      <c r="DS69" s="994"/>
      <c r="DT69" s="994"/>
      <c r="DU69" s="995"/>
      <c r="DV69" s="982"/>
      <c r="DW69" s="983"/>
      <c r="DX69" s="983"/>
      <c r="DY69" s="983"/>
      <c r="DZ69" s="984"/>
      <c r="EA69" s="228"/>
    </row>
    <row r="70" spans="1:131" ht="26.25" customHeight="1" x14ac:dyDescent="0.2">
      <c r="A70" s="236">
        <v>3</v>
      </c>
      <c r="B70" s="1011" t="s">
        <v>553</v>
      </c>
      <c r="C70" s="1012"/>
      <c r="D70" s="1012"/>
      <c r="E70" s="1012"/>
      <c r="F70" s="1012"/>
      <c r="G70" s="1012"/>
      <c r="H70" s="1012"/>
      <c r="I70" s="1012"/>
      <c r="J70" s="1012"/>
      <c r="K70" s="1012"/>
      <c r="L70" s="1012"/>
      <c r="M70" s="1012"/>
      <c r="N70" s="1012"/>
      <c r="O70" s="1012"/>
      <c r="P70" s="1013"/>
      <c r="Q70" s="1014">
        <v>192</v>
      </c>
      <c r="R70" s="1008"/>
      <c r="S70" s="1008"/>
      <c r="T70" s="1008"/>
      <c r="U70" s="1008"/>
      <c r="V70" s="1008">
        <v>164</v>
      </c>
      <c r="W70" s="1008"/>
      <c r="X70" s="1008"/>
      <c r="Y70" s="1008"/>
      <c r="Z70" s="1008"/>
      <c r="AA70" s="1008">
        <v>28</v>
      </c>
      <c r="AB70" s="1008"/>
      <c r="AC70" s="1008"/>
      <c r="AD70" s="1008"/>
      <c r="AE70" s="1008"/>
      <c r="AF70" s="1008">
        <v>28</v>
      </c>
      <c r="AG70" s="1008"/>
      <c r="AH70" s="1008"/>
      <c r="AI70" s="1008"/>
      <c r="AJ70" s="1008"/>
      <c r="AK70" s="1008" t="s">
        <v>550</v>
      </c>
      <c r="AL70" s="1008"/>
      <c r="AM70" s="1008"/>
      <c r="AN70" s="1008"/>
      <c r="AO70" s="1008"/>
      <c r="AP70" s="1008">
        <v>114</v>
      </c>
      <c r="AQ70" s="1008"/>
      <c r="AR70" s="1008"/>
      <c r="AS70" s="1008"/>
      <c r="AT70" s="1008"/>
      <c r="AU70" s="1008">
        <v>44</v>
      </c>
      <c r="AV70" s="1008"/>
      <c r="AW70" s="1008"/>
      <c r="AX70" s="1008"/>
      <c r="AY70" s="1008"/>
      <c r="AZ70" s="1009"/>
      <c r="BA70" s="1009"/>
      <c r="BB70" s="1009"/>
      <c r="BC70" s="1009"/>
      <c r="BD70" s="1010"/>
      <c r="BE70" s="239"/>
      <c r="BF70" s="239"/>
      <c r="BG70" s="239"/>
      <c r="BH70" s="239"/>
      <c r="BI70" s="239"/>
      <c r="BJ70" s="239"/>
      <c r="BK70" s="239"/>
      <c r="BL70" s="239"/>
      <c r="BM70" s="239"/>
      <c r="BN70" s="239"/>
      <c r="BO70" s="239"/>
      <c r="BP70" s="239"/>
      <c r="BQ70" s="236">
        <v>64</v>
      </c>
      <c r="BR70" s="241"/>
      <c r="BS70" s="982"/>
      <c r="BT70" s="983"/>
      <c r="BU70" s="983"/>
      <c r="BV70" s="983"/>
      <c r="BW70" s="983"/>
      <c r="BX70" s="983"/>
      <c r="BY70" s="983"/>
      <c r="BZ70" s="983"/>
      <c r="CA70" s="983"/>
      <c r="CB70" s="983"/>
      <c r="CC70" s="983"/>
      <c r="CD70" s="983"/>
      <c r="CE70" s="983"/>
      <c r="CF70" s="983"/>
      <c r="CG70" s="992"/>
      <c r="CH70" s="993"/>
      <c r="CI70" s="994"/>
      <c r="CJ70" s="994"/>
      <c r="CK70" s="994"/>
      <c r="CL70" s="995"/>
      <c r="CM70" s="993"/>
      <c r="CN70" s="994"/>
      <c r="CO70" s="994"/>
      <c r="CP70" s="994"/>
      <c r="CQ70" s="995"/>
      <c r="CR70" s="993"/>
      <c r="CS70" s="994"/>
      <c r="CT70" s="994"/>
      <c r="CU70" s="994"/>
      <c r="CV70" s="995"/>
      <c r="CW70" s="993"/>
      <c r="CX70" s="994"/>
      <c r="CY70" s="994"/>
      <c r="CZ70" s="994"/>
      <c r="DA70" s="995"/>
      <c r="DB70" s="993"/>
      <c r="DC70" s="994"/>
      <c r="DD70" s="994"/>
      <c r="DE70" s="994"/>
      <c r="DF70" s="995"/>
      <c r="DG70" s="993"/>
      <c r="DH70" s="994"/>
      <c r="DI70" s="994"/>
      <c r="DJ70" s="994"/>
      <c r="DK70" s="995"/>
      <c r="DL70" s="993"/>
      <c r="DM70" s="994"/>
      <c r="DN70" s="994"/>
      <c r="DO70" s="994"/>
      <c r="DP70" s="995"/>
      <c r="DQ70" s="993"/>
      <c r="DR70" s="994"/>
      <c r="DS70" s="994"/>
      <c r="DT70" s="994"/>
      <c r="DU70" s="995"/>
      <c r="DV70" s="982"/>
      <c r="DW70" s="983"/>
      <c r="DX70" s="983"/>
      <c r="DY70" s="983"/>
      <c r="DZ70" s="984"/>
      <c r="EA70" s="228"/>
    </row>
    <row r="71" spans="1:131" ht="26.25" customHeight="1" x14ac:dyDescent="0.2">
      <c r="A71" s="236">
        <v>4</v>
      </c>
      <c r="B71" s="1011" t="s">
        <v>554</v>
      </c>
      <c r="C71" s="1012"/>
      <c r="D71" s="1012"/>
      <c r="E71" s="1012"/>
      <c r="F71" s="1012"/>
      <c r="G71" s="1012"/>
      <c r="H71" s="1012"/>
      <c r="I71" s="1012"/>
      <c r="J71" s="1012"/>
      <c r="K71" s="1012"/>
      <c r="L71" s="1012"/>
      <c r="M71" s="1012"/>
      <c r="N71" s="1012"/>
      <c r="O71" s="1012"/>
      <c r="P71" s="1013"/>
      <c r="Q71" s="1014">
        <v>5336</v>
      </c>
      <c r="R71" s="1008"/>
      <c r="S71" s="1008"/>
      <c r="T71" s="1008"/>
      <c r="U71" s="1008"/>
      <c r="V71" s="1008">
        <v>5234</v>
      </c>
      <c r="W71" s="1008"/>
      <c r="X71" s="1008"/>
      <c r="Y71" s="1008"/>
      <c r="Z71" s="1008"/>
      <c r="AA71" s="1008">
        <v>102</v>
      </c>
      <c r="AB71" s="1008"/>
      <c r="AC71" s="1008"/>
      <c r="AD71" s="1008"/>
      <c r="AE71" s="1008"/>
      <c r="AF71" s="1008">
        <v>72</v>
      </c>
      <c r="AG71" s="1008"/>
      <c r="AH71" s="1008"/>
      <c r="AI71" s="1008"/>
      <c r="AJ71" s="1008"/>
      <c r="AK71" s="1008">
        <v>156</v>
      </c>
      <c r="AL71" s="1008"/>
      <c r="AM71" s="1008"/>
      <c r="AN71" s="1008"/>
      <c r="AO71" s="1008"/>
      <c r="AP71" s="1008">
        <v>3191</v>
      </c>
      <c r="AQ71" s="1008"/>
      <c r="AR71" s="1008"/>
      <c r="AS71" s="1008"/>
      <c r="AT71" s="1008"/>
      <c r="AU71" s="1008">
        <v>549</v>
      </c>
      <c r="AV71" s="1008"/>
      <c r="AW71" s="1008"/>
      <c r="AX71" s="1008"/>
      <c r="AY71" s="1008"/>
      <c r="AZ71" s="1009"/>
      <c r="BA71" s="1009"/>
      <c r="BB71" s="1009"/>
      <c r="BC71" s="1009"/>
      <c r="BD71" s="1010"/>
      <c r="BE71" s="239"/>
      <c r="BF71" s="239"/>
      <c r="BG71" s="239"/>
      <c r="BH71" s="239"/>
      <c r="BI71" s="239"/>
      <c r="BJ71" s="239"/>
      <c r="BK71" s="239"/>
      <c r="BL71" s="239"/>
      <c r="BM71" s="239"/>
      <c r="BN71" s="239"/>
      <c r="BO71" s="239"/>
      <c r="BP71" s="239"/>
      <c r="BQ71" s="236">
        <v>65</v>
      </c>
      <c r="BR71" s="241"/>
      <c r="BS71" s="982"/>
      <c r="BT71" s="983"/>
      <c r="BU71" s="983"/>
      <c r="BV71" s="983"/>
      <c r="BW71" s="983"/>
      <c r="BX71" s="983"/>
      <c r="BY71" s="983"/>
      <c r="BZ71" s="983"/>
      <c r="CA71" s="983"/>
      <c r="CB71" s="983"/>
      <c r="CC71" s="983"/>
      <c r="CD71" s="983"/>
      <c r="CE71" s="983"/>
      <c r="CF71" s="983"/>
      <c r="CG71" s="992"/>
      <c r="CH71" s="993"/>
      <c r="CI71" s="994"/>
      <c r="CJ71" s="994"/>
      <c r="CK71" s="994"/>
      <c r="CL71" s="995"/>
      <c r="CM71" s="993"/>
      <c r="CN71" s="994"/>
      <c r="CO71" s="994"/>
      <c r="CP71" s="994"/>
      <c r="CQ71" s="995"/>
      <c r="CR71" s="993"/>
      <c r="CS71" s="994"/>
      <c r="CT71" s="994"/>
      <c r="CU71" s="994"/>
      <c r="CV71" s="995"/>
      <c r="CW71" s="993"/>
      <c r="CX71" s="994"/>
      <c r="CY71" s="994"/>
      <c r="CZ71" s="994"/>
      <c r="DA71" s="995"/>
      <c r="DB71" s="993"/>
      <c r="DC71" s="994"/>
      <c r="DD71" s="994"/>
      <c r="DE71" s="994"/>
      <c r="DF71" s="995"/>
      <c r="DG71" s="993"/>
      <c r="DH71" s="994"/>
      <c r="DI71" s="994"/>
      <c r="DJ71" s="994"/>
      <c r="DK71" s="995"/>
      <c r="DL71" s="993"/>
      <c r="DM71" s="994"/>
      <c r="DN71" s="994"/>
      <c r="DO71" s="994"/>
      <c r="DP71" s="995"/>
      <c r="DQ71" s="993"/>
      <c r="DR71" s="994"/>
      <c r="DS71" s="994"/>
      <c r="DT71" s="994"/>
      <c r="DU71" s="995"/>
      <c r="DV71" s="982"/>
      <c r="DW71" s="983"/>
      <c r="DX71" s="983"/>
      <c r="DY71" s="983"/>
      <c r="DZ71" s="984"/>
      <c r="EA71" s="228"/>
    </row>
    <row r="72" spans="1:131" ht="26.25" customHeight="1" x14ac:dyDescent="0.2">
      <c r="A72" s="236">
        <v>5</v>
      </c>
      <c r="B72" s="1011" t="s">
        <v>555</v>
      </c>
      <c r="C72" s="1012"/>
      <c r="D72" s="1012"/>
      <c r="E72" s="1012"/>
      <c r="F72" s="1012"/>
      <c r="G72" s="1012"/>
      <c r="H72" s="1012"/>
      <c r="I72" s="1012"/>
      <c r="J72" s="1012"/>
      <c r="K72" s="1012"/>
      <c r="L72" s="1012"/>
      <c r="M72" s="1012"/>
      <c r="N72" s="1012"/>
      <c r="O72" s="1012"/>
      <c r="P72" s="1013"/>
      <c r="Q72" s="1014">
        <v>82</v>
      </c>
      <c r="R72" s="1008"/>
      <c r="S72" s="1008"/>
      <c r="T72" s="1008"/>
      <c r="U72" s="1008"/>
      <c r="V72" s="1008">
        <v>76</v>
      </c>
      <c r="W72" s="1008"/>
      <c r="X72" s="1008"/>
      <c r="Y72" s="1008"/>
      <c r="Z72" s="1008"/>
      <c r="AA72" s="1008">
        <v>6</v>
      </c>
      <c r="AB72" s="1008"/>
      <c r="AC72" s="1008"/>
      <c r="AD72" s="1008"/>
      <c r="AE72" s="1008"/>
      <c r="AF72" s="1008">
        <v>6</v>
      </c>
      <c r="AG72" s="1008"/>
      <c r="AH72" s="1008"/>
      <c r="AI72" s="1008"/>
      <c r="AJ72" s="1008"/>
      <c r="AK72" s="1008" t="s">
        <v>550</v>
      </c>
      <c r="AL72" s="1008"/>
      <c r="AM72" s="1008"/>
      <c r="AN72" s="1008"/>
      <c r="AO72" s="1008"/>
      <c r="AP72" s="1008" t="s">
        <v>550</v>
      </c>
      <c r="AQ72" s="1008"/>
      <c r="AR72" s="1008"/>
      <c r="AS72" s="1008"/>
      <c r="AT72" s="1008"/>
      <c r="AU72" s="1008" t="s">
        <v>550</v>
      </c>
      <c r="AV72" s="1008"/>
      <c r="AW72" s="1008"/>
      <c r="AX72" s="1008"/>
      <c r="AY72" s="1008"/>
      <c r="AZ72" s="1009"/>
      <c r="BA72" s="1009"/>
      <c r="BB72" s="1009"/>
      <c r="BC72" s="1009"/>
      <c r="BD72" s="1010"/>
      <c r="BE72" s="239"/>
      <c r="BF72" s="239"/>
      <c r="BG72" s="239"/>
      <c r="BH72" s="239"/>
      <c r="BI72" s="239"/>
      <c r="BJ72" s="239"/>
      <c r="BK72" s="239"/>
      <c r="BL72" s="239"/>
      <c r="BM72" s="239"/>
      <c r="BN72" s="239"/>
      <c r="BO72" s="239"/>
      <c r="BP72" s="239"/>
      <c r="BQ72" s="236">
        <v>66</v>
      </c>
      <c r="BR72" s="241"/>
      <c r="BS72" s="982"/>
      <c r="BT72" s="983"/>
      <c r="BU72" s="983"/>
      <c r="BV72" s="983"/>
      <c r="BW72" s="983"/>
      <c r="BX72" s="983"/>
      <c r="BY72" s="983"/>
      <c r="BZ72" s="983"/>
      <c r="CA72" s="983"/>
      <c r="CB72" s="983"/>
      <c r="CC72" s="983"/>
      <c r="CD72" s="983"/>
      <c r="CE72" s="983"/>
      <c r="CF72" s="983"/>
      <c r="CG72" s="992"/>
      <c r="CH72" s="993"/>
      <c r="CI72" s="994"/>
      <c r="CJ72" s="994"/>
      <c r="CK72" s="994"/>
      <c r="CL72" s="995"/>
      <c r="CM72" s="993"/>
      <c r="CN72" s="994"/>
      <c r="CO72" s="994"/>
      <c r="CP72" s="994"/>
      <c r="CQ72" s="995"/>
      <c r="CR72" s="993"/>
      <c r="CS72" s="994"/>
      <c r="CT72" s="994"/>
      <c r="CU72" s="994"/>
      <c r="CV72" s="995"/>
      <c r="CW72" s="993"/>
      <c r="CX72" s="994"/>
      <c r="CY72" s="994"/>
      <c r="CZ72" s="994"/>
      <c r="DA72" s="995"/>
      <c r="DB72" s="993"/>
      <c r="DC72" s="994"/>
      <c r="DD72" s="994"/>
      <c r="DE72" s="994"/>
      <c r="DF72" s="995"/>
      <c r="DG72" s="993"/>
      <c r="DH72" s="994"/>
      <c r="DI72" s="994"/>
      <c r="DJ72" s="994"/>
      <c r="DK72" s="995"/>
      <c r="DL72" s="993"/>
      <c r="DM72" s="994"/>
      <c r="DN72" s="994"/>
      <c r="DO72" s="994"/>
      <c r="DP72" s="995"/>
      <c r="DQ72" s="993"/>
      <c r="DR72" s="994"/>
      <c r="DS72" s="994"/>
      <c r="DT72" s="994"/>
      <c r="DU72" s="995"/>
      <c r="DV72" s="982"/>
      <c r="DW72" s="983"/>
      <c r="DX72" s="983"/>
      <c r="DY72" s="983"/>
      <c r="DZ72" s="984"/>
      <c r="EA72" s="228"/>
    </row>
    <row r="73" spans="1:131" ht="26.25" customHeight="1" x14ac:dyDescent="0.2">
      <c r="A73" s="236">
        <v>6</v>
      </c>
      <c r="B73" s="1011" t="s">
        <v>556</v>
      </c>
      <c r="C73" s="1012"/>
      <c r="D73" s="1012"/>
      <c r="E73" s="1012"/>
      <c r="F73" s="1012"/>
      <c r="G73" s="1012"/>
      <c r="H73" s="1012"/>
      <c r="I73" s="1012"/>
      <c r="J73" s="1012"/>
      <c r="K73" s="1012"/>
      <c r="L73" s="1012"/>
      <c r="M73" s="1012"/>
      <c r="N73" s="1012"/>
      <c r="O73" s="1012"/>
      <c r="P73" s="1013"/>
      <c r="Q73" s="1014">
        <v>184</v>
      </c>
      <c r="R73" s="1008"/>
      <c r="S73" s="1008"/>
      <c r="T73" s="1008"/>
      <c r="U73" s="1008"/>
      <c r="V73" s="1008">
        <v>176</v>
      </c>
      <c r="W73" s="1008"/>
      <c r="X73" s="1008"/>
      <c r="Y73" s="1008"/>
      <c r="Z73" s="1008"/>
      <c r="AA73" s="1008">
        <v>8</v>
      </c>
      <c r="AB73" s="1008"/>
      <c r="AC73" s="1008"/>
      <c r="AD73" s="1008"/>
      <c r="AE73" s="1008"/>
      <c r="AF73" s="1008">
        <v>8</v>
      </c>
      <c r="AG73" s="1008"/>
      <c r="AH73" s="1008"/>
      <c r="AI73" s="1008"/>
      <c r="AJ73" s="1008"/>
      <c r="AK73" s="1008" t="s">
        <v>550</v>
      </c>
      <c r="AL73" s="1008"/>
      <c r="AM73" s="1008"/>
      <c r="AN73" s="1008"/>
      <c r="AO73" s="1008"/>
      <c r="AP73" s="1008" t="s">
        <v>550</v>
      </c>
      <c r="AQ73" s="1008"/>
      <c r="AR73" s="1008"/>
      <c r="AS73" s="1008"/>
      <c r="AT73" s="1008"/>
      <c r="AU73" s="1008" t="s">
        <v>550</v>
      </c>
      <c r="AV73" s="1008"/>
      <c r="AW73" s="1008"/>
      <c r="AX73" s="1008"/>
      <c r="AY73" s="1008"/>
      <c r="AZ73" s="1009"/>
      <c r="BA73" s="1009"/>
      <c r="BB73" s="1009"/>
      <c r="BC73" s="1009"/>
      <c r="BD73" s="1010"/>
      <c r="BE73" s="239"/>
      <c r="BF73" s="239"/>
      <c r="BG73" s="239"/>
      <c r="BH73" s="239"/>
      <c r="BI73" s="239"/>
      <c r="BJ73" s="239"/>
      <c r="BK73" s="239"/>
      <c r="BL73" s="239"/>
      <c r="BM73" s="239"/>
      <c r="BN73" s="239"/>
      <c r="BO73" s="239"/>
      <c r="BP73" s="239"/>
      <c r="BQ73" s="236">
        <v>67</v>
      </c>
      <c r="BR73" s="241"/>
      <c r="BS73" s="982"/>
      <c r="BT73" s="983"/>
      <c r="BU73" s="983"/>
      <c r="BV73" s="983"/>
      <c r="BW73" s="983"/>
      <c r="BX73" s="983"/>
      <c r="BY73" s="983"/>
      <c r="BZ73" s="983"/>
      <c r="CA73" s="983"/>
      <c r="CB73" s="983"/>
      <c r="CC73" s="983"/>
      <c r="CD73" s="983"/>
      <c r="CE73" s="983"/>
      <c r="CF73" s="983"/>
      <c r="CG73" s="992"/>
      <c r="CH73" s="993"/>
      <c r="CI73" s="994"/>
      <c r="CJ73" s="994"/>
      <c r="CK73" s="994"/>
      <c r="CL73" s="995"/>
      <c r="CM73" s="993"/>
      <c r="CN73" s="994"/>
      <c r="CO73" s="994"/>
      <c r="CP73" s="994"/>
      <c r="CQ73" s="995"/>
      <c r="CR73" s="993"/>
      <c r="CS73" s="994"/>
      <c r="CT73" s="994"/>
      <c r="CU73" s="994"/>
      <c r="CV73" s="995"/>
      <c r="CW73" s="993"/>
      <c r="CX73" s="994"/>
      <c r="CY73" s="994"/>
      <c r="CZ73" s="994"/>
      <c r="DA73" s="995"/>
      <c r="DB73" s="993"/>
      <c r="DC73" s="994"/>
      <c r="DD73" s="994"/>
      <c r="DE73" s="994"/>
      <c r="DF73" s="995"/>
      <c r="DG73" s="993"/>
      <c r="DH73" s="994"/>
      <c r="DI73" s="994"/>
      <c r="DJ73" s="994"/>
      <c r="DK73" s="995"/>
      <c r="DL73" s="993"/>
      <c r="DM73" s="994"/>
      <c r="DN73" s="994"/>
      <c r="DO73" s="994"/>
      <c r="DP73" s="995"/>
      <c r="DQ73" s="993"/>
      <c r="DR73" s="994"/>
      <c r="DS73" s="994"/>
      <c r="DT73" s="994"/>
      <c r="DU73" s="995"/>
      <c r="DV73" s="982"/>
      <c r="DW73" s="983"/>
      <c r="DX73" s="983"/>
      <c r="DY73" s="983"/>
      <c r="DZ73" s="984"/>
      <c r="EA73" s="228"/>
    </row>
    <row r="74" spans="1:131" ht="26.25" customHeight="1" x14ac:dyDescent="0.2">
      <c r="A74" s="236">
        <v>7</v>
      </c>
      <c r="B74" s="1011" t="s">
        <v>557</v>
      </c>
      <c r="C74" s="1012"/>
      <c r="D74" s="1012"/>
      <c r="E74" s="1012"/>
      <c r="F74" s="1012"/>
      <c r="G74" s="1012"/>
      <c r="H74" s="1012"/>
      <c r="I74" s="1012"/>
      <c r="J74" s="1012"/>
      <c r="K74" s="1012"/>
      <c r="L74" s="1012"/>
      <c r="M74" s="1012"/>
      <c r="N74" s="1012"/>
      <c r="O74" s="1012"/>
      <c r="P74" s="1013"/>
      <c r="Q74" s="1014">
        <v>188612</v>
      </c>
      <c r="R74" s="1008"/>
      <c r="S74" s="1008"/>
      <c r="T74" s="1008"/>
      <c r="U74" s="1008"/>
      <c r="V74" s="1008">
        <v>182940</v>
      </c>
      <c r="W74" s="1008"/>
      <c r="X74" s="1008"/>
      <c r="Y74" s="1008"/>
      <c r="Z74" s="1008"/>
      <c r="AA74" s="1008">
        <v>5672</v>
      </c>
      <c r="AB74" s="1008"/>
      <c r="AC74" s="1008"/>
      <c r="AD74" s="1008"/>
      <c r="AE74" s="1008"/>
      <c r="AF74" s="1008">
        <v>5672</v>
      </c>
      <c r="AG74" s="1008"/>
      <c r="AH74" s="1008"/>
      <c r="AI74" s="1008"/>
      <c r="AJ74" s="1008"/>
      <c r="AK74" s="1008">
        <v>2011</v>
      </c>
      <c r="AL74" s="1008"/>
      <c r="AM74" s="1008"/>
      <c r="AN74" s="1008"/>
      <c r="AO74" s="1008"/>
      <c r="AP74" s="1008" t="s">
        <v>550</v>
      </c>
      <c r="AQ74" s="1008"/>
      <c r="AR74" s="1008"/>
      <c r="AS74" s="1008"/>
      <c r="AT74" s="1008"/>
      <c r="AU74" s="1008" t="s">
        <v>550</v>
      </c>
      <c r="AV74" s="1008"/>
      <c r="AW74" s="1008"/>
      <c r="AX74" s="1008"/>
      <c r="AY74" s="1008"/>
      <c r="AZ74" s="1009"/>
      <c r="BA74" s="1009"/>
      <c r="BB74" s="1009"/>
      <c r="BC74" s="1009"/>
      <c r="BD74" s="1010"/>
      <c r="BE74" s="239"/>
      <c r="BF74" s="239"/>
      <c r="BG74" s="239"/>
      <c r="BH74" s="239"/>
      <c r="BI74" s="239"/>
      <c r="BJ74" s="239"/>
      <c r="BK74" s="239"/>
      <c r="BL74" s="239"/>
      <c r="BM74" s="239"/>
      <c r="BN74" s="239"/>
      <c r="BO74" s="239"/>
      <c r="BP74" s="239"/>
      <c r="BQ74" s="236">
        <v>68</v>
      </c>
      <c r="BR74" s="241"/>
      <c r="BS74" s="982"/>
      <c r="BT74" s="983"/>
      <c r="BU74" s="983"/>
      <c r="BV74" s="983"/>
      <c r="BW74" s="983"/>
      <c r="BX74" s="983"/>
      <c r="BY74" s="983"/>
      <c r="BZ74" s="983"/>
      <c r="CA74" s="983"/>
      <c r="CB74" s="983"/>
      <c r="CC74" s="983"/>
      <c r="CD74" s="983"/>
      <c r="CE74" s="983"/>
      <c r="CF74" s="983"/>
      <c r="CG74" s="992"/>
      <c r="CH74" s="993"/>
      <c r="CI74" s="994"/>
      <c r="CJ74" s="994"/>
      <c r="CK74" s="994"/>
      <c r="CL74" s="995"/>
      <c r="CM74" s="993"/>
      <c r="CN74" s="994"/>
      <c r="CO74" s="994"/>
      <c r="CP74" s="994"/>
      <c r="CQ74" s="995"/>
      <c r="CR74" s="993"/>
      <c r="CS74" s="994"/>
      <c r="CT74" s="994"/>
      <c r="CU74" s="994"/>
      <c r="CV74" s="995"/>
      <c r="CW74" s="993"/>
      <c r="CX74" s="994"/>
      <c r="CY74" s="994"/>
      <c r="CZ74" s="994"/>
      <c r="DA74" s="995"/>
      <c r="DB74" s="993"/>
      <c r="DC74" s="994"/>
      <c r="DD74" s="994"/>
      <c r="DE74" s="994"/>
      <c r="DF74" s="995"/>
      <c r="DG74" s="993"/>
      <c r="DH74" s="994"/>
      <c r="DI74" s="994"/>
      <c r="DJ74" s="994"/>
      <c r="DK74" s="995"/>
      <c r="DL74" s="993"/>
      <c r="DM74" s="994"/>
      <c r="DN74" s="994"/>
      <c r="DO74" s="994"/>
      <c r="DP74" s="995"/>
      <c r="DQ74" s="993"/>
      <c r="DR74" s="994"/>
      <c r="DS74" s="994"/>
      <c r="DT74" s="994"/>
      <c r="DU74" s="995"/>
      <c r="DV74" s="982"/>
      <c r="DW74" s="983"/>
      <c r="DX74" s="983"/>
      <c r="DY74" s="983"/>
      <c r="DZ74" s="984"/>
      <c r="EA74" s="228"/>
    </row>
    <row r="75" spans="1:131" ht="26.25" customHeight="1" x14ac:dyDescent="0.2">
      <c r="A75" s="236">
        <v>8</v>
      </c>
      <c r="B75" s="1011"/>
      <c r="C75" s="1012"/>
      <c r="D75" s="1012"/>
      <c r="E75" s="1012"/>
      <c r="F75" s="1012"/>
      <c r="G75" s="1012"/>
      <c r="H75" s="1012"/>
      <c r="I75" s="1012"/>
      <c r="J75" s="1012"/>
      <c r="K75" s="1012"/>
      <c r="L75" s="1012"/>
      <c r="M75" s="1012"/>
      <c r="N75" s="1012"/>
      <c r="O75" s="1012"/>
      <c r="P75" s="1013"/>
      <c r="Q75" s="1015"/>
      <c r="R75" s="1016"/>
      <c r="S75" s="1016"/>
      <c r="T75" s="1016"/>
      <c r="U75" s="1017"/>
      <c r="V75" s="1018"/>
      <c r="W75" s="1016"/>
      <c r="X75" s="1016"/>
      <c r="Y75" s="1016"/>
      <c r="Z75" s="1017"/>
      <c r="AA75" s="1018"/>
      <c r="AB75" s="1016"/>
      <c r="AC75" s="1016"/>
      <c r="AD75" s="1016"/>
      <c r="AE75" s="1017"/>
      <c r="AF75" s="1018"/>
      <c r="AG75" s="1016"/>
      <c r="AH75" s="1016"/>
      <c r="AI75" s="1016"/>
      <c r="AJ75" s="1017"/>
      <c r="AK75" s="1018"/>
      <c r="AL75" s="1016"/>
      <c r="AM75" s="1016"/>
      <c r="AN75" s="1016"/>
      <c r="AO75" s="1017"/>
      <c r="AP75" s="1018"/>
      <c r="AQ75" s="1016"/>
      <c r="AR75" s="1016"/>
      <c r="AS75" s="1016"/>
      <c r="AT75" s="1017"/>
      <c r="AU75" s="1018"/>
      <c r="AV75" s="1016"/>
      <c r="AW75" s="1016"/>
      <c r="AX75" s="1016"/>
      <c r="AY75" s="1017"/>
      <c r="AZ75" s="1009"/>
      <c r="BA75" s="1009"/>
      <c r="BB75" s="1009"/>
      <c r="BC75" s="1009"/>
      <c r="BD75" s="1010"/>
      <c r="BE75" s="239"/>
      <c r="BF75" s="239"/>
      <c r="BG75" s="239"/>
      <c r="BH75" s="239"/>
      <c r="BI75" s="239"/>
      <c r="BJ75" s="239"/>
      <c r="BK75" s="239"/>
      <c r="BL75" s="239"/>
      <c r="BM75" s="239"/>
      <c r="BN75" s="239"/>
      <c r="BO75" s="239"/>
      <c r="BP75" s="239"/>
      <c r="BQ75" s="236">
        <v>69</v>
      </c>
      <c r="BR75" s="241"/>
      <c r="BS75" s="982"/>
      <c r="BT75" s="983"/>
      <c r="BU75" s="983"/>
      <c r="BV75" s="983"/>
      <c r="BW75" s="983"/>
      <c r="BX75" s="983"/>
      <c r="BY75" s="983"/>
      <c r="BZ75" s="983"/>
      <c r="CA75" s="983"/>
      <c r="CB75" s="983"/>
      <c r="CC75" s="983"/>
      <c r="CD75" s="983"/>
      <c r="CE75" s="983"/>
      <c r="CF75" s="983"/>
      <c r="CG75" s="992"/>
      <c r="CH75" s="993"/>
      <c r="CI75" s="994"/>
      <c r="CJ75" s="994"/>
      <c r="CK75" s="994"/>
      <c r="CL75" s="995"/>
      <c r="CM75" s="993"/>
      <c r="CN75" s="994"/>
      <c r="CO75" s="994"/>
      <c r="CP75" s="994"/>
      <c r="CQ75" s="995"/>
      <c r="CR75" s="993"/>
      <c r="CS75" s="994"/>
      <c r="CT75" s="994"/>
      <c r="CU75" s="994"/>
      <c r="CV75" s="995"/>
      <c r="CW75" s="993"/>
      <c r="CX75" s="994"/>
      <c r="CY75" s="994"/>
      <c r="CZ75" s="994"/>
      <c r="DA75" s="995"/>
      <c r="DB75" s="993"/>
      <c r="DC75" s="994"/>
      <c r="DD75" s="994"/>
      <c r="DE75" s="994"/>
      <c r="DF75" s="995"/>
      <c r="DG75" s="993"/>
      <c r="DH75" s="994"/>
      <c r="DI75" s="994"/>
      <c r="DJ75" s="994"/>
      <c r="DK75" s="995"/>
      <c r="DL75" s="993"/>
      <c r="DM75" s="994"/>
      <c r="DN75" s="994"/>
      <c r="DO75" s="994"/>
      <c r="DP75" s="995"/>
      <c r="DQ75" s="993"/>
      <c r="DR75" s="994"/>
      <c r="DS75" s="994"/>
      <c r="DT75" s="994"/>
      <c r="DU75" s="995"/>
      <c r="DV75" s="982"/>
      <c r="DW75" s="983"/>
      <c r="DX75" s="983"/>
      <c r="DY75" s="983"/>
      <c r="DZ75" s="984"/>
      <c r="EA75" s="228"/>
    </row>
    <row r="76" spans="1:131" ht="26.25" customHeight="1" x14ac:dyDescent="0.2">
      <c r="A76" s="236">
        <v>9</v>
      </c>
      <c r="B76" s="1011"/>
      <c r="C76" s="1012"/>
      <c r="D76" s="1012"/>
      <c r="E76" s="1012"/>
      <c r="F76" s="1012"/>
      <c r="G76" s="1012"/>
      <c r="H76" s="1012"/>
      <c r="I76" s="1012"/>
      <c r="J76" s="1012"/>
      <c r="K76" s="1012"/>
      <c r="L76" s="1012"/>
      <c r="M76" s="1012"/>
      <c r="N76" s="1012"/>
      <c r="O76" s="1012"/>
      <c r="P76" s="1013"/>
      <c r="Q76" s="1015"/>
      <c r="R76" s="1016"/>
      <c r="S76" s="1016"/>
      <c r="T76" s="1016"/>
      <c r="U76" s="1017"/>
      <c r="V76" s="1018"/>
      <c r="W76" s="1016"/>
      <c r="X76" s="1016"/>
      <c r="Y76" s="1016"/>
      <c r="Z76" s="1017"/>
      <c r="AA76" s="1018"/>
      <c r="AB76" s="1016"/>
      <c r="AC76" s="1016"/>
      <c r="AD76" s="1016"/>
      <c r="AE76" s="1017"/>
      <c r="AF76" s="1018"/>
      <c r="AG76" s="1016"/>
      <c r="AH76" s="1016"/>
      <c r="AI76" s="1016"/>
      <c r="AJ76" s="1017"/>
      <c r="AK76" s="1018"/>
      <c r="AL76" s="1016"/>
      <c r="AM76" s="1016"/>
      <c r="AN76" s="1016"/>
      <c r="AO76" s="1017"/>
      <c r="AP76" s="1018"/>
      <c r="AQ76" s="1016"/>
      <c r="AR76" s="1016"/>
      <c r="AS76" s="1016"/>
      <c r="AT76" s="1017"/>
      <c r="AU76" s="1018"/>
      <c r="AV76" s="1016"/>
      <c r="AW76" s="1016"/>
      <c r="AX76" s="1016"/>
      <c r="AY76" s="1017"/>
      <c r="AZ76" s="1009"/>
      <c r="BA76" s="1009"/>
      <c r="BB76" s="1009"/>
      <c r="BC76" s="1009"/>
      <c r="BD76" s="1010"/>
      <c r="BE76" s="239"/>
      <c r="BF76" s="239"/>
      <c r="BG76" s="239"/>
      <c r="BH76" s="239"/>
      <c r="BI76" s="239"/>
      <c r="BJ76" s="239"/>
      <c r="BK76" s="239"/>
      <c r="BL76" s="239"/>
      <c r="BM76" s="239"/>
      <c r="BN76" s="239"/>
      <c r="BO76" s="239"/>
      <c r="BP76" s="239"/>
      <c r="BQ76" s="236">
        <v>70</v>
      </c>
      <c r="BR76" s="241"/>
      <c r="BS76" s="982"/>
      <c r="BT76" s="983"/>
      <c r="BU76" s="983"/>
      <c r="BV76" s="983"/>
      <c r="BW76" s="983"/>
      <c r="BX76" s="983"/>
      <c r="BY76" s="983"/>
      <c r="BZ76" s="983"/>
      <c r="CA76" s="983"/>
      <c r="CB76" s="983"/>
      <c r="CC76" s="983"/>
      <c r="CD76" s="983"/>
      <c r="CE76" s="983"/>
      <c r="CF76" s="983"/>
      <c r="CG76" s="992"/>
      <c r="CH76" s="993"/>
      <c r="CI76" s="994"/>
      <c r="CJ76" s="994"/>
      <c r="CK76" s="994"/>
      <c r="CL76" s="995"/>
      <c r="CM76" s="993"/>
      <c r="CN76" s="994"/>
      <c r="CO76" s="994"/>
      <c r="CP76" s="994"/>
      <c r="CQ76" s="995"/>
      <c r="CR76" s="993"/>
      <c r="CS76" s="994"/>
      <c r="CT76" s="994"/>
      <c r="CU76" s="994"/>
      <c r="CV76" s="995"/>
      <c r="CW76" s="993"/>
      <c r="CX76" s="994"/>
      <c r="CY76" s="994"/>
      <c r="CZ76" s="994"/>
      <c r="DA76" s="995"/>
      <c r="DB76" s="993"/>
      <c r="DC76" s="994"/>
      <c r="DD76" s="994"/>
      <c r="DE76" s="994"/>
      <c r="DF76" s="995"/>
      <c r="DG76" s="993"/>
      <c r="DH76" s="994"/>
      <c r="DI76" s="994"/>
      <c r="DJ76" s="994"/>
      <c r="DK76" s="995"/>
      <c r="DL76" s="993"/>
      <c r="DM76" s="994"/>
      <c r="DN76" s="994"/>
      <c r="DO76" s="994"/>
      <c r="DP76" s="995"/>
      <c r="DQ76" s="993"/>
      <c r="DR76" s="994"/>
      <c r="DS76" s="994"/>
      <c r="DT76" s="994"/>
      <c r="DU76" s="995"/>
      <c r="DV76" s="982"/>
      <c r="DW76" s="983"/>
      <c r="DX76" s="983"/>
      <c r="DY76" s="983"/>
      <c r="DZ76" s="984"/>
      <c r="EA76" s="228"/>
    </row>
    <row r="77" spans="1:131" ht="26.25" customHeight="1" x14ac:dyDescent="0.2">
      <c r="A77" s="236">
        <v>10</v>
      </c>
      <c r="B77" s="1011"/>
      <c r="C77" s="1012"/>
      <c r="D77" s="1012"/>
      <c r="E77" s="1012"/>
      <c r="F77" s="1012"/>
      <c r="G77" s="1012"/>
      <c r="H77" s="1012"/>
      <c r="I77" s="1012"/>
      <c r="J77" s="1012"/>
      <c r="K77" s="1012"/>
      <c r="L77" s="1012"/>
      <c r="M77" s="1012"/>
      <c r="N77" s="1012"/>
      <c r="O77" s="1012"/>
      <c r="P77" s="1013"/>
      <c r="Q77" s="1015"/>
      <c r="R77" s="1016"/>
      <c r="S77" s="1016"/>
      <c r="T77" s="1016"/>
      <c r="U77" s="1017"/>
      <c r="V77" s="1018"/>
      <c r="W77" s="1016"/>
      <c r="X77" s="1016"/>
      <c r="Y77" s="1016"/>
      <c r="Z77" s="1017"/>
      <c r="AA77" s="1018"/>
      <c r="AB77" s="1016"/>
      <c r="AC77" s="1016"/>
      <c r="AD77" s="1016"/>
      <c r="AE77" s="1017"/>
      <c r="AF77" s="1018"/>
      <c r="AG77" s="1016"/>
      <c r="AH77" s="1016"/>
      <c r="AI77" s="1016"/>
      <c r="AJ77" s="1017"/>
      <c r="AK77" s="1018"/>
      <c r="AL77" s="1016"/>
      <c r="AM77" s="1016"/>
      <c r="AN77" s="1016"/>
      <c r="AO77" s="1017"/>
      <c r="AP77" s="1018"/>
      <c r="AQ77" s="1016"/>
      <c r="AR77" s="1016"/>
      <c r="AS77" s="1016"/>
      <c r="AT77" s="1017"/>
      <c r="AU77" s="1018"/>
      <c r="AV77" s="1016"/>
      <c r="AW77" s="1016"/>
      <c r="AX77" s="1016"/>
      <c r="AY77" s="1017"/>
      <c r="AZ77" s="1009"/>
      <c r="BA77" s="1009"/>
      <c r="BB77" s="1009"/>
      <c r="BC77" s="1009"/>
      <c r="BD77" s="1010"/>
      <c r="BE77" s="239"/>
      <c r="BF77" s="239"/>
      <c r="BG77" s="239"/>
      <c r="BH77" s="239"/>
      <c r="BI77" s="239"/>
      <c r="BJ77" s="239"/>
      <c r="BK77" s="239"/>
      <c r="BL77" s="239"/>
      <c r="BM77" s="239"/>
      <c r="BN77" s="239"/>
      <c r="BO77" s="239"/>
      <c r="BP77" s="239"/>
      <c r="BQ77" s="236">
        <v>71</v>
      </c>
      <c r="BR77" s="241"/>
      <c r="BS77" s="982"/>
      <c r="BT77" s="983"/>
      <c r="BU77" s="983"/>
      <c r="BV77" s="983"/>
      <c r="BW77" s="983"/>
      <c r="BX77" s="983"/>
      <c r="BY77" s="983"/>
      <c r="BZ77" s="983"/>
      <c r="CA77" s="983"/>
      <c r="CB77" s="983"/>
      <c r="CC77" s="983"/>
      <c r="CD77" s="983"/>
      <c r="CE77" s="983"/>
      <c r="CF77" s="983"/>
      <c r="CG77" s="992"/>
      <c r="CH77" s="993"/>
      <c r="CI77" s="994"/>
      <c r="CJ77" s="994"/>
      <c r="CK77" s="994"/>
      <c r="CL77" s="995"/>
      <c r="CM77" s="993"/>
      <c r="CN77" s="994"/>
      <c r="CO77" s="994"/>
      <c r="CP77" s="994"/>
      <c r="CQ77" s="995"/>
      <c r="CR77" s="993"/>
      <c r="CS77" s="994"/>
      <c r="CT77" s="994"/>
      <c r="CU77" s="994"/>
      <c r="CV77" s="995"/>
      <c r="CW77" s="993"/>
      <c r="CX77" s="994"/>
      <c r="CY77" s="994"/>
      <c r="CZ77" s="994"/>
      <c r="DA77" s="995"/>
      <c r="DB77" s="993"/>
      <c r="DC77" s="994"/>
      <c r="DD77" s="994"/>
      <c r="DE77" s="994"/>
      <c r="DF77" s="995"/>
      <c r="DG77" s="993"/>
      <c r="DH77" s="994"/>
      <c r="DI77" s="994"/>
      <c r="DJ77" s="994"/>
      <c r="DK77" s="995"/>
      <c r="DL77" s="993"/>
      <c r="DM77" s="994"/>
      <c r="DN77" s="994"/>
      <c r="DO77" s="994"/>
      <c r="DP77" s="995"/>
      <c r="DQ77" s="993"/>
      <c r="DR77" s="994"/>
      <c r="DS77" s="994"/>
      <c r="DT77" s="994"/>
      <c r="DU77" s="995"/>
      <c r="DV77" s="982"/>
      <c r="DW77" s="983"/>
      <c r="DX77" s="983"/>
      <c r="DY77" s="983"/>
      <c r="DZ77" s="984"/>
      <c r="EA77" s="228"/>
    </row>
    <row r="78" spans="1:131" ht="26.25" customHeight="1" x14ac:dyDescent="0.2">
      <c r="A78" s="236">
        <v>11</v>
      </c>
      <c r="B78" s="1011"/>
      <c r="C78" s="1012"/>
      <c r="D78" s="1012"/>
      <c r="E78" s="1012"/>
      <c r="F78" s="1012"/>
      <c r="G78" s="1012"/>
      <c r="H78" s="1012"/>
      <c r="I78" s="1012"/>
      <c r="J78" s="1012"/>
      <c r="K78" s="1012"/>
      <c r="L78" s="1012"/>
      <c r="M78" s="1012"/>
      <c r="N78" s="1012"/>
      <c r="O78" s="1012"/>
      <c r="P78" s="1013"/>
      <c r="Q78" s="1014"/>
      <c r="R78" s="1008"/>
      <c r="S78" s="1008"/>
      <c r="T78" s="1008"/>
      <c r="U78" s="1008"/>
      <c r="V78" s="1008"/>
      <c r="W78" s="1008"/>
      <c r="X78" s="1008"/>
      <c r="Y78" s="1008"/>
      <c r="Z78" s="1008"/>
      <c r="AA78" s="1008"/>
      <c r="AB78" s="1008"/>
      <c r="AC78" s="1008"/>
      <c r="AD78" s="1008"/>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9"/>
      <c r="BA78" s="1009"/>
      <c r="BB78" s="1009"/>
      <c r="BC78" s="1009"/>
      <c r="BD78" s="1010"/>
      <c r="BE78" s="239"/>
      <c r="BF78" s="239"/>
      <c r="BG78" s="239"/>
      <c r="BH78" s="239"/>
      <c r="BI78" s="239"/>
      <c r="BJ78" s="228"/>
      <c r="BK78" s="228"/>
      <c r="BL78" s="228"/>
      <c r="BM78" s="228"/>
      <c r="BN78" s="228"/>
      <c r="BO78" s="239"/>
      <c r="BP78" s="239"/>
      <c r="BQ78" s="236">
        <v>72</v>
      </c>
      <c r="BR78" s="241"/>
      <c r="BS78" s="982"/>
      <c r="BT78" s="983"/>
      <c r="BU78" s="983"/>
      <c r="BV78" s="983"/>
      <c r="BW78" s="983"/>
      <c r="BX78" s="983"/>
      <c r="BY78" s="983"/>
      <c r="BZ78" s="983"/>
      <c r="CA78" s="983"/>
      <c r="CB78" s="983"/>
      <c r="CC78" s="983"/>
      <c r="CD78" s="983"/>
      <c r="CE78" s="983"/>
      <c r="CF78" s="983"/>
      <c r="CG78" s="992"/>
      <c r="CH78" s="993"/>
      <c r="CI78" s="994"/>
      <c r="CJ78" s="994"/>
      <c r="CK78" s="994"/>
      <c r="CL78" s="995"/>
      <c r="CM78" s="993"/>
      <c r="CN78" s="994"/>
      <c r="CO78" s="994"/>
      <c r="CP78" s="994"/>
      <c r="CQ78" s="995"/>
      <c r="CR78" s="993"/>
      <c r="CS78" s="994"/>
      <c r="CT78" s="994"/>
      <c r="CU78" s="994"/>
      <c r="CV78" s="995"/>
      <c r="CW78" s="993"/>
      <c r="CX78" s="994"/>
      <c r="CY78" s="994"/>
      <c r="CZ78" s="994"/>
      <c r="DA78" s="995"/>
      <c r="DB78" s="993"/>
      <c r="DC78" s="994"/>
      <c r="DD78" s="994"/>
      <c r="DE78" s="994"/>
      <c r="DF78" s="995"/>
      <c r="DG78" s="993"/>
      <c r="DH78" s="994"/>
      <c r="DI78" s="994"/>
      <c r="DJ78" s="994"/>
      <c r="DK78" s="995"/>
      <c r="DL78" s="993"/>
      <c r="DM78" s="994"/>
      <c r="DN78" s="994"/>
      <c r="DO78" s="994"/>
      <c r="DP78" s="995"/>
      <c r="DQ78" s="993"/>
      <c r="DR78" s="994"/>
      <c r="DS78" s="994"/>
      <c r="DT78" s="994"/>
      <c r="DU78" s="995"/>
      <c r="DV78" s="982"/>
      <c r="DW78" s="983"/>
      <c r="DX78" s="983"/>
      <c r="DY78" s="983"/>
      <c r="DZ78" s="984"/>
      <c r="EA78" s="228"/>
    </row>
    <row r="79" spans="1:131" ht="26.25" customHeight="1" x14ac:dyDescent="0.2">
      <c r="A79" s="236">
        <v>12</v>
      </c>
      <c r="B79" s="1011"/>
      <c r="C79" s="1012"/>
      <c r="D79" s="1012"/>
      <c r="E79" s="1012"/>
      <c r="F79" s="1012"/>
      <c r="G79" s="1012"/>
      <c r="H79" s="1012"/>
      <c r="I79" s="1012"/>
      <c r="J79" s="1012"/>
      <c r="K79" s="1012"/>
      <c r="L79" s="1012"/>
      <c r="M79" s="1012"/>
      <c r="N79" s="1012"/>
      <c r="O79" s="1012"/>
      <c r="P79" s="1013"/>
      <c r="Q79" s="1014"/>
      <c r="R79" s="1008"/>
      <c r="S79" s="1008"/>
      <c r="T79" s="1008"/>
      <c r="U79" s="1008"/>
      <c r="V79" s="1008"/>
      <c r="W79" s="1008"/>
      <c r="X79" s="1008"/>
      <c r="Y79" s="1008"/>
      <c r="Z79" s="1008"/>
      <c r="AA79" s="1008"/>
      <c r="AB79" s="1008"/>
      <c r="AC79" s="1008"/>
      <c r="AD79" s="1008"/>
      <c r="AE79" s="1008"/>
      <c r="AF79" s="1008"/>
      <c r="AG79" s="1008"/>
      <c r="AH79" s="1008"/>
      <c r="AI79" s="1008"/>
      <c r="AJ79" s="1008"/>
      <c r="AK79" s="1008"/>
      <c r="AL79" s="1008"/>
      <c r="AM79" s="1008"/>
      <c r="AN79" s="1008"/>
      <c r="AO79" s="1008"/>
      <c r="AP79" s="1008"/>
      <c r="AQ79" s="1008"/>
      <c r="AR79" s="1008"/>
      <c r="AS79" s="1008"/>
      <c r="AT79" s="1008"/>
      <c r="AU79" s="1008"/>
      <c r="AV79" s="1008"/>
      <c r="AW79" s="1008"/>
      <c r="AX79" s="1008"/>
      <c r="AY79" s="1008"/>
      <c r="AZ79" s="1009"/>
      <c r="BA79" s="1009"/>
      <c r="BB79" s="1009"/>
      <c r="BC79" s="1009"/>
      <c r="BD79" s="1010"/>
      <c r="BE79" s="239"/>
      <c r="BF79" s="239"/>
      <c r="BG79" s="239"/>
      <c r="BH79" s="239"/>
      <c r="BI79" s="239"/>
      <c r="BJ79" s="228"/>
      <c r="BK79" s="228"/>
      <c r="BL79" s="228"/>
      <c r="BM79" s="228"/>
      <c r="BN79" s="228"/>
      <c r="BO79" s="239"/>
      <c r="BP79" s="239"/>
      <c r="BQ79" s="236">
        <v>73</v>
      </c>
      <c r="BR79" s="241"/>
      <c r="BS79" s="982"/>
      <c r="BT79" s="983"/>
      <c r="BU79" s="983"/>
      <c r="BV79" s="983"/>
      <c r="BW79" s="983"/>
      <c r="BX79" s="983"/>
      <c r="BY79" s="983"/>
      <c r="BZ79" s="983"/>
      <c r="CA79" s="983"/>
      <c r="CB79" s="983"/>
      <c r="CC79" s="983"/>
      <c r="CD79" s="983"/>
      <c r="CE79" s="983"/>
      <c r="CF79" s="983"/>
      <c r="CG79" s="992"/>
      <c r="CH79" s="993"/>
      <c r="CI79" s="994"/>
      <c r="CJ79" s="994"/>
      <c r="CK79" s="994"/>
      <c r="CL79" s="995"/>
      <c r="CM79" s="993"/>
      <c r="CN79" s="994"/>
      <c r="CO79" s="994"/>
      <c r="CP79" s="994"/>
      <c r="CQ79" s="995"/>
      <c r="CR79" s="993"/>
      <c r="CS79" s="994"/>
      <c r="CT79" s="994"/>
      <c r="CU79" s="994"/>
      <c r="CV79" s="995"/>
      <c r="CW79" s="993"/>
      <c r="CX79" s="994"/>
      <c r="CY79" s="994"/>
      <c r="CZ79" s="994"/>
      <c r="DA79" s="995"/>
      <c r="DB79" s="993"/>
      <c r="DC79" s="994"/>
      <c r="DD79" s="994"/>
      <c r="DE79" s="994"/>
      <c r="DF79" s="995"/>
      <c r="DG79" s="993"/>
      <c r="DH79" s="994"/>
      <c r="DI79" s="994"/>
      <c r="DJ79" s="994"/>
      <c r="DK79" s="995"/>
      <c r="DL79" s="993"/>
      <c r="DM79" s="994"/>
      <c r="DN79" s="994"/>
      <c r="DO79" s="994"/>
      <c r="DP79" s="995"/>
      <c r="DQ79" s="993"/>
      <c r="DR79" s="994"/>
      <c r="DS79" s="994"/>
      <c r="DT79" s="994"/>
      <c r="DU79" s="995"/>
      <c r="DV79" s="982"/>
      <c r="DW79" s="983"/>
      <c r="DX79" s="983"/>
      <c r="DY79" s="983"/>
      <c r="DZ79" s="984"/>
      <c r="EA79" s="228"/>
    </row>
    <row r="80" spans="1:131" ht="26.25" customHeight="1" x14ac:dyDescent="0.2">
      <c r="A80" s="236">
        <v>13</v>
      </c>
      <c r="B80" s="1011"/>
      <c r="C80" s="1012"/>
      <c r="D80" s="1012"/>
      <c r="E80" s="1012"/>
      <c r="F80" s="1012"/>
      <c r="G80" s="1012"/>
      <c r="H80" s="1012"/>
      <c r="I80" s="1012"/>
      <c r="J80" s="1012"/>
      <c r="K80" s="1012"/>
      <c r="L80" s="1012"/>
      <c r="M80" s="1012"/>
      <c r="N80" s="1012"/>
      <c r="O80" s="1012"/>
      <c r="P80" s="1013"/>
      <c r="Q80" s="1014"/>
      <c r="R80" s="1008"/>
      <c r="S80" s="1008"/>
      <c r="T80" s="1008"/>
      <c r="U80" s="1008"/>
      <c r="V80" s="1008"/>
      <c r="W80" s="1008"/>
      <c r="X80" s="1008"/>
      <c r="Y80" s="1008"/>
      <c r="Z80" s="1008"/>
      <c r="AA80" s="1008"/>
      <c r="AB80" s="1008"/>
      <c r="AC80" s="1008"/>
      <c r="AD80" s="1008"/>
      <c r="AE80" s="1008"/>
      <c r="AF80" s="1008"/>
      <c r="AG80" s="1008"/>
      <c r="AH80" s="1008"/>
      <c r="AI80" s="1008"/>
      <c r="AJ80" s="1008"/>
      <c r="AK80" s="1008"/>
      <c r="AL80" s="1008"/>
      <c r="AM80" s="1008"/>
      <c r="AN80" s="1008"/>
      <c r="AO80" s="1008"/>
      <c r="AP80" s="1008"/>
      <c r="AQ80" s="1008"/>
      <c r="AR80" s="1008"/>
      <c r="AS80" s="1008"/>
      <c r="AT80" s="1008"/>
      <c r="AU80" s="1008"/>
      <c r="AV80" s="1008"/>
      <c r="AW80" s="1008"/>
      <c r="AX80" s="1008"/>
      <c r="AY80" s="1008"/>
      <c r="AZ80" s="1009"/>
      <c r="BA80" s="1009"/>
      <c r="BB80" s="1009"/>
      <c r="BC80" s="1009"/>
      <c r="BD80" s="1010"/>
      <c r="BE80" s="239"/>
      <c r="BF80" s="239"/>
      <c r="BG80" s="239"/>
      <c r="BH80" s="239"/>
      <c r="BI80" s="239"/>
      <c r="BJ80" s="239"/>
      <c r="BK80" s="239"/>
      <c r="BL80" s="239"/>
      <c r="BM80" s="239"/>
      <c r="BN80" s="239"/>
      <c r="BO80" s="239"/>
      <c r="BP80" s="239"/>
      <c r="BQ80" s="236">
        <v>74</v>
      </c>
      <c r="BR80" s="241"/>
      <c r="BS80" s="982"/>
      <c r="BT80" s="983"/>
      <c r="BU80" s="983"/>
      <c r="BV80" s="983"/>
      <c r="BW80" s="983"/>
      <c r="BX80" s="983"/>
      <c r="BY80" s="983"/>
      <c r="BZ80" s="983"/>
      <c r="CA80" s="983"/>
      <c r="CB80" s="983"/>
      <c r="CC80" s="983"/>
      <c r="CD80" s="983"/>
      <c r="CE80" s="983"/>
      <c r="CF80" s="983"/>
      <c r="CG80" s="992"/>
      <c r="CH80" s="993"/>
      <c r="CI80" s="994"/>
      <c r="CJ80" s="994"/>
      <c r="CK80" s="994"/>
      <c r="CL80" s="995"/>
      <c r="CM80" s="993"/>
      <c r="CN80" s="994"/>
      <c r="CO80" s="994"/>
      <c r="CP80" s="994"/>
      <c r="CQ80" s="995"/>
      <c r="CR80" s="993"/>
      <c r="CS80" s="994"/>
      <c r="CT80" s="994"/>
      <c r="CU80" s="994"/>
      <c r="CV80" s="995"/>
      <c r="CW80" s="993"/>
      <c r="CX80" s="994"/>
      <c r="CY80" s="994"/>
      <c r="CZ80" s="994"/>
      <c r="DA80" s="995"/>
      <c r="DB80" s="993"/>
      <c r="DC80" s="994"/>
      <c r="DD80" s="994"/>
      <c r="DE80" s="994"/>
      <c r="DF80" s="995"/>
      <c r="DG80" s="993"/>
      <c r="DH80" s="994"/>
      <c r="DI80" s="994"/>
      <c r="DJ80" s="994"/>
      <c r="DK80" s="995"/>
      <c r="DL80" s="993"/>
      <c r="DM80" s="994"/>
      <c r="DN80" s="994"/>
      <c r="DO80" s="994"/>
      <c r="DP80" s="995"/>
      <c r="DQ80" s="993"/>
      <c r="DR80" s="994"/>
      <c r="DS80" s="994"/>
      <c r="DT80" s="994"/>
      <c r="DU80" s="995"/>
      <c r="DV80" s="982"/>
      <c r="DW80" s="983"/>
      <c r="DX80" s="983"/>
      <c r="DY80" s="983"/>
      <c r="DZ80" s="984"/>
      <c r="EA80" s="228"/>
    </row>
    <row r="81" spans="1:131" ht="26.25" customHeight="1" x14ac:dyDescent="0.2">
      <c r="A81" s="236">
        <v>14</v>
      </c>
      <c r="B81" s="1011"/>
      <c r="C81" s="1012"/>
      <c r="D81" s="1012"/>
      <c r="E81" s="1012"/>
      <c r="F81" s="1012"/>
      <c r="G81" s="1012"/>
      <c r="H81" s="1012"/>
      <c r="I81" s="1012"/>
      <c r="J81" s="1012"/>
      <c r="K81" s="1012"/>
      <c r="L81" s="1012"/>
      <c r="M81" s="1012"/>
      <c r="N81" s="1012"/>
      <c r="O81" s="1012"/>
      <c r="P81" s="1013"/>
      <c r="Q81" s="1014"/>
      <c r="R81" s="1008"/>
      <c r="S81" s="1008"/>
      <c r="T81" s="1008"/>
      <c r="U81" s="1008"/>
      <c r="V81" s="1008"/>
      <c r="W81" s="1008"/>
      <c r="X81" s="1008"/>
      <c r="Y81" s="1008"/>
      <c r="Z81" s="1008"/>
      <c r="AA81" s="1008"/>
      <c r="AB81" s="1008"/>
      <c r="AC81" s="1008"/>
      <c r="AD81" s="1008"/>
      <c r="AE81" s="1008"/>
      <c r="AF81" s="1008"/>
      <c r="AG81" s="1008"/>
      <c r="AH81" s="1008"/>
      <c r="AI81" s="1008"/>
      <c r="AJ81" s="1008"/>
      <c r="AK81" s="1008"/>
      <c r="AL81" s="1008"/>
      <c r="AM81" s="1008"/>
      <c r="AN81" s="1008"/>
      <c r="AO81" s="1008"/>
      <c r="AP81" s="1008"/>
      <c r="AQ81" s="1008"/>
      <c r="AR81" s="1008"/>
      <c r="AS81" s="1008"/>
      <c r="AT81" s="1008"/>
      <c r="AU81" s="1008"/>
      <c r="AV81" s="1008"/>
      <c r="AW81" s="1008"/>
      <c r="AX81" s="1008"/>
      <c r="AY81" s="1008"/>
      <c r="AZ81" s="1009"/>
      <c r="BA81" s="1009"/>
      <c r="BB81" s="1009"/>
      <c r="BC81" s="1009"/>
      <c r="BD81" s="1010"/>
      <c r="BE81" s="239"/>
      <c r="BF81" s="239"/>
      <c r="BG81" s="239"/>
      <c r="BH81" s="239"/>
      <c r="BI81" s="239"/>
      <c r="BJ81" s="239"/>
      <c r="BK81" s="239"/>
      <c r="BL81" s="239"/>
      <c r="BM81" s="239"/>
      <c r="BN81" s="239"/>
      <c r="BO81" s="239"/>
      <c r="BP81" s="239"/>
      <c r="BQ81" s="236">
        <v>75</v>
      </c>
      <c r="BR81" s="241"/>
      <c r="BS81" s="982"/>
      <c r="BT81" s="983"/>
      <c r="BU81" s="983"/>
      <c r="BV81" s="983"/>
      <c r="BW81" s="983"/>
      <c r="BX81" s="983"/>
      <c r="BY81" s="983"/>
      <c r="BZ81" s="983"/>
      <c r="CA81" s="983"/>
      <c r="CB81" s="983"/>
      <c r="CC81" s="983"/>
      <c r="CD81" s="983"/>
      <c r="CE81" s="983"/>
      <c r="CF81" s="983"/>
      <c r="CG81" s="992"/>
      <c r="CH81" s="993"/>
      <c r="CI81" s="994"/>
      <c r="CJ81" s="994"/>
      <c r="CK81" s="994"/>
      <c r="CL81" s="995"/>
      <c r="CM81" s="993"/>
      <c r="CN81" s="994"/>
      <c r="CO81" s="994"/>
      <c r="CP81" s="994"/>
      <c r="CQ81" s="995"/>
      <c r="CR81" s="993"/>
      <c r="CS81" s="994"/>
      <c r="CT81" s="994"/>
      <c r="CU81" s="994"/>
      <c r="CV81" s="995"/>
      <c r="CW81" s="993"/>
      <c r="CX81" s="994"/>
      <c r="CY81" s="994"/>
      <c r="CZ81" s="994"/>
      <c r="DA81" s="995"/>
      <c r="DB81" s="993"/>
      <c r="DC81" s="994"/>
      <c r="DD81" s="994"/>
      <c r="DE81" s="994"/>
      <c r="DF81" s="995"/>
      <c r="DG81" s="993"/>
      <c r="DH81" s="994"/>
      <c r="DI81" s="994"/>
      <c r="DJ81" s="994"/>
      <c r="DK81" s="995"/>
      <c r="DL81" s="993"/>
      <c r="DM81" s="994"/>
      <c r="DN81" s="994"/>
      <c r="DO81" s="994"/>
      <c r="DP81" s="995"/>
      <c r="DQ81" s="993"/>
      <c r="DR81" s="994"/>
      <c r="DS81" s="994"/>
      <c r="DT81" s="994"/>
      <c r="DU81" s="995"/>
      <c r="DV81" s="982"/>
      <c r="DW81" s="983"/>
      <c r="DX81" s="983"/>
      <c r="DY81" s="983"/>
      <c r="DZ81" s="984"/>
      <c r="EA81" s="228"/>
    </row>
    <row r="82" spans="1:131" ht="26.25" customHeight="1" x14ac:dyDescent="0.2">
      <c r="A82" s="236">
        <v>15</v>
      </c>
      <c r="B82" s="1011"/>
      <c r="C82" s="1012"/>
      <c r="D82" s="1012"/>
      <c r="E82" s="1012"/>
      <c r="F82" s="1012"/>
      <c r="G82" s="1012"/>
      <c r="H82" s="1012"/>
      <c r="I82" s="1012"/>
      <c r="J82" s="1012"/>
      <c r="K82" s="1012"/>
      <c r="L82" s="1012"/>
      <c r="M82" s="1012"/>
      <c r="N82" s="1012"/>
      <c r="O82" s="1012"/>
      <c r="P82" s="1013"/>
      <c r="Q82" s="1014"/>
      <c r="R82" s="1008"/>
      <c r="S82" s="1008"/>
      <c r="T82" s="1008"/>
      <c r="U82" s="1008"/>
      <c r="V82" s="1008"/>
      <c r="W82" s="1008"/>
      <c r="X82" s="1008"/>
      <c r="Y82" s="1008"/>
      <c r="Z82" s="1008"/>
      <c r="AA82" s="1008"/>
      <c r="AB82" s="1008"/>
      <c r="AC82" s="1008"/>
      <c r="AD82" s="1008"/>
      <c r="AE82" s="1008"/>
      <c r="AF82" s="1008"/>
      <c r="AG82" s="1008"/>
      <c r="AH82" s="1008"/>
      <c r="AI82" s="1008"/>
      <c r="AJ82" s="1008"/>
      <c r="AK82" s="1008"/>
      <c r="AL82" s="1008"/>
      <c r="AM82" s="1008"/>
      <c r="AN82" s="1008"/>
      <c r="AO82" s="1008"/>
      <c r="AP82" s="1008"/>
      <c r="AQ82" s="1008"/>
      <c r="AR82" s="1008"/>
      <c r="AS82" s="1008"/>
      <c r="AT82" s="1008"/>
      <c r="AU82" s="1008"/>
      <c r="AV82" s="1008"/>
      <c r="AW82" s="1008"/>
      <c r="AX82" s="1008"/>
      <c r="AY82" s="1008"/>
      <c r="AZ82" s="1009"/>
      <c r="BA82" s="1009"/>
      <c r="BB82" s="1009"/>
      <c r="BC82" s="1009"/>
      <c r="BD82" s="1010"/>
      <c r="BE82" s="239"/>
      <c r="BF82" s="239"/>
      <c r="BG82" s="239"/>
      <c r="BH82" s="239"/>
      <c r="BI82" s="239"/>
      <c r="BJ82" s="239"/>
      <c r="BK82" s="239"/>
      <c r="BL82" s="239"/>
      <c r="BM82" s="239"/>
      <c r="BN82" s="239"/>
      <c r="BO82" s="239"/>
      <c r="BP82" s="239"/>
      <c r="BQ82" s="236">
        <v>76</v>
      </c>
      <c r="BR82" s="241"/>
      <c r="BS82" s="982"/>
      <c r="BT82" s="983"/>
      <c r="BU82" s="983"/>
      <c r="BV82" s="983"/>
      <c r="BW82" s="983"/>
      <c r="BX82" s="983"/>
      <c r="BY82" s="983"/>
      <c r="BZ82" s="983"/>
      <c r="CA82" s="983"/>
      <c r="CB82" s="983"/>
      <c r="CC82" s="983"/>
      <c r="CD82" s="983"/>
      <c r="CE82" s="983"/>
      <c r="CF82" s="983"/>
      <c r="CG82" s="992"/>
      <c r="CH82" s="993"/>
      <c r="CI82" s="994"/>
      <c r="CJ82" s="994"/>
      <c r="CK82" s="994"/>
      <c r="CL82" s="995"/>
      <c r="CM82" s="993"/>
      <c r="CN82" s="994"/>
      <c r="CO82" s="994"/>
      <c r="CP82" s="994"/>
      <c r="CQ82" s="995"/>
      <c r="CR82" s="993"/>
      <c r="CS82" s="994"/>
      <c r="CT82" s="994"/>
      <c r="CU82" s="994"/>
      <c r="CV82" s="995"/>
      <c r="CW82" s="993"/>
      <c r="CX82" s="994"/>
      <c r="CY82" s="994"/>
      <c r="CZ82" s="994"/>
      <c r="DA82" s="995"/>
      <c r="DB82" s="993"/>
      <c r="DC82" s="994"/>
      <c r="DD82" s="994"/>
      <c r="DE82" s="994"/>
      <c r="DF82" s="995"/>
      <c r="DG82" s="993"/>
      <c r="DH82" s="994"/>
      <c r="DI82" s="994"/>
      <c r="DJ82" s="994"/>
      <c r="DK82" s="995"/>
      <c r="DL82" s="993"/>
      <c r="DM82" s="994"/>
      <c r="DN82" s="994"/>
      <c r="DO82" s="994"/>
      <c r="DP82" s="995"/>
      <c r="DQ82" s="993"/>
      <c r="DR82" s="994"/>
      <c r="DS82" s="994"/>
      <c r="DT82" s="994"/>
      <c r="DU82" s="995"/>
      <c r="DV82" s="982"/>
      <c r="DW82" s="983"/>
      <c r="DX82" s="983"/>
      <c r="DY82" s="983"/>
      <c r="DZ82" s="984"/>
      <c r="EA82" s="228"/>
    </row>
    <row r="83" spans="1:131" ht="26.25" customHeight="1" x14ac:dyDescent="0.2">
      <c r="A83" s="236">
        <v>16</v>
      </c>
      <c r="B83" s="1011"/>
      <c r="C83" s="1012"/>
      <c r="D83" s="1012"/>
      <c r="E83" s="1012"/>
      <c r="F83" s="1012"/>
      <c r="G83" s="1012"/>
      <c r="H83" s="1012"/>
      <c r="I83" s="1012"/>
      <c r="J83" s="1012"/>
      <c r="K83" s="1012"/>
      <c r="L83" s="1012"/>
      <c r="M83" s="1012"/>
      <c r="N83" s="1012"/>
      <c r="O83" s="1012"/>
      <c r="P83" s="1013"/>
      <c r="Q83" s="1014"/>
      <c r="R83" s="1008"/>
      <c r="S83" s="1008"/>
      <c r="T83" s="1008"/>
      <c r="U83" s="1008"/>
      <c r="V83" s="1008"/>
      <c r="W83" s="1008"/>
      <c r="X83" s="1008"/>
      <c r="Y83" s="1008"/>
      <c r="Z83" s="1008"/>
      <c r="AA83" s="1008"/>
      <c r="AB83" s="1008"/>
      <c r="AC83" s="1008"/>
      <c r="AD83" s="1008"/>
      <c r="AE83" s="1008"/>
      <c r="AF83" s="1008"/>
      <c r="AG83" s="1008"/>
      <c r="AH83" s="1008"/>
      <c r="AI83" s="1008"/>
      <c r="AJ83" s="1008"/>
      <c r="AK83" s="1008"/>
      <c r="AL83" s="1008"/>
      <c r="AM83" s="1008"/>
      <c r="AN83" s="1008"/>
      <c r="AO83" s="1008"/>
      <c r="AP83" s="1008"/>
      <c r="AQ83" s="1008"/>
      <c r="AR83" s="1008"/>
      <c r="AS83" s="1008"/>
      <c r="AT83" s="1008"/>
      <c r="AU83" s="1008"/>
      <c r="AV83" s="1008"/>
      <c r="AW83" s="1008"/>
      <c r="AX83" s="1008"/>
      <c r="AY83" s="1008"/>
      <c r="AZ83" s="1009"/>
      <c r="BA83" s="1009"/>
      <c r="BB83" s="1009"/>
      <c r="BC83" s="1009"/>
      <c r="BD83" s="1010"/>
      <c r="BE83" s="239"/>
      <c r="BF83" s="239"/>
      <c r="BG83" s="239"/>
      <c r="BH83" s="239"/>
      <c r="BI83" s="239"/>
      <c r="BJ83" s="239"/>
      <c r="BK83" s="239"/>
      <c r="BL83" s="239"/>
      <c r="BM83" s="239"/>
      <c r="BN83" s="239"/>
      <c r="BO83" s="239"/>
      <c r="BP83" s="239"/>
      <c r="BQ83" s="236">
        <v>77</v>
      </c>
      <c r="BR83" s="241"/>
      <c r="BS83" s="982"/>
      <c r="BT83" s="983"/>
      <c r="BU83" s="983"/>
      <c r="BV83" s="983"/>
      <c r="BW83" s="983"/>
      <c r="BX83" s="983"/>
      <c r="BY83" s="983"/>
      <c r="BZ83" s="983"/>
      <c r="CA83" s="983"/>
      <c r="CB83" s="983"/>
      <c r="CC83" s="983"/>
      <c r="CD83" s="983"/>
      <c r="CE83" s="983"/>
      <c r="CF83" s="983"/>
      <c r="CG83" s="992"/>
      <c r="CH83" s="993"/>
      <c r="CI83" s="994"/>
      <c r="CJ83" s="994"/>
      <c r="CK83" s="994"/>
      <c r="CL83" s="995"/>
      <c r="CM83" s="993"/>
      <c r="CN83" s="994"/>
      <c r="CO83" s="994"/>
      <c r="CP83" s="994"/>
      <c r="CQ83" s="995"/>
      <c r="CR83" s="993"/>
      <c r="CS83" s="994"/>
      <c r="CT83" s="994"/>
      <c r="CU83" s="994"/>
      <c r="CV83" s="995"/>
      <c r="CW83" s="993"/>
      <c r="CX83" s="994"/>
      <c r="CY83" s="994"/>
      <c r="CZ83" s="994"/>
      <c r="DA83" s="995"/>
      <c r="DB83" s="993"/>
      <c r="DC83" s="994"/>
      <c r="DD83" s="994"/>
      <c r="DE83" s="994"/>
      <c r="DF83" s="995"/>
      <c r="DG83" s="993"/>
      <c r="DH83" s="994"/>
      <c r="DI83" s="994"/>
      <c r="DJ83" s="994"/>
      <c r="DK83" s="995"/>
      <c r="DL83" s="993"/>
      <c r="DM83" s="994"/>
      <c r="DN83" s="994"/>
      <c r="DO83" s="994"/>
      <c r="DP83" s="995"/>
      <c r="DQ83" s="993"/>
      <c r="DR83" s="994"/>
      <c r="DS83" s="994"/>
      <c r="DT83" s="994"/>
      <c r="DU83" s="995"/>
      <c r="DV83" s="982"/>
      <c r="DW83" s="983"/>
      <c r="DX83" s="983"/>
      <c r="DY83" s="983"/>
      <c r="DZ83" s="984"/>
      <c r="EA83" s="228"/>
    </row>
    <row r="84" spans="1:131" ht="26.25" customHeight="1" x14ac:dyDescent="0.2">
      <c r="A84" s="236">
        <v>17</v>
      </c>
      <c r="B84" s="1011"/>
      <c r="C84" s="1012"/>
      <c r="D84" s="1012"/>
      <c r="E84" s="1012"/>
      <c r="F84" s="1012"/>
      <c r="G84" s="1012"/>
      <c r="H84" s="1012"/>
      <c r="I84" s="1012"/>
      <c r="J84" s="1012"/>
      <c r="K84" s="1012"/>
      <c r="L84" s="1012"/>
      <c r="M84" s="1012"/>
      <c r="N84" s="1012"/>
      <c r="O84" s="1012"/>
      <c r="P84" s="1013"/>
      <c r="Q84" s="1014"/>
      <c r="R84" s="1008"/>
      <c r="S84" s="1008"/>
      <c r="T84" s="1008"/>
      <c r="U84" s="1008"/>
      <c r="V84" s="1008"/>
      <c r="W84" s="1008"/>
      <c r="X84" s="1008"/>
      <c r="Y84" s="1008"/>
      <c r="Z84" s="1008"/>
      <c r="AA84" s="1008"/>
      <c r="AB84" s="1008"/>
      <c r="AC84" s="1008"/>
      <c r="AD84" s="1008"/>
      <c r="AE84" s="1008"/>
      <c r="AF84" s="1008"/>
      <c r="AG84" s="1008"/>
      <c r="AH84" s="1008"/>
      <c r="AI84" s="1008"/>
      <c r="AJ84" s="1008"/>
      <c r="AK84" s="1008"/>
      <c r="AL84" s="1008"/>
      <c r="AM84" s="1008"/>
      <c r="AN84" s="1008"/>
      <c r="AO84" s="1008"/>
      <c r="AP84" s="1008"/>
      <c r="AQ84" s="1008"/>
      <c r="AR84" s="1008"/>
      <c r="AS84" s="1008"/>
      <c r="AT84" s="1008"/>
      <c r="AU84" s="1008"/>
      <c r="AV84" s="1008"/>
      <c r="AW84" s="1008"/>
      <c r="AX84" s="1008"/>
      <c r="AY84" s="1008"/>
      <c r="AZ84" s="1009"/>
      <c r="BA84" s="1009"/>
      <c r="BB84" s="1009"/>
      <c r="BC84" s="1009"/>
      <c r="BD84" s="1010"/>
      <c r="BE84" s="239"/>
      <c r="BF84" s="239"/>
      <c r="BG84" s="239"/>
      <c r="BH84" s="239"/>
      <c r="BI84" s="239"/>
      <c r="BJ84" s="239"/>
      <c r="BK84" s="239"/>
      <c r="BL84" s="239"/>
      <c r="BM84" s="239"/>
      <c r="BN84" s="239"/>
      <c r="BO84" s="239"/>
      <c r="BP84" s="239"/>
      <c r="BQ84" s="236">
        <v>78</v>
      </c>
      <c r="BR84" s="241"/>
      <c r="BS84" s="982"/>
      <c r="BT84" s="983"/>
      <c r="BU84" s="983"/>
      <c r="BV84" s="983"/>
      <c r="BW84" s="983"/>
      <c r="BX84" s="983"/>
      <c r="BY84" s="983"/>
      <c r="BZ84" s="983"/>
      <c r="CA84" s="983"/>
      <c r="CB84" s="983"/>
      <c r="CC84" s="983"/>
      <c r="CD84" s="983"/>
      <c r="CE84" s="983"/>
      <c r="CF84" s="983"/>
      <c r="CG84" s="992"/>
      <c r="CH84" s="993"/>
      <c r="CI84" s="994"/>
      <c r="CJ84" s="994"/>
      <c r="CK84" s="994"/>
      <c r="CL84" s="995"/>
      <c r="CM84" s="993"/>
      <c r="CN84" s="994"/>
      <c r="CO84" s="994"/>
      <c r="CP84" s="994"/>
      <c r="CQ84" s="995"/>
      <c r="CR84" s="993"/>
      <c r="CS84" s="994"/>
      <c r="CT84" s="994"/>
      <c r="CU84" s="994"/>
      <c r="CV84" s="995"/>
      <c r="CW84" s="993"/>
      <c r="CX84" s="994"/>
      <c r="CY84" s="994"/>
      <c r="CZ84" s="994"/>
      <c r="DA84" s="995"/>
      <c r="DB84" s="993"/>
      <c r="DC84" s="994"/>
      <c r="DD84" s="994"/>
      <c r="DE84" s="994"/>
      <c r="DF84" s="995"/>
      <c r="DG84" s="993"/>
      <c r="DH84" s="994"/>
      <c r="DI84" s="994"/>
      <c r="DJ84" s="994"/>
      <c r="DK84" s="995"/>
      <c r="DL84" s="993"/>
      <c r="DM84" s="994"/>
      <c r="DN84" s="994"/>
      <c r="DO84" s="994"/>
      <c r="DP84" s="995"/>
      <c r="DQ84" s="993"/>
      <c r="DR84" s="994"/>
      <c r="DS84" s="994"/>
      <c r="DT84" s="994"/>
      <c r="DU84" s="995"/>
      <c r="DV84" s="982"/>
      <c r="DW84" s="983"/>
      <c r="DX84" s="983"/>
      <c r="DY84" s="983"/>
      <c r="DZ84" s="984"/>
      <c r="EA84" s="228"/>
    </row>
    <row r="85" spans="1:131" ht="26.25" customHeight="1" x14ac:dyDescent="0.2">
      <c r="A85" s="236">
        <v>18</v>
      </c>
      <c r="B85" s="1011"/>
      <c r="C85" s="1012"/>
      <c r="D85" s="1012"/>
      <c r="E85" s="1012"/>
      <c r="F85" s="1012"/>
      <c r="G85" s="1012"/>
      <c r="H85" s="1012"/>
      <c r="I85" s="1012"/>
      <c r="J85" s="1012"/>
      <c r="K85" s="1012"/>
      <c r="L85" s="1012"/>
      <c r="M85" s="1012"/>
      <c r="N85" s="1012"/>
      <c r="O85" s="1012"/>
      <c r="P85" s="1013"/>
      <c r="Q85" s="1014"/>
      <c r="R85" s="1008"/>
      <c r="S85" s="1008"/>
      <c r="T85" s="1008"/>
      <c r="U85" s="1008"/>
      <c r="V85" s="1008"/>
      <c r="W85" s="1008"/>
      <c r="X85" s="1008"/>
      <c r="Y85" s="1008"/>
      <c r="Z85" s="1008"/>
      <c r="AA85" s="1008"/>
      <c r="AB85" s="1008"/>
      <c r="AC85" s="1008"/>
      <c r="AD85" s="1008"/>
      <c r="AE85" s="1008"/>
      <c r="AF85" s="1008"/>
      <c r="AG85" s="1008"/>
      <c r="AH85" s="1008"/>
      <c r="AI85" s="1008"/>
      <c r="AJ85" s="1008"/>
      <c r="AK85" s="1008"/>
      <c r="AL85" s="1008"/>
      <c r="AM85" s="1008"/>
      <c r="AN85" s="1008"/>
      <c r="AO85" s="1008"/>
      <c r="AP85" s="1008"/>
      <c r="AQ85" s="1008"/>
      <c r="AR85" s="1008"/>
      <c r="AS85" s="1008"/>
      <c r="AT85" s="1008"/>
      <c r="AU85" s="1008"/>
      <c r="AV85" s="1008"/>
      <c r="AW85" s="1008"/>
      <c r="AX85" s="1008"/>
      <c r="AY85" s="1008"/>
      <c r="AZ85" s="1009"/>
      <c r="BA85" s="1009"/>
      <c r="BB85" s="1009"/>
      <c r="BC85" s="1009"/>
      <c r="BD85" s="1010"/>
      <c r="BE85" s="239"/>
      <c r="BF85" s="239"/>
      <c r="BG85" s="239"/>
      <c r="BH85" s="239"/>
      <c r="BI85" s="239"/>
      <c r="BJ85" s="239"/>
      <c r="BK85" s="239"/>
      <c r="BL85" s="239"/>
      <c r="BM85" s="239"/>
      <c r="BN85" s="239"/>
      <c r="BO85" s="239"/>
      <c r="BP85" s="239"/>
      <c r="BQ85" s="236">
        <v>79</v>
      </c>
      <c r="BR85" s="241"/>
      <c r="BS85" s="982"/>
      <c r="BT85" s="983"/>
      <c r="BU85" s="983"/>
      <c r="BV85" s="983"/>
      <c r="BW85" s="983"/>
      <c r="BX85" s="983"/>
      <c r="BY85" s="983"/>
      <c r="BZ85" s="983"/>
      <c r="CA85" s="983"/>
      <c r="CB85" s="983"/>
      <c r="CC85" s="983"/>
      <c r="CD85" s="983"/>
      <c r="CE85" s="983"/>
      <c r="CF85" s="983"/>
      <c r="CG85" s="992"/>
      <c r="CH85" s="993"/>
      <c r="CI85" s="994"/>
      <c r="CJ85" s="994"/>
      <c r="CK85" s="994"/>
      <c r="CL85" s="995"/>
      <c r="CM85" s="993"/>
      <c r="CN85" s="994"/>
      <c r="CO85" s="994"/>
      <c r="CP85" s="994"/>
      <c r="CQ85" s="995"/>
      <c r="CR85" s="993"/>
      <c r="CS85" s="994"/>
      <c r="CT85" s="994"/>
      <c r="CU85" s="994"/>
      <c r="CV85" s="995"/>
      <c r="CW85" s="993"/>
      <c r="CX85" s="994"/>
      <c r="CY85" s="994"/>
      <c r="CZ85" s="994"/>
      <c r="DA85" s="995"/>
      <c r="DB85" s="993"/>
      <c r="DC85" s="994"/>
      <c r="DD85" s="994"/>
      <c r="DE85" s="994"/>
      <c r="DF85" s="995"/>
      <c r="DG85" s="993"/>
      <c r="DH85" s="994"/>
      <c r="DI85" s="994"/>
      <c r="DJ85" s="994"/>
      <c r="DK85" s="995"/>
      <c r="DL85" s="993"/>
      <c r="DM85" s="994"/>
      <c r="DN85" s="994"/>
      <c r="DO85" s="994"/>
      <c r="DP85" s="995"/>
      <c r="DQ85" s="993"/>
      <c r="DR85" s="994"/>
      <c r="DS85" s="994"/>
      <c r="DT85" s="994"/>
      <c r="DU85" s="995"/>
      <c r="DV85" s="982"/>
      <c r="DW85" s="983"/>
      <c r="DX85" s="983"/>
      <c r="DY85" s="983"/>
      <c r="DZ85" s="984"/>
      <c r="EA85" s="228"/>
    </row>
    <row r="86" spans="1:131" ht="26.25" customHeight="1" x14ac:dyDescent="0.2">
      <c r="A86" s="236">
        <v>19</v>
      </c>
      <c r="B86" s="1011"/>
      <c r="C86" s="1012"/>
      <c r="D86" s="1012"/>
      <c r="E86" s="1012"/>
      <c r="F86" s="1012"/>
      <c r="G86" s="1012"/>
      <c r="H86" s="1012"/>
      <c r="I86" s="1012"/>
      <c r="J86" s="1012"/>
      <c r="K86" s="1012"/>
      <c r="L86" s="1012"/>
      <c r="M86" s="1012"/>
      <c r="N86" s="1012"/>
      <c r="O86" s="1012"/>
      <c r="P86" s="1013"/>
      <c r="Q86" s="1014"/>
      <c r="R86" s="1008"/>
      <c r="S86" s="1008"/>
      <c r="T86" s="1008"/>
      <c r="U86" s="1008"/>
      <c r="V86" s="1008"/>
      <c r="W86" s="1008"/>
      <c r="X86" s="1008"/>
      <c r="Y86" s="1008"/>
      <c r="Z86" s="1008"/>
      <c r="AA86" s="1008"/>
      <c r="AB86" s="1008"/>
      <c r="AC86" s="1008"/>
      <c r="AD86" s="1008"/>
      <c r="AE86" s="1008"/>
      <c r="AF86" s="1008"/>
      <c r="AG86" s="1008"/>
      <c r="AH86" s="1008"/>
      <c r="AI86" s="1008"/>
      <c r="AJ86" s="1008"/>
      <c r="AK86" s="1008"/>
      <c r="AL86" s="1008"/>
      <c r="AM86" s="1008"/>
      <c r="AN86" s="1008"/>
      <c r="AO86" s="1008"/>
      <c r="AP86" s="1008"/>
      <c r="AQ86" s="1008"/>
      <c r="AR86" s="1008"/>
      <c r="AS86" s="1008"/>
      <c r="AT86" s="1008"/>
      <c r="AU86" s="1008"/>
      <c r="AV86" s="1008"/>
      <c r="AW86" s="1008"/>
      <c r="AX86" s="1008"/>
      <c r="AY86" s="1008"/>
      <c r="AZ86" s="1009"/>
      <c r="BA86" s="1009"/>
      <c r="BB86" s="1009"/>
      <c r="BC86" s="1009"/>
      <c r="BD86" s="1010"/>
      <c r="BE86" s="239"/>
      <c r="BF86" s="239"/>
      <c r="BG86" s="239"/>
      <c r="BH86" s="239"/>
      <c r="BI86" s="239"/>
      <c r="BJ86" s="239"/>
      <c r="BK86" s="239"/>
      <c r="BL86" s="239"/>
      <c r="BM86" s="239"/>
      <c r="BN86" s="239"/>
      <c r="BO86" s="239"/>
      <c r="BP86" s="239"/>
      <c r="BQ86" s="236">
        <v>80</v>
      </c>
      <c r="BR86" s="241"/>
      <c r="BS86" s="982"/>
      <c r="BT86" s="983"/>
      <c r="BU86" s="983"/>
      <c r="BV86" s="983"/>
      <c r="BW86" s="983"/>
      <c r="BX86" s="983"/>
      <c r="BY86" s="983"/>
      <c r="BZ86" s="983"/>
      <c r="CA86" s="983"/>
      <c r="CB86" s="983"/>
      <c r="CC86" s="983"/>
      <c r="CD86" s="983"/>
      <c r="CE86" s="983"/>
      <c r="CF86" s="983"/>
      <c r="CG86" s="992"/>
      <c r="CH86" s="993"/>
      <c r="CI86" s="994"/>
      <c r="CJ86" s="994"/>
      <c r="CK86" s="994"/>
      <c r="CL86" s="995"/>
      <c r="CM86" s="993"/>
      <c r="CN86" s="994"/>
      <c r="CO86" s="994"/>
      <c r="CP86" s="994"/>
      <c r="CQ86" s="995"/>
      <c r="CR86" s="993"/>
      <c r="CS86" s="994"/>
      <c r="CT86" s="994"/>
      <c r="CU86" s="994"/>
      <c r="CV86" s="995"/>
      <c r="CW86" s="993"/>
      <c r="CX86" s="994"/>
      <c r="CY86" s="994"/>
      <c r="CZ86" s="994"/>
      <c r="DA86" s="995"/>
      <c r="DB86" s="993"/>
      <c r="DC86" s="994"/>
      <c r="DD86" s="994"/>
      <c r="DE86" s="994"/>
      <c r="DF86" s="995"/>
      <c r="DG86" s="993"/>
      <c r="DH86" s="994"/>
      <c r="DI86" s="994"/>
      <c r="DJ86" s="994"/>
      <c r="DK86" s="995"/>
      <c r="DL86" s="993"/>
      <c r="DM86" s="994"/>
      <c r="DN86" s="994"/>
      <c r="DO86" s="994"/>
      <c r="DP86" s="995"/>
      <c r="DQ86" s="993"/>
      <c r="DR86" s="994"/>
      <c r="DS86" s="994"/>
      <c r="DT86" s="994"/>
      <c r="DU86" s="995"/>
      <c r="DV86" s="982"/>
      <c r="DW86" s="983"/>
      <c r="DX86" s="983"/>
      <c r="DY86" s="983"/>
      <c r="DZ86" s="984"/>
      <c r="EA86" s="228"/>
    </row>
    <row r="87" spans="1:131" ht="26.25" customHeight="1" x14ac:dyDescent="0.2">
      <c r="A87" s="242">
        <v>20</v>
      </c>
      <c r="B87" s="1001"/>
      <c r="C87" s="1002"/>
      <c r="D87" s="1002"/>
      <c r="E87" s="1002"/>
      <c r="F87" s="1002"/>
      <c r="G87" s="1002"/>
      <c r="H87" s="1002"/>
      <c r="I87" s="1002"/>
      <c r="J87" s="1002"/>
      <c r="K87" s="1002"/>
      <c r="L87" s="1002"/>
      <c r="M87" s="1002"/>
      <c r="N87" s="1002"/>
      <c r="O87" s="1002"/>
      <c r="P87" s="1003"/>
      <c r="Q87" s="1004"/>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6"/>
      <c r="BA87" s="1006"/>
      <c r="BB87" s="1006"/>
      <c r="BC87" s="1006"/>
      <c r="BD87" s="1007"/>
      <c r="BE87" s="239"/>
      <c r="BF87" s="239"/>
      <c r="BG87" s="239"/>
      <c r="BH87" s="239"/>
      <c r="BI87" s="239"/>
      <c r="BJ87" s="239"/>
      <c r="BK87" s="239"/>
      <c r="BL87" s="239"/>
      <c r="BM87" s="239"/>
      <c r="BN87" s="239"/>
      <c r="BO87" s="239"/>
      <c r="BP87" s="239"/>
      <c r="BQ87" s="236">
        <v>81</v>
      </c>
      <c r="BR87" s="241"/>
      <c r="BS87" s="982"/>
      <c r="BT87" s="983"/>
      <c r="BU87" s="983"/>
      <c r="BV87" s="983"/>
      <c r="BW87" s="983"/>
      <c r="BX87" s="983"/>
      <c r="BY87" s="983"/>
      <c r="BZ87" s="983"/>
      <c r="CA87" s="983"/>
      <c r="CB87" s="983"/>
      <c r="CC87" s="983"/>
      <c r="CD87" s="983"/>
      <c r="CE87" s="983"/>
      <c r="CF87" s="983"/>
      <c r="CG87" s="992"/>
      <c r="CH87" s="993"/>
      <c r="CI87" s="994"/>
      <c r="CJ87" s="994"/>
      <c r="CK87" s="994"/>
      <c r="CL87" s="995"/>
      <c r="CM87" s="993"/>
      <c r="CN87" s="994"/>
      <c r="CO87" s="994"/>
      <c r="CP87" s="994"/>
      <c r="CQ87" s="995"/>
      <c r="CR87" s="993"/>
      <c r="CS87" s="994"/>
      <c r="CT87" s="994"/>
      <c r="CU87" s="994"/>
      <c r="CV87" s="995"/>
      <c r="CW87" s="993"/>
      <c r="CX87" s="994"/>
      <c r="CY87" s="994"/>
      <c r="CZ87" s="994"/>
      <c r="DA87" s="995"/>
      <c r="DB87" s="993"/>
      <c r="DC87" s="994"/>
      <c r="DD87" s="994"/>
      <c r="DE87" s="994"/>
      <c r="DF87" s="995"/>
      <c r="DG87" s="993"/>
      <c r="DH87" s="994"/>
      <c r="DI87" s="994"/>
      <c r="DJ87" s="994"/>
      <c r="DK87" s="995"/>
      <c r="DL87" s="993"/>
      <c r="DM87" s="994"/>
      <c r="DN87" s="994"/>
      <c r="DO87" s="994"/>
      <c r="DP87" s="995"/>
      <c r="DQ87" s="993"/>
      <c r="DR87" s="994"/>
      <c r="DS87" s="994"/>
      <c r="DT87" s="994"/>
      <c r="DU87" s="995"/>
      <c r="DV87" s="982"/>
      <c r="DW87" s="983"/>
      <c r="DX87" s="983"/>
      <c r="DY87" s="983"/>
      <c r="DZ87" s="984"/>
      <c r="EA87" s="228"/>
    </row>
    <row r="88" spans="1:131" ht="26.25" customHeight="1" thickBot="1" x14ac:dyDescent="0.25">
      <c r="A88" s="238" t="s">
        <v>378</v>
      </c>
      <c r="B88" s="974" t="s">
        <v>404</v>
      </c>
      <c r="C88" s="975"/>
      <c r="D88" s="975"/>
      <c r="E88" s="975"/>
      <c r="F88" s="975"/>
      <c r="G88" s="975"/>
      <c r="H88" s="975"/>
      <c r="I88" s="975"/>
      <c r="J88" s="975"/>
      <c r="K88" s="975"/>
      <c r="L88" s="975"/>
      <c r="M88" s="975"/>
      <c r="N88" s="975"/>
      <c r="O88" s="975"/>
      <c r="P88" s="985"/>
      <c r="Q88" s="999"/>
      <c r="R88" s="1000"/>
      <c r="S88" s="1000"/>
      <c r="T88" s="1000"/>
      <c r="U88" s="1000"/>
      <c r="V88" s="1000"/>
      <c r="W88" s="1000"/>
      <c r="X88" s="1000"/>
      <c r="Y88" s="1000"/>
      <c r="Z88" s="1000"/>
      <c r="AA88" s="1000"/>
      <c r="AB88" s="1000"/>
      <c r="AC88" s="1000"/>
      <c r="AD88" s="1000"/>
      <c r="AE88" s="1000"/>
      <c r="AF88" s="996">
        <v>6241</v>
      </c>
      <c r="AG88" s="996"/>
      <c r="AH88" s="996"/>
      <c r="AI88" s="996"/>
      <c r="AJ88" s="996"/>
      <c r="AK88" s="1000"/>
      <c r="AL88" s="1000"/>
      <c r="AM88" s="1000"/>
      <c r="AN88" s="1000"/>
      <c r="AO88" s="1000"/>
      <c r="AP88" s="996">
        <v>3305</v>
      </c>
      <c r="AQ88" s="996"/>
      <c r="AR88" s="996"/>
      <c r="AS88" s="996"/>
      <c r="AT88" s="996"/>
      <c r="AU88" s="996">
        <v>593</v>
      </c>
      <c r="AV88" s="996"/>
      <c r="AW88" s="996"/>
      <c r="AX88" s="996"/>
      <c r="AY88" s="996"/>
      <c r="AZ88" s="997"/>
      <c r="BA88" s="997"/>
      <c r="BB88" s="997"/>
      <c r="BC88" s="997"/>
      <c r="BD88" s="998"/>
      <c r="BE88" s="239"/>
      <c r="BF88" s="239"/>
      <c r="BG88" s="239"/>
      <c r="BH88" s="239"/>
      <c r="BI88" s="239"/>
      <c r="BJ88" s="239"/>
      <c r="BK88" s="239"/>
      <c r="BL88" s="239"/>
      <c r="BM88" s="239"/>
      <c r="BN88" s="239"/>
      <c r="BO88" s="239"/>
      <c r="BP88" s="239"/>
      <c r="BQ88" s="236">
        <v>82</v>
      </c>
      <c r="BR88" s="241"/>
      <c r="BS88" s="982"/>
      <c r="BT88" s="983"/>
      <c r="BU88" s="983"/>
      <c r="BV88" s="983"/>
      <c r="BW88" s="983"/>
      <c r="BX88" s="983"/>
      <c r="BY88" s="983"/>
      <c r="BZ88" s="983"/>
      <c r="CA88" s="983"/>
      <c r="CB88" s="983"/>
      <c r="CC88" s="983"/>
      <c r="CD88" s="983"/>
      <c r="CE88" s="983"/>
      <c r="CF88" s="983"/>
      <c r="CG88" s="992"/>
      <c r="CH88" s="993"/>
      <c r="CI88" s="994"/>
      <c r="CJ88" s="994"/>
      <c r="CK88" s="994"/>
      <c r="CL88" s="995"/>
      <c r="CM88" s="993"/>
      <c r="CN88" s="994"/>
      <c r="CO88" s="994"/>
      <c r="CP88" s="994"/>
      <c r="CQ88" s="995"/>
      <c r="CR88" s="993"/>
      <c r="CS88" s="994"/>
      <c r="CT88" s="994"/>
      <c r="CU88" s="994"/>
      <c r="CV88" s="995"/>
      <c r="CW88" s="993"/>
      <c r="CX88" s="994"/>
      <c r="CY88" s="994"/>
      <c r="CZ88" s="994"/>
      <c r="DA88" s="995"/>
      <c r="DB88" s="993"/>
      <c r="DC88" s="994"/>
      <c r="DD88" s="994"/>
      <c r="DE88" s="994"/>
      <c r="DF88" s="995"/>
      <c r="DG88" s="993"/>
      <c r="DH88" s="994"/>
      <c r="DI88" s="994"/>
      <c r="DJ88" s="994"/>
      <c r="DK88" s="995"/>
      <c r="DL88" s="993"/>
      <c r="DM88" s="994"/>
      <c r="DN88" s="994"/>
      <c r="DO88" s="994"/>
      <c r="DP88" s="995"/>
      <c r="DQ88" s="993"/>
      <c r="DR88" s="994"/>
      <c r="DS88" s="994"/>
      <c r="DT88" s="994"/>
      <c r="DU88" s="995"/>
      <c r="DV88" s="982"/>
      <c r="DW88" s="983"/>
      <c r="DX88" s="983"/>
      <c r="DY88" s="983"/>
      <c r="DZ88" s="984"/>
      <c r="EA88" s="228"/>
    </row>
    <row r="89" spans="1:131" ht="26.25" hidden="1" customHeight="1" x14ac:dyDescent="0.2">
      <c r="A89" s="243"/>
      <c r="B89" s="244"/>
      <c r="C89" s="244"/>
      <c r="D89" s="244"/>
      <c r="E89" s="244"/>
      <c r="F89" s="244"/>
      <c r="G89" s="244"/>
      <c r="H89" s="244"/>
      <c r="I89" s="244"/>
      <c r="J89" s="244"/>
      <c r="K89" s="244"/>
      <c r="L89" s="244"/>
      <c r="M89" s="244"/>
      <c r="N89" s="244"/>
      <c r="O89" s="244"/>
      <c r="P89" s="244"/>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6"/>
      <c r="BA89" s="246"/>
      <c r="BB89" s="246"/>
      <c r="BC89" s="246"/>
      <c r="BD89" s="246"/>
      <c r="BE89" s="239"/>
      <c r="BF89" s="239"/>
      <c r="BG89" s="239"/>
      <c r="BH89" s="239"/>
      <c r="BI89" s="239"/>
      <c r="BJ89" s="239"/>
      <c r="BK89" s="239"/>
      <c r="BL89" s="239"/>
      <c r="BM89" s="239"/>
      <c r="BN89" s="239"/>
      <c r="BO89" s="239"/>
      <c r="BP89" s="239"/>
      <c r="BQ89" s="236">
        <v>83</v>
      </c>
      <c r="BR89" s="241"/>
      <c r="BS89" s="982"/>
      <c r="BT89" s="983"/>
      <c r="BU89" s="983"/>
      <c r="BV89" s="983"/>
      <c r="BW89" s="983"/>
      <c r="BX89" s="983"/>
      <c r="BY89" s="983"/>
      <c r="BZ89" s="983"/>
      <c r="CA89" s="983"/>
      <c r="CB89" s="983"/>
      <c r="CC89" s="983"/>
      <c r="CD89" s="983"/>
      <c r="CE89" s="983"/>
      <c r="CF89" s="983"/>
      <c r="CG89" s="992"/>
      <c r="CH89" s="993"/>
      <c r="CI89" s="994"/>
      <c r="CJ89" s="994"/>
      <c r="CK89" s="994"/>
      <c r="CL89" s="995"/>
      <c r="CM89" s="993"/>
      <c r="CN89" s="994"/>
      <c r="CO89" s="994"/>
      <c r="CP89" s="994"/>
      <c r="CQ89" s="995"/>
      <c r="CR89" s="993"/>
      <c r="CS89" s="994"/>
      <c r="CT89" s="994"/>
      <c r="CU89" s="994"/>
      <c r="CV89" s="995"/>
      <c r="CW89" s="993"/>
      <c r="CX89" s="994"/>
      <c r="CY89" s="994"/>
      <c r="CZ89" s="994"/>
      <c r="DA89" s="995"/>
      <c r="DB89" s="993"/>
      <c r="DC89" s="994"/>
      <c r="DD89" s="994"/>
      <c r="DE89" s="994"/>
      <c r="DF89" s="995"/>
      <c r="DG89" s="993"/>
      <c r="DH89" s="994"/>
      <c r="DI89" s="994"/>
      <c r="DJ89" s="994"/>
      <c r="DK89" s="995"/>
      <c r="DL89" s="993"/>
      <c r="DM89" s="994"/>
      <c r="DN89" s="994"/>
      <c r="DO89" s="994"/>
      <c r="DP89" s="995"/>
      <c r="DQ89" s="993"/>
      <c r="DR89" s="994"/>
      <c r="DS89" s="994"/>
      <c r="DT89" s="994"/>
      <c r="DU89" s="995"/>
      <c r="DV89" s="982"/>
      <c r="DW89" s="983"/>
      <c r="DX89" s="983"/>
      <c r="DY89" s="983"/>
      <c r="DZ89" s="984"/>
      <c r="EA89" s="228"/>
    </row>
    <row r="90" spans="1:131" ht="26.25" hidden="1" customHeight="1" x14ac:dyDescent="0.2">
      <c r="A90" s="243"/>
      <c r="B90" s="244"/>
      <c r="C90" s="244"/>
      <c r="D90" s="244"/>
      <c r="E90" s="244"/>
      <c r="F90" s="244"/>
      <c r="G90" s="244"/>
      <c r="H90" s="244"/>
      <c r="I90" s="244"/>
      <c r="J90" s="244"/>
      <c r="K90" s="244"/>
      <c r="L90" s="244"/>
      <c r="M90" s="244"/>
      <c r="N90" s="244"/>
      <c r="O90" s="244"/>
      <c r="P90" s="244"/>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6"/>
      <c r="BA90" s="246"/>
      <c r="BB90" s="246"/>
      <c r="BC90" s="246"/>
      <c r="BD90" s="246"/>
      <c r="BE90" s="239"/>
      <c r="BF90" s="239"/>
      <c r="BG90" s="239"/>
      <c r="BH90" s="239"/>
      <c r="BI90" s="239"/>
      <c r="BJ90" s="239"/>
      <c r="BK90" s="239"/>
      <c r="BL90" s="239"/>
      <c r="BM90" s="239"/>
      <c r="BN90" s="239"/>
      <c r="BO90" s="239"/>
      <c r="BP90" s="239"/>
      <c r="BQ90" s="236">
        <v>84</v>
      </c>
      <c r="BR90" s="241"/>
      <c r="BS90" s="982"/>
      <c r="BT90" s="983"/>
      <c r="BU90" s="983"/>
      <c r="BV90" s="983"/>
      <c r="BW90" s="983"/>
      <c r="BX90" s="983"/>
      <c r="BY90" s="983"/>
      <c r="BZ90" s="983"/>
      <c r="CA90" s="983"/>
      <c r="CB90" s="983"/>
      <c r="CC90" s="983"/>
      <c r="CD90" s="983"/>
      <c r="CE90" s="983"/>
      <c r="CF90" s="983"/>
      <c r="CG90" s="992"/>
      <c r="CH90" s="993"/>
      <c r="CI90" s="994"/>
      <c r="CJ90" s="994"/>
      <c r="CK90" s="994"/>
      <c r="CL90" s="995"/>
      <c r="CM90" s="993"/>
      <c r="CN90" s="994"/>
      <c r="CO90" s="994"/>
      <c r="CP90" s="994"/>
      <c r="CQ90" s="995"/>
      <c r="CR90" s="993"/>
      <c r="CS90" s="994"/>
      <c r="CT90" s="994"/>
      <c r="CU90" s="994"/>
      <c r="CV90" s="995"/>
      <c r="CW90" s="993"/>
      <c r="CX90" s="994"/>
      <c r="CY90" s="994"/>
      <c r="CZ90" s="994"/>
      <c r="DA90" s="995"/>
      <c r="DB90" s="993"/>
      <c r="DC90" s="994"/>
      <c r="DD90" s="994"/>
      <c r="DE90" s="994"/>
      <c r="DF90" s="995"/>
      <c r="DG90" s="993"/>
      <c r="DH90" s="994"/>
      <c r="DI90" s="994"/>
      <c r="DJ90" s="994"/>
      <c r="DK90" s="995"/>
      <c r="DL90" s="993"/>
      <c r="DM90" s="994"/>
      <c r="DN90" s="994"/>
      <c r="DO90" s="994"/>
      <c r="DP90" s="995"/>
      <c r="DQ90" s="993"/>
      <c r="DR90" s="994"/>
      <c r="DS90" s="994"/>
      <c r="DT90" s="994"/>
      <c r="DU90" s="995"/>
      <c r="DV90" s="982"/>
      <c r="DW90" s="983"/>
      <c r="DX90" s="983"/>
      <c r="DY90" s="983"/>
      <c r="DZ90" s="984"/>
      <c r="EA90" s="228"/>
    </row>
    <row r="91" spans="1:131" ht="26.25" hidden="1" customHeight="1" x14ac:dyDescent="0.2">
      <c r="A91" s="243"/>
      <c r="B91" s="244"/>
      <c r="C91" s="244"/>
      <c r="D91" s="244"/>
      <c r="E91" s="244"/>
      <c r="F91" s="244"/>
      <c r="G91" s="244"/>
      <c r="H91" s="244"/>
      <c r="I91" s="244"/>
      <c r="J91" s="244"/>
      <c r="K91" s="244"/>
      <c r="L91" s="244"/>
      <c r="M91" s="244"/>
      <c r="N91" s="244"/>
      <c r="O91" s="244"/>
      <c r="P91" s="244"/>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6"/>
      <c r="BA91" s="246"/>
      <c r="BB91" s="246"/>
      <c r="BC91" s="246"/>
      <c r="BD91" s="246"/>
      <c r="BE91" s="239"/>
      <c r="BF91" s="239"/>
      <c r="BG91" s="239"/>
      <c r="BH91" s="239"/>
      <c r="BI91" s="239"/>
      <c r="BJ91" s="239"/>
      <c r="BK91" s="239"/>
      <c r="BL91" s="239"/>
      <c r="BM91" s="239"/>
      <c r="BN91" s="239"/>
      <c r="BO91" s="239"/>
      <c r="BP91" s="239"/>
      <c r="BQ91" s="236">
        <v>85</v>
      </c>
      <c r="BR91" s="241"/>
      <c r="BS91" s="982"/>
      <c r="BT91" s="983"/>
      <c r="BU91" s="983"/>
      <c r="BV91" s="983"/>
      <c r="BW91" s="983"/>
      <c r="BX91" s="983"/>
      <c r="BY91" s="983"/>
      <c r="BZ91" s="983"/>
      <c r="CA91" s="983"/>
      <c r="CB91" s="983"/>
      <c r="CC91" s="983"/>
      <c r="CD91" s="983"/>
      <c r="CE91" s="983"/>
      <c r="CF91" s="983"/>
      <c r="CG91" s="992"/>
      <c r="CH91" s="993"/>
      <c r="CI91" s="994"/>
      <c r="CJ91" s="994"/>
      <c r="CK91" s="994"/>
      <c r="CL91" s="995"/>
      <c r="CM91" s="993"/>
      <c r="CN91" s="994"/>
      <c r="CO91" s="994"/>
      <c r="CP91" s="994"/>
      <c r="CQ91" s="995"/>
      <c r="CR91" s="993"/>
      <c r="CS91" s="994"/>
      <c r="CT91" s="994"/>
      <c r="CU91" s="994"/>
      <c r="CV91" s="995"/>
      <c r="CW91" s="993"/>
      <c r="CX91" s="994"/>
      <c r="CY91" s="994"/>
      <c r="CZ91" s="994"/>
      <c r="DA91" s="995"/>
      <c r="DB91" s="993"/>
      <c r="DC91" s="994"/>
      <c r="DD91" s="994"/>
      <c r="DE91" s="994"/>
      <c r="DF91" s="995"/>
      <c r="DG91" s="993"/>
      <c r="DH91" s="994"/>
      <c r="DI91" s="994"/>
      <c r="DJ91" s="994"/>
      <c r="DK91" s="995"/>
      <c r="DL91" s="993"/>
      <c r="DM91" s="994"/>
      <c r="DN91" s="994"/>
      <c r="DO91" s="994"/>
      <c r="DP91" s="995"/>
      <c r="DQ91" s="993"/>
      <c r="DR91" s="994"/>
      <c r="DS91" s="994"/>
      <c r="DT91" s="994"/>
      <c r="DU91" s="995"/>
      <c r="DV91" s="982"/>
      <c r="DW91" s="983"/>
      <c r="DX91" s="983"/>
      <c r="DY91" s="983"/>
      <c r="DZ91" s="984"/>
      <c r="EA91" s="228"/>
    </row>
    <row r="92" spans="1:131" ht="26.25" hidden="1" customHeight="1" x14ac:dyDescent="0.2">
      <c r="A92" s="243"/>
      <c r="B92" s="244"/>
      <c r="C92" s="244"/>
      <c r="D92" s="244"/>
      <c r="E92" s="244"/>
      <c r="F92" s="244"/>
      <c r="G92" s="244"/>
      <c r="H92" s="244"/>
      <c r="I92" s="244"/>
      <c r="J92" s="244"/>
      <c r="K92" s="244"/>
      <c r="L92" s="244"/>
      <c r="M92" s="244"/>
      <c r="N92" s="244"/>
      <c r="O92" s="244"/>
      <c r="P92" s="244"/>
      <c r="Q92" s="245"/>
      <c r="R92" s="245"/>
      <c r="S92" s="245"/>
      <c r="T92" s="245"/>
      <c r="U92" s="245"/>
      <c r="V92" s="245"/>
      <c r="W92" s="245"/>
      <c r="X92" s="245"/>
      <c r="Y92" s="245"/>
      <c r="Z92" s="245"/>
      <c r="AA92" s="245"/>
      <c r="AB92" s="245"/>
      <c r="AC92" s="245"/>
      <c r="AD92" s="245"/>
      <c r="AE92" s="245"/>
      <c r="AF92" s="245"/>
      <c r="AG92" s="245"/>
      <c r="AH92" s="245"/>
      <c r="AI92" s="245"/>
      <c r="AJ92" s="245"/>
      <c r="AK92" s="245"/>
      <c r="AL92" s="245"/>
      <c r="AM92" s="245"/>
      <c r="AN92" s="245"/>
      <c r="AO92" s="245"/>
      <c r="AP92" s="245"/>
      <c r="AQ92" s="245"/>
      <c r="AR92" s="245"/>
      <c r="AS92" s="245"/>
      <c r="AT92" s="245"/>
      <c r="AU92" s="245"/>
      <c r="AV92" s="245"/>
      <c r="AW92" s="245"/>
      <c r="AX92" s="245"/>
      <c r="AY92" s="245"/>
      <c r="AZ92" s="246"/>
      <c r="BA92" s="246"/>
      <c r="BB92" s="246"/>
      <c r="BC92" s="246"/>
      <c r="BD92" s="246"/>
      <c r="BE92" s="239"/>
      <c r="BF92" s="239"/>
      <c r="BG92" s="239"/>
      <c r="BH92" s="239"/>
      <c r="BI92" s="239"/>
      <c r="BJ92" s="239"/>
      <c r="BK92" s="239"/>
      <c r="BL92" s="239"/>
      <c r="BM92" s="239"/>
      <c r="BN92" s="239"/>
      <c r="BO92" s="239"/>
      <c r="BP92" s="239"/>
      <c r="BQ92" s="236">
        <v>86</v>
      </c>
      <c r="BR92" s="241"/>
      <c r="BS92" s="982"/>
      <c r="BT92" s="983"/>
      <c r="BU92" s="983"/>
      <c r="BV92" s="983"/>
      <c r="BW92" s="983"/>
      <c r="BX92" s="983"/>
      <c r="BY92" s="983"/>
      <c r="BZ92" s="983"/>
      <c r="CA92" s="983"/>
      <c r="CB92" s="983"/>
      <c r="CC92" s="983"/>
      <c r="CD92" s="983"/>
      <c r="CE92" s="983"/>
      <c r="CF92" s="983"/>
      <c r="CG92" s="992"/>
      <c r="CH92" s="993"/>
      <c r="CI92" s="994"/>
      <c r="CJ92" s="994"/>
      <c r="CK92" s="994"/>
      <c r="CL92" s="995"/>
      <c r="CM92" s="993"/>
      <c r="CN92" s="994"/>
      <c r="CO92" s="994"/>
      <c r="CP92" s="994"/>
      <c r="CQ92" s="995"/>
      <c r="CR92" s="993"/>
      <c r="CS92" s="994"/>
      <c r="CT92" s="994"/>
      <c r="CU92" s="994"/>
      <c r="CV92" s="995"/>
      <c r="CW92" s="993"/>
      <c r="CX92" s="994"/>
      <c r="CY92" s="994"/>
      <c r="CZ92" s="994"/>
      <c r="DA92" s="995"/>
      <c r="DB92" s="993"/>
      <c r="DC92" s="994"/>
      <c r="DD92" s="994"/>
      <c r="DE92" s="994"/>
      <c r="DF92" s="995"/>
      <c r="DG92" s="993"/>
      <c r="DH92" s="994"/>
      <c r="DI92" s="994"/>
      <c r="DJ92" s="994"/>
      <c r="DK92" s="995"/>
      <c r="DL92" s="993"/>
      <c r="DM92" s="994"/>
      <c r="DN92" s="994"/>
      <c r="DO92" s="994"/>
      <c r="DP92" s="995"/>
      <c r="DQ92" s="993"/>
      <c r="DR92" s="994"/>
      <c r="DS92" s="994"/>
      <c r="DT92" s="994"/>
      <c r="DU92" s="995"/>
      <c r="DV92" s="982"/>
      <c r="DW92" s="983"/>
      <c r="DX92" s="983"/>
      <c r="DY92" s="983"/>
      <c r="DZ92" s="984"/>
      <c r="EA92" s="228"/>
    </row>
    <row r="93" spans="1:131" ht="26.25" hidden="1" customHeight="1" x14ac:dyDescent="0.2">
      <c r="A93" s="243"/>
      <c r="B93" s="244"/>
      <c r="C93" s="244"/>
      <c r="D93" s="244"/>
      <c r="E93" s="244"/>
      <c r="F93" s="244"/>
      <c r="G93" s="244"/>
      <c r="H93" s="244"/>
      <c r="I93" s="244"/>
      <c r="J93" s="244"/>
      <c r="K93" s="244"/>
      <c r="L93" s="244"/>
      <c r="M93" s="244"/>
      <c r="N93" s="244"/>
      <c r="O93" s="244"/>
      <c r="P93" s="244"/>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c r="AW93" s="245"/>
      <c r="AX93" s="245"/>
      <c r="AY93" s="245"/>
      <c r="AZ93" s="246"/>
      <c r="BA93" s="246"/>
      <c r="BB93" s="246"/>
      <c r="BC93" s="246"/>
      <c r="BD93" s="246"/>
      <c r="BE93" s="239"/>
      <c r="BF93" s="239"/>
      <c r="BG93" s="239"/>
      <c r="BH93" s="239"/>
      <c r="BI93" s="239"/>
      <c r="BJ93" s="239"/>
      <c r="BK93" s="239"/>
      <c r="BL93" s="239"/>
      <c r="BM93" s="239"/>
      <c r="BN93" s="239"/>
      <c r="BO93" s="239"/>
      <c r="BP93" s="239"/>
      <c r="BQ93" s="236">
        <v>87</v>
      </c>
      <c r="BR93" s="241"/>
      <c r="BS93" s="982"/>
      <c r="BT93" s="983"/>
      <c r="BU93" s="983"/>
      <c r="BV93" s="983"/>
      <c r="BW93" s="983"/>
      <c r="BX93" s="983"/>
      <c r="BY93" s="983"/>
      <c r="BZ93" s="983"/>
      <c r="CA93" s="983"/>
      <c r="CB93" s="983"/>
      <c r="CC93" s="983"/>
      <c r="CD93" s="983"/>
      <c r="CE93" s="983"/>
      <c r="CF93" s="983"/>
      <c r="CG93" s="992"/>
      <c r="CH93" s="993"/>
      <c r="CI93" s="994"/>
      <c r="CJ93" s="994"/>
      <c r="CK93" s="994"/>
      <c r="CL93" s="995"/>
      <c r="CM93" s="993"/>
      <c r="CN93" s="994"/>
      <c r="CO93" s="994"/>
      <c r="CP93" s="994"/>
      <c r="CQ93" s="995"/>
      <c r="CR93" s="993"/>
      <c r="CS93" s="994"/>
      <c r="CT93" s="994"/>
      <c r="CU93" s="994"/>
      <c r="CV93" s="995"/>
      <c r="CW93" s="993"/>
      <c r="CX93" s="994"/>
      <c r="CY93" s="994"/>
      <c r="CZ93" s="994"/>
      <c r="DA93" s="995"/>
      <c r="DB93" s="993"/>
      <c r="DC93" s="994"/>
      <c r="DD93" s="994"/>
      <c r="DE93" s="994"/>
      <c r="DF93" s="995"/>
      <c r="DG93" s="993"/>
      <c r="DH93" s="994"/>
      <c r="DI93" s="994"/>
      <c r="DJ93" s="994"/>
      <c r="DK93" s="995"/>
      <c r="DL93" s="993"/>
      <c r="DM93" s="994"/>
      <c r="DN93" s="994"/>
      <c r="DO93" s="994"/>
      <c r="DP93" s="995"/>
      <c r="DQ93" s="993"/>
      <c r="DR93" s="994"/>
      <c r="DS93" s="994"/>
      <c r="DT93" s="994"/>
      <c r="DU93" s="995"/>
      <c r="DV93" s="982"/>
      <c r="DW93" s="983"/>
      <c r="DX93" s="983"/>
      <c r="DY93" s="983"/>
      <c r="DZ93" s="984"/>
      <c r="EA93" s="228"/>
    </row>
    <row r="94" spans="1:131" ht="26.25" hidden="1" customHeight="1" x14ac:dyDescent="0.2">
      <c r="A94" s="243"/>
      <c r="B94" s="244"/>
      <c r="C94" s="244"/>
      <c r="D94" s="244"/>
      <c r="E94" s="244"/>
      <c r="F94" s="244"/>
      <c r="G94" s="244"/>
      <c r="H94" s="244"/>
      <c r="I94" s="244"/>
      <c r="J94" s="244"/>
      <c r="K94" s="244"/>
      <c r="L94" s="244"/>
      <c r="M94" s="244"/>
      <c r="N94" s="244"/>
      <c r="O94" s="244"/>
      <c r="P94" s="244"/>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c r="AW94" s="245"/>
      <c r="AX94" s="245"/>
      <c r="AY94" s="245"/>
      <c r="AZ94" s="246"/>
      <c r="BA94" s="246"/>
      <c r="BB94" s="246"/>
      <c r="BC94" s="246"/>
      <c r="BD94" s="246"/>
      <c r="BE94" s="239"/>
      <c r="BF94" s="239"/>
      <c r="BG94" s="239"/>
      <c r="BH94" s="239"/>
      <c r="BI94" s="239"/>
      <c r="BJ94" s="239"/>
      <c r="BK94" s="239"/>
      <c r="BL94" s="239"/>
      <c r="BM94" s="239"/>
      <c r="BN94" s="239"/>
      <c r="BO94" s="239"/>
      <c r="BP94" s="239"/>
      <c r="BQ94" s="236">
        <v>88</v>
      </c>
      <c r="BR94" s="241"/>
      <c r="BS94" s="982"/>
      <c r="BT94" s="983"/>
      <c r="BU94" s="983"/>
      <c r="BV94" s="983"/>
      <c r="BW94" s="983"/>
      <c r="BX94" s="983"/>
      <c r="BY94" s="983"/>
      <c r="BZ94" s="983"/>
      <c r="CA94" s="983"/>
      <c r="CB94" s="983"/>
      <c r="CC94" s="983"/>
      <c r="CD94" s="983"/>
      <c r="CE94" s="983"/>
      <c r="CF94" s="983"/>
      <c r="CG94" s="992"/>
      <c r="CH94" s="993"/>
      <c r="CI94" s="994"/>
      <c r="CJ94" s="994"/>
      <c r="CK94" s="994"/>
      <c r="CL94" s="995"/>
      <c r="CM94" s="993"/>
      <c r="CN94" s="994"/>
      <c r="CO94" s="994"/>
      <c r="CP94" s="994"/>
      <c r="CQ94" s="995"/>
      <c r="CR94" s="993"/>
      <c r="CS94" s="994"/>
      <c r="CT94" s="994"/>
      <c r="CU94" s="994"/>
      <c r="CV94" s="995"/>
      <c r="CW94" s="993"/>
      <c r="CX94" s="994"/>
      <c r="CY94" s="994"/>
      <c r="CZ94" s="994"/>
      <c r="DA94" s="995"/>
      <c r="DB94" s="993"/>
      <c r="DC94" s="994"/>
      <c r="DD94" s="994"/>
      <c r="DE94" s="994"/>
      <c r="DF94" s="995"/>
      <c r="DG94" s="993"/>
      <c r="DH94" s="994"/>
      <c r="DI94" s="994"/>
      <c r="DJ94" s="994"/>
      <c r="DK94" s="995"/>
      <c r="DL94" s="993"/>
      <c r="DM94" s="994"/>
      <c r="DN94" s="994"/>
      <c r="DO94" s="994"/>
      <c r="DP94" s="995"/>
      <c r="DQ94" s="993"/>
      <c r="DR94" s="994"/>
      <c r="DS94" s="994"/>
      <c r="DT94" s="994"/>
      <c r="DU94" s="995"/>
      <c r="DV94" s="982"/>
      <c r="DW94" s="983"/>
      <c r="DX94" s="983"/>
      <c r="DY94" s="983"/>
      <c r="DZ94" s="984"/>
      <c r="EA94" s="228"/>
    </row>
    <row r="95" spans="1:131" ht="26.25" hidden="1" customHeight="1" x14ac:dyDescent="0.2">
      <c r="A95" s="243"/>
      <c r="B95" s="244"/>
      <c r="C95" s="244"/>
      <c r="D95" s="244"/>
      <c r="E95" s="244"/>
      <c r="F95" s="244"/>
      <c r="G95" s="244"/>
      <c r="H95" s="244"/>
      <c r="I95" s="244"/>
      <c r="J95" s="244"/>
      <c r="K95" s="244"/>
      <c r="L95" s="244"/>
      <c r="M95" s="244"/>
      <c r="N95" s="244"/>
      <c r="O95" s="244"/>
      <c r="P95" s="244"/>
      <c r="Q95" s="245"/>
      <c r="R95" s="245"/>
      <c r="S95" s="245"/>
      <c r="T95" s="245"/>
      <c r="U95" s="245"/>
      <c r="V95" s="245"/>
      <c r="W95" s="245"/>
      <c r="X95" s="245"/>
      <c r="Y95" s="245"/>
      <c r="Z95" s="245"/>
      <c r="AA95" s="245"/>
      <c r="AB95" s="245"/>
      <c r="AC95" s="245"/>
      <c r="AD95" s="245"/>
      <c r="AE95" s="245"/>
      <c r="AF95" s="245"/>
      <c r="AG95" s="245"/>
      <c r="AH95" s="245"/>
      <c r="AI95" s="245"/>
      <c r="AJ95" s="245"/>
      <c r="AK95" s="245"/>
      <c r="AL95" s="245"/>
      <c r="AM95" s="245"/>
      <c r="AN95" s="245"/>
      <c r="AO95" s="245"/>
      <c r="AP95" s="245"/>
      <c r="AQ95" s="245"/>
      <c r="AR95" s="245"/>
      <c r="AS95" s="245"/>
      <c r="AT95" s="245"/>
      <c r="AU95" s="245"/>
      <c r="AV95" s="245"/>
      <c r="AW95" s="245"/>
      <c r="AX95" s="245"/>
      <c r="AY95" s="245"/>
      <c r="AZ95" s="246"/>
      <c r="BA95" s="246"/>
      <c r="BB95" s="246"/>
      <c r="BC95" s="246"/>
      <c r="BD95" s="246"/>
      <c r="BE95" s="239"/>
      <c r="BF95" s="239"/>
      <c r="BG95" s="239"/>
      <c r="BH95" s="239"/>
      <c r="BI95" s="239"/>
      <c r="BJ95" s="239"/>
      <c r="BK95" s="239"/>
      <c r="BL95" s="239"/>
      <c r="BM95" s="239"/>
      <c r="BN95" s="239"/>
      <c r="BO95" s="239"/>
      <c r="BP95" s="239"/>
      <c r="BQ95" s="236">
        <v>89</v>
      </c>
      <c r="BR95" s="241"/>
      <c r="BS95" s="982"/>
      <c r="BT95" s="983"/>
      <c r="BU95" s="983"/>
      <c r="BV95" s="983"/>
      <c r="BW95" s="983"/>
      <c r="BX95" s="983"/>
      <c r="BY95" s="983"/>
      <c r="BZ95" s="983"/>
      <c r="CA95" s="983"/>
      <c r="CB95" s="983"/>
      <c r="CC95" s="983"/>
      <c r="CD95" s="983"/>
      <c r="CE95" s="983"/>
      <c r="CF95" s="983"/>
      <c r="CG95" s="992"/>
      <c r="CH95" s="993"/>
      <c r="CI95" s="994"/>
      <c r="CJ95" s="994"/>
      <c r="CK95" s="994"/>
      <c r="CL95" s="995"/>
      <c r="CM95" s="993"/>
      <c r="CN95" s="994"/>
      <c r="CO95" s="994"/>
      <c r="CP95" s="994"/>
      <c r="CQ95" s="995"/>
      <c r="CR95" s="993"/>
      <c r="CS95" s="994"/>
      <c r="CT95" s="994"/>
      <c r="CU95" s="994"/>
      <c r="CV95" s="995"/>
      <c r="CW95" s="993"/>
      <c r="CX95" s="994"/>
      <c r="CY95" s="994"/>
      <c r="CZ95" s="994"/>
      <c r="DA95" s="995"/>
      <c r="DB95" s="993"/>
      <c r="DC95" s="994"/>
      <c r="DD95" s="994"/>
      <c r="DE95" s="994"/>
      <c r="DF95" s="995"/>
      <c r="DG95" s="993"/>
      <c r="DH95" s="994"/>
      <c r="DI95" s="994"/>
      <c r="DJ95" s="994"/>
      <c r="DK95" s="995"/>
      <c r="DL95" s="993"/>
      <c r="DM95" s="994"/>
      <c r="DN95" s="994"/>
      <c r="DO95" s="994"/>
      <c r="DP95" s="995"/>
      <c r="DQ95" s="993"/>
      <c r="DR95" s="994"/>
      <c r="DS95" s="994"/>
      <c r="DT95" s="994"/>
      <c r="DU95" s="995"/>
      <c r="DV95" s="982"/>
      <c r="DW95" s="983"/>
      <c r="DX95" s="983"/>
      <c r="DY95" s="983"/>
      <c r="DZ95" s="984"/>
      <c r="EA95" s="228"/>
    </row>
    <row r="96" spans="1:131" ht="26.25" hidden="1" customHeight="1" x14ac:dyDescent="0.2">
      <c r="A96" s="243"/>
      <c r="B96" s="244"/>
      <c r="C96" s="244"/>
      <c r="D96" s="244"/>
      <c r="E96" s="244"/>
      <c r="F96" s="244"/>
      <c r="G96" s="244"/>
      <c r="H96" s="244"/>
      <c r="I96" s="244"/>
      <c r="J96" s="244"/>
      <c r="K96" s="244"/>
      <c r="L96" s="244"/>
      <c r="M96" s="244"/>
      <c r="N96" s="244"/>
      <c r="O96" s="244"/>
      <c r="P96" s="244"/>
      <c r="Q96" s="245"/>
      <c r="R96" s="245"/>
      <c r="S96" s="245"/>
      <c r="T96" s="245"/>
      <c r="U96" s="245"/>
      <c r="V96" s="245"/>
      <c r="W96" s="245"/>
      <c r="X96" s="245"/>
      <c r="Y96" s="245"/>
      <c r="Z96" s="245"/>
      <c r="AA96" s="245"/>
      <c r="AB96" s="245"/>
      <c r="AC96" s="245"/>
      <c r="AD96" s="245"/>
      <c r="AE96" s="245"/>
      <c r="AF96" s="245"/>
      <c r="AG96" s="245"/>
      <c r="AH96" s="245"/>
      <c r="AI96" s="245"/>
      <c r="AJ96" s="245"/>
      <c r="AK96" s="245"/>
      <c r="AL96" s="245"/>
      <c r="AM96" s="245"/>
      <c r="AN96" s="245"/>
      <c r="AO96" s="245"/>
      <c r="AP96" s="245"/>
      <c r="AQ96" s="245"/>
      <c r="AR96" s="245"/>
      <c r="AS96" s="245"/>
      <c r="AT96" s="245"/>
      <c r="AU96" s="245"/>
      <c r="AV96" s="245"/>
      <c r="AW96" s="245"/>
      <c r="AX96" s="245"/>
      <c r="AY96" s="245"/>
      <c r="AZ96" s="246"/>
      <c r="BA96" s="246"/>
      <c r="BB96" s="246"/>
      <c r="BC96" s="246"/>
      <c r="BD96" s="246"/>
      <c r="BE96" s="239"/>
      <c r="BF96" s="239"/>
      <c r="BG96" s="239"/>
      <c r="BH96" s="239"/>
      <c r="BI96" s="239"/>
      <c r="BJ96" s="239"/>
      <c r="BK96" s="239"/>
      <c r="BL96" s="239"/>
      <c r="BM96" s="239"/>
      <c r="BN96" s="239"/>
      <c r="BO96" s="239"/>
      <c r="BP96" s="239"/>
      <c r="BQ96" s="236">
        <v>90</v>
      </c>
      <c r="BR96" s="241"/>
      <c r="BS96" s="982"/>
      <c r="BT96" s="983"/>
      <c r="BU96" s="983"/>
      <c r="BV96" s="983"/>
      <c r="BW96" s="983"/>
      <c r="BX96" s="983"/>
      <c r="BY96" s="983"/>
      <c r="BZ96" s="983"/>
      <c r="CA96" s="983"/>
      <c r="CB96" s="983"/>
      <c r="CC96" s="983"/>
      <c r="CD96" s="983"/>
      <c r="CE96" s="983"/>
      <c r="CF96" s="983"/>
      <c r="CG96" s="992"/>
      <c r="CH96" s="993"/>
      <c r="CI96" s="994"/>
      <c r="CJ96" s="994"/>
      <c r="CK96" s="994"/>
      <c r="CL96" s="995"/>
      <c r="CM96" s="993"/>
      <c r="CN96" s="994"/>
      <c r="CO96" s="994"/>
      <c r="CP96" s="994"/>
      <c r="CQ96" s="995"/>
      <c r="CR96" s="993"/>
      <c r="CS96" s="994"/>
      <c r="CT96" s="994"/>
      <c r="CU96" s="994"/>
      <c r="CV96" s="995"/>
      <c r="CW96" s="993"/>
      <c r="CX96" s="994"/>
      <c r="CY96" s="994"/>
      <c r="CZ96" s="994"/>
      <c r="DA96" s="995"/>
      <c r="DB96" s="993"/>
      <c r="DC96" s="994"/>
      <c r="DD96" s="994"/>
      <c r="DE96" s="994"/>
      <c r="DF96" s="995"/>
      <c r="DG96" s="993"/>
      <c r="DH96" s="994"/>
      <c r="DI96" s="994"/>
      <c r="DJ96" s="994"/>
      <c r="DK96" s="995"/>
      <c r="DL96" s="993"/>
      <c r="DM96" s="994"/>
      <c r="DN96" s="994"/>
      <c r="DO96" s="994"/>
      <c r="DP96" s="995"/>
      <c r="DQ96" s="993"/>
      <c r="DR96" s="994"/>
      <c r="DS96" s="994"/>
      <c r="DT96" s="994"/>
      <c r="DU96" s="995"/>
      <c r="DV96" s="982"/>
      <c r="DW96" s="983"/>
      <c r="DX96" s="983"/>
      <c r="DY96" s="983"/>
      <c r="DZ96" s="984"/>
      <c r="EA96" s="228"/>
    </row>
    <row r="97" spans="1:131" ht="26.25" hidden="1" customHeight="1" x14ac:dyDescent="0.2">
      <c r="A97" s="243"/>
      <c r="B97" s="244"/>
      <c r="C97" s="244"/>
      <c r="D97" s="244"/>
      <c r="E97" s="244"/>
      <c r="F97" s="244"/>
      <c r="G97" s="244"/>
      <c r="H97" s="244"/>
      <c r="I97" s="244"/>
      <c r="J97" s="244"/>
      <c r="K97" s="244"/>
      <c r="L97" s="244"/>
      <c r="M97" s="244"/>
      <c r="N97" s="244"/>
      <c r="O97" s="244"/>
      <c r="P97" s="244"/>
      <c r="Q97" s="245"/>
      <c r="R97" s="245"/>
      <c r="S97" s="245"/>
      <c r="T97" s="245"/>
      <c r="U97" s="245"/>
      <c r="V97" s="245"/>
      <c r="W97" s="245"/>
      <c r="X97" s="245"/>
      <c r="Y97" s="245"/>
      <c r="Z97" s="245"/>
      <c r="AA97" s="245"/>
      <c r="AB97" s="245"/>
      <c r="AC97" s="245"/>
      <c r="AD97" s="245"/>
      <c r="AE97" s="245"/>
      <c r="AF97" s="245"/>
      <c r="AG97" s="245"/>
      <c r="AH97" s="245"/>
      <c r="AI97" s="245"/>
      <c r="AJ97" s="245"/>
      <c r="AK97" s="245"/>
      <c r="AL97" s="245"/>
      <c r="AM97" s="245"/>
      <c r="AN97" s="245"/>
      <c r="AO97" s="245"/>
      <c r="AP97" s="245"/>
      <c r="AQ97" s="245"/>
      <c r="AR97" s="245"/>
      <c r="AS97" s="245"/>
      <c r="AT97" s="245"/>
      <c r="AU97" s="245"/>
      <c r="AV97" s="245"/>
      <c r="AW97" s="245"/>
      <c r="AX97" s="245"/>
      <c r="AY97" s="245"/>
      <c r="AZ97" s="246"/>
      <c r="BA97" s="246"/>
      <c r="BB97" s="246"/>
      <c r="BC97" s="246"/>
      <c r="BD97" s="246"/>
      <c r="BE97" s="239"/>
      <c r="BF97" s="239"/>
      <c r="BG97" s="239"/>
      <c r="BH97" s="239"/>
      <c r="BI97" s="239"/>
      <c r="BJ97" s="239"/>
      <c r="BK97" s="239"/>
      <c r="BL97" s="239"/>
      <c r="BM97" s="239"/>
      <c r="BN97" s="239"/>
      <c r="BO97" s="239"/>
      <c r="BP97" s="239"/>
      <c r="BQ97" s="236">
        <v>91</v>
      </c>
      <c r="BR97" s="241"/>
      <c r="BS97" s="982"/>
      <c r="BT97" s="983"/>
      <c r="BU97" s="983"/>
      <c r="BV97" s="983"/>
      <c r="BW97" s="983"/>
      <c r="BX97" s="983"/>
      <c r="BY97" s="983"/>
      <c r="BZ97" s="983"/>
      <c r="CA97" s="983"/>
      <c r="CB97" s="983"/>
      <c r="CC97" s="983"/>
      <c r="CD97" s="983"/>
      <c r="CE97" s="983"/>
      <c r="CF97" s="983"/>
      <c r="CG97" s="992"/>
      <c r="CH97" s="993"/>
      <c r="CI97" s="994"/>
      <c r="CJ97" s="994"/>
      <c r="CK97" s="994"/>
      <c r="CL97" s="995"/>
      <c r="CM97" s="993"/>
      <c r="CN97" s="994"/>
      <c r="CO97" s="994"/>
      <c r="CP97" s="994"/>
      <c r="CQ97" s="995"/>
      <c r="CR97" s="993"/>
      <c r="CS97" s="994"/>
      <c r="CT97" s="994"/>
      <c r="CU97" s="994"/>
      <c r="CV97" s="995"/>
      <c r="CW97" s="993"/>
      <c r="CX97" s="994"/>
      <c r="CY97" s="994"/>
      <c r="CZ97" s="994"/>
      <c r="DA97" s="995"/>
      <c r="DB97" s="993"/>
      <c r="DC97" s="994"/>
      <c r="DD97" s="994"/>
      <c r="DE97" s="994"/>
      <c r="DF97" s="995"/>
      <c r="DG97" s="993"/>
      <c r="DH97" s="994"/>
      <c r="DI97" s="994"/>
      <c r="DJ97" s="994"/>
      <c r="DK97" s="995"/>
      <c r="DL97" s="993"/>
      <c r="DM97" s="994"/>
      <c r="DN97" s="994"/>
      <c r="DO97" s="994"/>
      <c r="DP97" s="995"/>
      <c r="DQ97" s="993"/>
      <c r="DR97" s="994"/>
      <c r="DS97" s="994"/>
      <c r="DT97" s="994"/>
      <c r="DU97" s="995"/>
      <c r="DV97" s="982"/>
      <c r="DW97" s="983"/>
      <c r="DX97" s="983"/>
      <c r="DY97" s="983"/>
      <c r="DZ97" s="984"/>
      <c r="EA97" s="228"/>
    </row>
    <row r="98" spans="1:131" ht="26.25" hidden="1" customHeight="1" x14ac:dyDescent="0.2">
      <c r="A98" s="243"/>
      <c r="B98" s="244"/>
      <c r="C98" s="244"/>
      <c r="D98" s="244"/>
      <c r="E98" s="244"/>
      <c r="F98" s="244"/>
      <c r="G98" s="244"/>
      <c r="H98" s="244"/>
      <c r="I98" s="244"/>
      <c r="J98" s="244"/>
      <c r="K98" s="244"/>
      <c r="L98" s="244"/>
      <c r="M98" s="244"/>
      <c r="N98" s="244"/>
      <c r="O98" s="244"/>
      <c r="P98" s="244"/>
      <c r="Q98" s="245"/>
      <c r="R98" s="245"/>
      <c r="S98" s="245"/>
      <c r="T98" s="245"/>
      <c r="U98" s="245"/>
      <c r="V98" s="245"/>
      <c r="W98" s="245"/>
      <c r="X98" s="245"/>
      <c r="Y98" s="245"/>
      <c r="Z98" s="245"/>
      <c r="AA98" s="245"/>
      <c r="AB98" s="245"/>
      <c r="AC98" s="245"/>
      <c r="AD98" s="245"/>
      <c r="AE98" s="245"/>
      <c r="AF98" s="245"/>
      <c r="AG98" s="245"/>
      <c r="AH98" s="245"/>
      <c r="AI98" s="245"/>
      <c r="AJ98" s="245"/>
      <c r="AK98" s="245"/>
      <c r="AL98" s="245"/>
      <c r="AM98" s="245"/>
      <c r="AN98" s="245"/>
      <c r="AO98" s="245"/>
      <c r="AP98" s="245"/>
      <c r="AQ98" s="245"/>
      <c r="AR98" s="245"/>
      <c r="AS98" s="245"/>
      <c r="AT98" s="245"/>
      <c r="AU98" s="245"/>
      <c r="AV98" s="245"/>
      <c r="AW98" s="245"/>
      <c r="AX98" s="245"/>
      <c r="AY98" s="245"/>
      <c r="AZ98" s="246"/>
      <c r="BA98" s="246"/>
      <c r="BB98" s="246"/>
      <c r="BC98" s="246"/>
      <c r="BD98" s="246"/>
      <c r="BE98" s="239"/>
      <c r="BF98" s="239"/>
      <c r="BG98" s="239"/>
      <c r="BH98" s="239"/>
      <c r="BI98" s="239"/>
      <c r="BJ98" s="239"/>
      <c r="BK98" s="239"/>
      <c r="BL98" s="239"/>
      <c r="BM98" s="239"/>
      <c r="BN98" s="239"/>
      <c r="BO98" s="239"/>
      <c r="BP98" s="239"/>
      <c r="BQ98" s="236">
        <v>92</v>
      </c>
      <c r="BR98" s="241"/>
      <c r="BS98" s="982"/>
      <c r="BT98" s="983"/>
      <c r="BU98" s="983"/>
      <c r="BV98" s="983"/>
      <c r="BW98" s="983"/>
      <c r="BX98" s="983"/>
      <c r="BY98" s="983"/>
      <c r="BZ98" s="983"/>
      <c r="CA98" s="983"/>
      <c r="CB98" s="983"/>
      <c r="CC98" s="983"/>
      <c r="CD98" s="983"/>
      <c r="CE98" s="983"/>
      <c r="CF98" s="983"/>
      <c r="CG98" s="992"/>
      <c r="CH98" s="993"/>
      <c r="CI98" s="994"/>
      <c r="CJ98" s="994"/>
      <c r="CK98" s="994"/>
      <c r="CL98" s="995"/>
      <c r="CM98" s="993"/>
      <c r="CN98" s="994"/>
      <c r="CO98" s="994"/>
      <c r="CP98" s="994"/>
      <c r="CQ98" s="995"/>
      <c r="CR98" s="993"/>
      <c r="CS98" s="994"/>
      <c r="CT98" s="994"/>
      <c r="CU98" s="994"/>
      <c r="CV98" s="995"/>
      <c r="CW98" s="993"/>
      <c r="CX98" s="994"/>
      <c r="CY98" s="994"/>
      <c r="CZ98" s="994"/>
      <c r="DA98" s="995"/>
      <c r="DB98" s="993"/>
      <c r="DC98" s="994"/>
      <c r="DD98" s="994"/>
      <c r="DE98" s="994"/>
      <c r="DF98" s="995"/>
      <c r="DG98" s="993"/>
      <c r="DH98" s="994"/>
      <c r="DI98" s="994"/>
      <c r="DJ98" s="994"/>
      <c r="DK98" s="995"/>
      <c r="DL98" s="993"/>
      <c r="DM98" s="994"/>
      <c r="DN98" s="994"/>
      <c r="DO98" s="994"/>
      <c r="DP98" s="995"/>
      <c r="DQ98" s="993"/>
      <c r="DR98" s="994"/>
      <c r="DS98" s="994"/>
      <c r="DT98" s="994"/>
      <c r="DU98" s="995"/>
      <c r="DV98" s="982"/>
      <c r="DW98" s="983"/>
      <c r="DX98" s="983"/>
      <c r="DY98" s="983"/>
      <c r="DZ98" s="984"/>
      <c r="EA98" s="228"/>
    </row>
    <row r="99" spans="1:131" ht="26.25" hidden="1" customHeight="1" x14ac:dyDescent="0.2">
      <c r="A99" s="243"/>
      <c r="B99" s="244"/>
      <c r="C99" s="244"/>
      <c r="D99" s="244"/>
      <c r="E99" s="244"/>
      <c r="F99" s="244"/>
      <c r="G99" s="244"/>
      <c r="H99" s="244"/>
      <c r="I99" s="244"/>
      <c r="J99" s="244"/>
      <c r="K99" s="244"/>
      <c r="L99" s="244"/>
      <c r="M99" s="244"/>
      <c r="N99" s="244"/>
      <c r="O99" s="244"/>
      <c r="P99" s="244"/>
      <c r="Q99" s="245"/>
      <c r="R99" s="245"/>
      <c r="S99" s="245"/>
      <c r="T99" s="245"/>
      <c r="U99" s="245"/>
      <c r="V99" s="245"/>
      <c r="W99" s="245"/>
      <c r="X99" s="245"/>
      <c r="Y99" s="245"/>
      <c r="Z99" s="245"/>
      <c r="AA99" s="245"/>
      <c r="AB99" s="245"/>
      <c r="AC99" s="245"/>
      <c r="AD99" s="245"/>
      <c r="AE99" s="245"/>
      <c r="AF99" s="245"/>
      <c r="AG99" s="245"/>
      <c r="AH99" s="245"/>
      <c r="AI99" s="245"/>
      <c r="AJ99" s="245"/>
      <c r="AK99" s="245"/>
      <c r="AL99" s="245"/>
      <c r="AM99" s="245"/>
      <c r="AN99" s="245"/>
      <c r="AO99" s="245"/>
      <c r="AP99" s="245"/>
      <c r="AQ99" s="245"/>
      <c r="AR99" s="245"/>
      <c r="AS99" s="245"/>
      <c r="AT99" s="245"/>
      <c r="AU99" s="245"/>
      <c r="AV99" s="245"/>
      <c r="AW99" s="245"/>
      <c r="AX99" s="245"/>
      <c r="AY99" s="245"/>
      <c r="AZ99" s="246"/>
      <c r="BA99" s="246"/>
      <c r="BB99" s="246"/>
      <c r="BC99" s="246"/>
      <c r="BD99" s="246"/>
      <c r="BE99" s="239"/>
      <c r="BF99" s="239"/>
      <c r="BG99" s="239"/>
      <c r="BH99" s="239"/>
      <c r="BI99" s="239"/>
      <c r="BJ99" s="239"/>
      <c r="BK99" s="239"/>
      <c r="BL99" s="239"/>
      <c r="BM99" s="239"/>
      <c r="BN99" s="239"/>
      <c r="BO99" s="239"/>
      <c r="BP99" s="239"/>
      <c r="BQ99" s="236">
        <v>93</v>
      </c>
      <c r="BR99" s="241"/>
      <c r="BS99" s="982"/>
      <c r="BT99" s="983"/>
      <c r="BU99" s="983"/>
      <c r="BV99" s="983"/>
      <c r="BW99" s="983"/>
      <c r="BX99" s="983"/>
      <c r="BY99" s="983"/>
      <c r="BZ99" s="983"/>
      <c r="CA99" s="983"/>
      <c r="CB99" s="983"/>
      <c r="CC99" s="983"/>
      <c r="CD99" s="983"/>
      <c r="CE99" s="983"/>
      <c r="CF99" s="983"/>
      <c r="CG99" s="992"/>
      <c r="CH99" s="993"/>
      <c r="CI99" s="994"/>
      <c r="CJ99" s="994"/>
      <c r="CK99" s="994"/>
      <c r="CL99" s="995"/>
      <c r="CM99" s="993"/>
      <c r="CN99" s="994"/>
      <c r="CO99" s="994"/>
      <c r="CP99" s="994"/>
      <c r="CQ99" s="995"/>
      <c r="CR99" s="993"/>
      <c r="CS99" s="994"/>
      <c r="CT99" s="994"/>
      <c r="CU99" s="994"/>
      <c r="CV99" s="995"/>
      <c r="CW99" s="993"/>
      <c r="CX99" s="994"/>
      <c r="CY99" s="994"/>
      <c r="CZ99" s="994"/>
      <c r="DA99" s="995"/>
      <c r="DB99" s="993"/>
      <c r="DC99" s="994"/>
      <c r="DD99" s="994"/>
      <c r="DE99" s="994"/>
      <c r="DF99" s="995"/>
      <c r="DG99" s="993"/>
      <c r="DH99" s="994"/>
      <c r="DI99" s="994"/>
      <c r="DJ99" s="994"/>
      <c r="DK99" s="995"/>
      <c r="DL99" s="993"/>
      <c r="DM99" s="994"/>
      <c r="DN99" s="994"/>
      <c r="DO99" s="994"/>
      <c r="DP99" s="995"/>
      <c r="DQ99" s="993"/>
      <c r="DR99" s="994"/>
      <c r="DS99" s="994"/>
      <c r="DT99" s="994"/>
      <c r="DU99" s="995"/>
      <c r="DV99" s="982"/>
      <c r="DW99" s="983"/>
      <c r="DX99" s="983"/>
      <c r="DY99" s="983"/>
      <c r="DZ99" s="984"/>
      <c r="EA99" s="228"/>
    </row>
    <row r="100" spans="1:131" ht="26.25" hidden="1" customHeight="1" x14ac:dyDescent="0.2">
      <c r="A100" s="243"/>
      <c r="B100" s="244"/>
      <c r="C100" s="244"/>
      <c r="D100" s="244"/>
      <c r="E100" s="244"/>
      <c r="F100" s="244"/>
      <c r="G100" s="244"/>
      <c r="H100" s="244"/>
      <c r="I100" s="244"/>
      <c r="J100" s="244"/>
      <c r="K100" s="244"/>
      <c r="L100" s="244"/>
      <c r="M100" s="244"/>
      <c r="N100" s="244"/>
      <c r="O100" s="244"/>
      <c r="P100" s="244"/>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c r="AW100" s="245"/>
      <c r="AX100" s="245"/>
      <c r="AY100" s="245"/>
      <c r="AZ100" s="246"/>
      <c r="BA100" s="246"/>
      <c r="BB100" s="246"/>
      <c r="BC100" s="246"/>
      <c r="BD100" s="246"/>
      <c r="BE100" s="239"/>
      <c r="BF100" s="239"/>
      <c r="BG100" s="239"/>
      <c r="BH100" s="239"/>
      <c r="BI100" s="239"/>
      <c r="BJ100" s="239"/>
      <c r="BK100" s="239"/>
      <c r="BL100" s="239"/>
      <c r="BM100" s="239"/>
      <c r="BN100" s="239"/>
      <c r="BO100" s="239"/>
      <c r="BP100" s="239"/>
      <c r="BQ100" s="236">
        <v>94</v>
      </c>
      <c r="BR100" s="241"/>
      <c r="BS100" s="982"/>
      <c r="BT100" s="983"/>
      <c r="BU100" s="983"/>
      <c r="BV100" s="983"/>
      <c r="BW100" s="983"/>
      <c r="BX100" s="983"/>
      <c r="BY100" s="983"/>
      <c r="BZ100" s="983"/>
      <c r="CA100" s="983"/>
      <c r="CB100" s="983"/>
      <c r="CC100" s="983"/>
      <c r="CD100" s="983"/>
      <c r="CE100" s="983"/>
      <c r="CF100" s="983"/>
      <c r="CG100" s="992"/>
      <c r="CH100" s="993"/>
      <c r="CI100" s="994"/>
      <c r="CJ100" s="994"/>
      <c r="CK100" s="994"/>
      <c r="CL100" s="995"/>
      <c r="CM100" s="993"/>
      <c r="CN100" s="994"/>
      <c r="CO100" s="994"/>
      <c r="CP100" s="994"/>
      <c r="CQ100" s="995"/>
      <c r="CR100" s="993"/>
      <c r="CS100" s="994"/>
      <c r="CT100" s="994"/>
      <c r="CU100" s="994"/>
      <c r="CV100" s="995"/>
      <c r="CW100" s="993"/>
      <c r="CX100" s="994"/>
      <c r="CY100" s="994"/>
      <c r="CZ100" s="994"/>
      <c r="DA100" s="995"/>
      <c r="DB100" s="993"/>
      <c r="DC100" s="994"/>
      <c r="DD100" s="994"/>
      <c r="DE100" s="994"/>
      <c r="DF100" s="995"/>
      <c r="DG100" s="993"/>
      <c r="DH100" s="994"/>
      <c r="DI100" s="994"/>
      <c r="DJ100" s="994"/>
      <c r="DK100" s="995"/>
      <c r="DL100" s="993"/>
      <c r="DM100" s="994"/>
      <c r="DN100" s="994"/>
      <c r="DO100" s="994"/>
      <c r="DP100" s="995"/>
      <c r="DQ100" s="993"/>
      <c r="DR100" s="994"/>
      <c r="DS100" s="994"/>
      <c r="DT100" s="994"/>
      <c r="DU100" s="995"/>
      <c r="DV100" s="982"/>
      <c r="DW100" s="983"/>
      <c r="DX100" s="983"/>
      <c r="DY100" s="983"/>
      <c r="DZ100" s="984"/>
      <c r="EA100" s="228"/>
    </row>
    <row r="101" spans="1:131" ht="26.25" hidden="1" customHeight="1" x14ac:dyDescent="0.2">
      <c r="A101" s="243"/>
      <c r="B101" s="244"/>
      <c r="C101" s="244"/>
      <c r="D101" s="244"/>
      <c r="E101" s="244"/>
      <c r="F101" s="244"/>
      <c r="G101" s="244"/>
      <c r="H101" s="244"/>
      <c r="I101" s="244"/>
      <c r="J101" s="244"/>
      <c r="K101" s="244"/>
      <c r="L101" s="244"/>
      <c r="M101" s="244"/>
      <c r="N101" s="244"/>
      <c r="O101" s="244"/>
      <c r="P101" s="244"/>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6"/>
      <c r="BA101" s="246"/>
      <c r="BB101" s="246"/>
      <c r="BC101" s="246"/>
      <c r="BD101" s="246"/>
      <c r="BE101" s="239"/>
      <c r="BF101" s="239"/>
      <c r="BG101" s="239"/>
      <c r="BH101" s="239"/>
      <c r="BI101" s="239"/>
      <c r="BJ101" s="239"/>
      <c r="BK101" s="239"/>
      <c r="BL101" s="239"/>
      <c r="BM101" s="239"/>
      <c r="BN101" s="239"/>
      <c r="BO101" s="239"/>
      <c r="BP101" s="239"/>
      <c r="BQ101" s="236">
        <v>95</v>
      </c>
      <c r="BR101" s="241"/>
      <c r="BS101" s="982"/>
      <c r="BT101" s="983"/>
      <c r="BU101" s="983"/>
      <c r="BV101" s="983"/>
      <c r="BW101" s="983"/>
      <c r="BX101" s="983"/>
      <c r="BY101" s="983"/>
      <c r="BZ101" s="983"/>
      <c r="CA101" s="983"/>
      <c r="CB101" s="983"/>
      <c r="CC101" s="983"/>
      <c r="CD101" s="983"/>
      <c r="CE101" s="983"/>
      <c r="CF101" s="983"/>
      <c r="CG101" s="992"/>
      <c r="CH101" s="993"/>
      <c r="CI101" s="994"/>
      <c r="CJ101" s="994"/>
      <c r="CK101" s="994"/>
      <c r="CL101" s="995"/>
      <c r="CM101" s="993"/>
      <c r="CN101" s="994"/>
      <c r="CO101" s="994"/>
      <c r="CP101" s="994"/>
      <c r="CQ101" s="995"/>
      <c r="CR101" s="993"/>
      <c r="CS101" s="994"/>
      <c r="CT101" s="994"/>
      <c r="CU101" s="994"/>
      <c r="CV101" s="995"/>
      <c r="CW101" s="993"/>
      <c r="CX101" s="994"/>
      <c r="CY101" s="994"/>
      <c r="CZ101" s="994"/>
      <c r="DA101" s="995"/>
      <c r="DB101" s="993"/>
      <c r="DC101" s="994"/>
      <c r="DD101" s="994"/>
      <c r="DE101" s="994"/>
      <c r="DF101" s="995"/>
      <c r="DG101" s="993"/>
      <c r="DH101" s="994"/>
      <c r="DI101" s="994"/>
      <c r="DJ101" s="994"/>
      <c r="DK101" s="995"/>
      <c r="DL101" s="993"/>
      <c r="DM101" s="994"/>
      <c r="DN101" s="994"/>
      <c r="DO101" s="994"/>
      <c r="DP101" s="995"/>
      <c r="DQ101" s="993"/>
      <c r="DR101" s="994"/>
      <c r="DS101" s="994"/>
      <c r="DT101" s="994"/>
      <c r="DU101" s="995"/>
      <c r="DV101" s="982"/>
      <c r="DW101" s="983"/>
      <c r="DX101" s="983"/>
      <c r="DY101" s="983"/>
      <c r="DZ101" s="984"/>
      <c r="EA101" s="228"/>
    </row>
    <row r="102" spans="1:131" ht="26.25" customHeight="1" thickBot="1" x14ac:dyDescent="0.25">
      <c r="A102" s="243"/>
      <c r="B102" s="244"/>
      <c r="C102" s="244"/>
      <c r="D102" s="244"/>
      <c r="E102" s="244"/>
      <c r="F102" s="244"/>
      <c r="G102" s="244"/>
      <c r="H102" s="244"/>
      <c r="I102" s="244"/>
      <c r="J102" s="244"/>
      <c r="K102" s="244"/>
      <c r="L102" s="244"/>
      <c r="M102" s="244"/>
      <c r="N102" s="244"/>
      <c r="O102" s="244"/>
      <c r="P102" s="244"/>
      <c r="Q102" s="245"/>
      <c r="R102" s="245"/>
      <c r="S102" s="245"/>
      <c r="T102" s="245"/>
      <c r="U102" s="245"/>
      <c r="V102" s="245"/>
      <c r="W102" s="245"/>
      <c r="X102" s="245"/>
      <c r="Y102" s="245"/>
      <c r="Z102" s="245"/>
      <c r="AA102" s="245"/>
      <c r="AB102" s="245"/>
      <c r="AC102" s="245"/>
      <c r="AD102" s="245"/>
      <c r="AE102" s="245"/>
      <c r="AF102" s="245"/>
      <c r="AG102" s="245"/>
      <c r="AH102" s="245"/>
      <c r="AI102" s="245"/>
      <c r="AJ102" s="245"/>
      <c r="AK102" s="245"/>
      <c r="AL102" s="245"/>
      <c r="AM102" s="245"/>
      <c r="AN102" s="245"/>
      <c r="AO102" s="245"/>
      <c r="AP102" s="245"/>
      <c r="AQ102" s="245"/>
      <c r="AR102" s="245"/>
      <c r="AS102" s="245"/>
      <c r="AT102" s="245"/>
      <c r="AU102" s="245"/>
      <c r="AV102" s="245"/>
      <c r="AW102" s="245"/>
      <c r="AX102" s="245"/>
      <c r="AY102" s="245"/>
      <c r="AZ102" s="246"/>
      <c r="BA102" s="246"/>
      <c r="BB102" s="246"/>
      <c r="BC102" s="246"/>
      <c r="BD102" s="246"/>
      <c r="BE102" s="239"/>
      <c r="BF102" s="239"/>
      <c r="BG102" s="239"/>
      <c r="BH102" s="239"/>
      <c r="BI102" s="239"/>
      <c r="BJ102" s="239"/>
      <c r="BK102" s="239"/>
      <c r="BL102" s="239"/>
      <c r="BM102" s="239"/>
      <c r="BN102" s="239"/>
      <c r="BO102" s="239"/>
      <c r="BP102" s="239"/>
      <c r="BQ102" s="238" t="s">
        <v>378</v>
      </c>
      <c r="BR102" s="974" t="s">
        <v>405</v>
      </c>
      <c r="BS102" s="975"/>
      <c r="BT102" s="975"/>
      <c r="BU102" s="975"/>
      <c r="BV102" s="975"/>
      <c r="BW102" s="975"/>
      <c r="BX102" s="975"/>
      <c r="BY102" s="975"/>
      <c r="BZ102" s="975"/>
      <c r="CA102" s="975"/>
      <c r="CB102" s="975"/>
      <c r="CC102" s="975"/>
      <c r="CD102" s="975"/>
      <c r="CE102" s="975"/>
      <c r="CF102" s="975"/>
      <c r="CG102" s="985"/>
      <c r="CH102" s="986"/>
      <c r="CI102" s="987"/>
      <c r="CJ102" s="987"/>
      <c r="CK102" s="987"/>
      <c r="CL102" s="988"/>
      <c r="CM102" s="986"/>
      <c r="CN102" s="987"/>
      <c r="CO102" s="987"/>
      <c r="CP102" s="987"/>
      <c r="CQ102" s="988"/>
      <c r="CR102" s="989">
        <v>40</v>
      </c>
      <c r="CS102" s="990"/>
      <c r="CT102" s="990"/>
      <c r="CU102" s="990"/>
      <c r="CV102" s="991"/>
      <c r="CW102" s="989" t="s">
        <v>491</v>
      </c>
      <c r="CX102" s="990"/>
      <c r="CY102" s="990"/>
      <c r="CZ102" s="990"/>
      <c r="DA102" s="991"/>
      <c r="DB102" s="989" t="s">
        <v>491</v>
      </c>
      <c r="DC102" s="990"/>
      <c r="DD102" s="990"/>
      <c r="DE102" s="990"/>
      <c r="DF102" s="991"/>
      <c r="DG102" s="989" t="s">
        <v>491</v>
      </c>
      <c r="DH102" s="990"/>
      <c r="DI102" s="990"/>
      <c r="DJ102" s="990"/>
      <c r="DK102" s="991"/>
      <c r="DL102" s="989" t="s">
        <v>491</v>
      </c>
      <c r="DM102" s="990"/>
      <c r="DN102" s="990"/>
      <c r="DO102" s="990"/>
      <c r="DP102" s="991"/>
      <c r="DQ102" s="989" t="s">
        <v>491</v>
      </c>
      <c r="DR102" s="990"/>
      <c r="DS102" s="990"/>
      <c r="DT102" s="990"/>
      <c r="DU102" s="991"/>
      <c r="DV102" s="974"/>
      <c r="DW102" s="975"/>
      <c r="DX102" s="975"/>
      <c r="DY102" s="975"/>
      <c r="DZ102" s="976"/>
      <c r="EA102" s="228"/>
    </row>
    <row r="103" spans="1:131" ht="26.25" customHeight="1" x14ac:dyDescent="0.2">
      <c r="A103" s="243"/>
      <c r="B103" s="244"/>
      <c r="C103" s="244"/>
      <c r="D103" s="244"/>
      <c r="E103" s="244"/>
      <c r="F103" s="244"/>
      <c r="G103" s="244"/>
      <c r="H103" s="244"/>
      <c r="I103" s="244"/>
      <c r="J103" s="244"/>
      <c r="K103" s="244"/>
      <c r="L103" s="244"/>
      <c r="M103" s="244"/>
      <c r="N103" s="244"/>
      <c r="O103" s="244"/>
      <c r="P103" s="244"/>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5"/>
      <c r="AW103" s="245"/>
      <c r="AX103" s="245"/>
      <c r="AY103" s="245"/>
      <c r="AZ103" s="246"/>
      <c r="BA103" s="246"/>
      <c r="BB103" s="246"/>
      <c r="BC103" s="246"/>
      <c r="BD103" s="246"/>
      <c r="BE103" s="239"/>
      <c r="BF103" s="239"/>
      <c r="BG103" s="239"/>
      <c r="BH103" s="239"/>
      <c r="BI103" s="239"/>
      <c r="BJ103" s="239"/>
      <c r="BK103" s="239"/>
      <c r="BL103" s="239"/>
      <c r="BM103" s="239"/>
      <c r="BN103" s="239"/>
      <c r="BO103" s="239"/>
      <c r="BP103" s="239"/>
      <c r="BQ103" s="977" t="s">
        <v>406</v>
      </c>
      <c r="BR103" s="977"/>
      <c r="BS103" s="977"/>
      <c r="BT103" s="977"/>
      <c r="BU103" s="977"/>
      <c r="BV103" s="977"/>
      <c r="BW103" s="977"/>
      <c r="BX103" s="977"/>
      <c r="BY103" s="977"/>
      <c r="BZ103" s="977"/>
      <c r="CA103" s="977"/>
      <c r="CB103" s="977"/>
      <c r="CC103" s="977"/>
      <c r="CD103" s="977"/>
      <c r="CE103" s="977"/>
      <c r="CF103" s="977"/>
      <c r="CG103" s="977"/>
      <c r="CH103" s="977"/>
      <c r="CI103" s="977"/>
      <c r="CJ103" s="977"/>
      <c r="CK103" s="977"/>
      <c r="CL103" s="977"/>
      <c r="CM103" s="977"/>
      <c r="CN103" s="977"/>
      <c r="CO103" s="977"/>
      <c r="CP103" s="977"/>
      <c r="CQ103" s="977"/>
      <c r="CR103" s="977"/>
      <c r="CS103" s="977"/>
      <c r="CT103" s="977"/>
      <c r="CU103" s="977"/>
      <c r="CV103" s="977"/>
      <c r="CW103" s="977"/>
      <c r="CX103" s="977"/>
      <c r="CY103" s="977"/>
      <c r="CZ103" s="977"/>
      <c r="DA103" s="977"/>
      <c r="DB103" s="977"/>
      <c r="DC103" s="977"/>
      <c r="DD103" s="977"/>
      <c r="DE103" s="977"/>
      <c r="DF103" s="977"/>
      <c r="DG103" s="977"/>
      <c r="DH103" s="977"/>
      <c r="DI103" s="977"/>
      <c r="DJ103" s="977"/>
      <c r="DK103" s="977"/>
      <c r="DL103" s="977"/>
      <c r="DM103" s="977"/>
      <c r="DN103" s="977"/>
      <c r="DO103" s="977"/>
      <c r="DP103" s="977"/>
      <c r="DQ103" s="977"/>
      <c r="DR103" s="977"/>
      <c r="DS103" s="977"/>
      <c r="DT103" s="977"/>
      <c r="DU103" s="977"/>
      <c r="DV103" s="977"/>
      <c r="DW103" s="977"/>
      <c r="DX103" s="977"/>
      <c r="DY103" s="977"/>
      <c r="DZ103" s="977"/>
      <c r="EA103" s="228"/>
    </row>
    <row r="104" spans="1:131" ht="26.25" customHeight="1" x14ac:dyDescent="0.2">
      <c r="A104" s="243"/>
      <c r="B104" s="244"/>
      <c r="C104" s="244"/>
      <c r="D104" s="244"/>
      <c r="E104" s="244"/>
      <c r="F104" s="244"/>
      <c r="G104" s="244"/>
      <c r="H104" s="244"/>
      <c r="I104" s="244"/>
      <c r="J104" s="244"/>
      <c r="K104" s="244"/>
      <c r="L104" s="244"/>
      <c r="M104" s="244"/>
      <c r="N104" s="244"/>
      <c r="O104" s="244"/>
      <c r="P104" s="244"/>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6"/>
      <c r="BA104" s="246"/>
      <c r="BB104" s="246"/>
      <c r="BC104" s="246"/>
      <c r="BD104" s="246"/>
      <c r="BE104" s="239"/>
      <c r="BF104" s="239"/>
      <c r="BG104" s="239"/>
      <c r="BH104" s="239"/>
      <c r="BI104" s="239"/>
      <c r="BJ104" s="239"/>
      <c r="BK104" s="239"/>
      <c r="BL104" s="239"/>
      <c r="BM104" s="239"/>
      <c r="BN104" s="239"/>
      <c r="BO104" s="239"/>
      <c r="BP104" s="239"/>
      <c r="BQ104" s="978" t="s">
        <v>407</v>
      </c>
      <c r="BR104" s="978"/>
      <c r="BS104" s="978"/>
      <c r="BT104" s="978"/>
      <c r="BU104" s="978"/>
      <c r="BV104" s="978"/>
      <c r="BW104" s="978"/>
      <c r="BX104" s="978"/>
      <c r="BY104" s="978"/>
      <c r="BZ104" s="978"/>
      <c r="CA104" s="978"/>
      <c r="CB104" s="978"/>
      <c r="CC104" s="978"/>
      <c r="CD104" s="978"/>
      <c r="CE104" s="978"/>
      <c r="CF104" s="978"/>
      <c r="CG104" s="978"/>
      <c r="CH104" s="978"/>
      <c r="CI104" s="978"/>
      <c r="CJ104" s="978"/>
      <c r="CK104" s="978"/>
      <c r="CL104" s="978"/>
      <c r="CM104" s="978"/>
      <c r="CN104" s="978"/>
      <c r="CO104" s="978"/>
      <c r="CP104" s="978"/>
      <c r="CQ104" s="978"/>
      <c r="CR104" s="978"/>
      <c r="CS104" s="978"/>
      <c r="CT104" s="978"/>
      <c r="CU104" s="978"/>
      <c r="CV104" s="978"/>
      <c r="CW104" s="978"/>
      <c r="CX104" s="978"/>
      <c r="CY104" s="978"/>
      <c r="CZ104" s="978"/>
      <c r="DA104" s="978"/>
      <c r="DB104" s="978"/>
      <c r="DC104" s="978"/>
      <c r="DD104" s="978"/>
      <c r="DE104" s="978"/>
      <c r="DF104" s="978"/>
      <c r="DG104" s="978"/>
      <c r="DH104" s="978"/>
      <c r="DI104" s="978"/>
      <c r="DJ104" s="978"/>
      <c r="DK104" s="978"/>
      <c r="DL104" s="978"/>
      <c r="DM104" s="978"/>
      <c r="DN104" s="978"/>
      <c r="DO104" s="978"/>
      <c r="DP104" s="978"/>
      <c r="DQ104" s="978"/>
      <c r="DR104" s="978"/>
      <c r="DS104" s="978"/>
      <c r="DT104" s="978"/>
      <c r="DU104" s="978"/>
      <c r="DV104" s="978"/>
      <c r="DW104" s="978"/>
      <c r="DX104" s="978"/>
      <c r="DY104" s="978"/>
      <c r="DZ104" s="978"/>
      <c r="EA104" s="228"/>
    </row>
    <row r="105" spans="1:131" ht="11.25" customHeight="1" x14ac:dyDescent="0.2">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c r="DA105" s="228"/>
      <c r="DB105" s="228"/>
      <c r="DC105" s="228"/>
      <c r="DD105" s="228"/>
      <c r="DE105" s="228"/>
      <c r="DF105" s="228"/>
      <c r="DG105" s="228"/>
      <c r="DH105" s="228"/>
      <c r="DI105" s="228"/>
      <c r="DJ105" s="228"/>
      <c r="DK105" s="228"/>
      <c r="DL105" s="228"/>
      <c r="DM105" s="228"/>
      <c r="DN105" s="228"/>
      <c r="DO105" s="228"/>
      <c r="DP105" s="228"/>
      <c r="DQ105" s="228"/>
      <c r="DR105" s="228"/>
      <c r="DS105" s="228"/>
      <c r="DT105" s="228"/>
      <c r="DU105" s="228"/>
      <c r="DV105" s="228"/>
      <c r="DW105" s="228"/>
      <c r="DX105" s="228"/>
      <c r="DY105" s="228"/>
      <c r="DZ105" s="228"/>
      <c r="EA105" s="228"/>
    </row>
    <row r="106" spans="1:131" ht="11.25" customHeight="1" x14ac:dyDescent="0.2">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c r="DA106" s="228"/>
      <c r="DB106" s="228"/>
      <c r="DC106" s="228"/>
      <c r="DD106" s="228"/>
      <c r="DE106" s="228"/>
      <c r="DF106" s="228"/>
      <c r="DG106" s="228"/>
      <c r="DH106" s="228"/>
      <c r="DI106" s="228"/>
      <c r="DJ106" s="228"/>
      <c r="DK106" s="228"/>
      <c r="DL106" s="228"/>
      <c r="DM106" s="228"/>
      <c r="DN106" s="228"/>
      <c r="DO106" s="228"/>
      <c r="DP106" s="228"/>
      <c r="DQ106" s="228"/>
      <c r="DR106" s="228"/>
      <c r="DS106" s="228"/>
      <c r="DT106" s="228"/>
      <c r="DU106" s="228"/>
      <c r="DV106" s="228"/>
      <c r="DW106" s="228"/>
      <c r="DX106" s="228"/>
      <c r="DY106" s="228"/>
      <c r="DZ106" s="228"/>
      <c r="EA106" s="228"/>
    </row>
    <row r="107" spans="1:131" s="228" customFormat="1" ht="26.25" customHeight="1" thickBot="1" x14ac:dyDescent="0.25">
      <c r="A107" s="247" t="s">
        <v>408</v>
      </c>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7" t="s">
        <v>409</v>
      </c>
      <c r="AV107" s="248"/>
      <c r="AW107" s="248"/>
      <c r="AX107" s="248"/>
      <c r="AY107" s="248"/>
      <c r="AZ107" s="248"/>
      <c r="BA107" s="248"/>
      <c r="BB107" s="248"/>
      <c r="BC107" s="248"/>
      <c r="BD107" s="248"/>
      <c r="BE107" s="248"/>
      <c r="BF107" s="248"/>
      <c r="BG107" s="248"/>
      <c r="BH107" s="248"/>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248"/>
      <c r="DL107" s="248"/>
      <c r="DM107" s="248"/>
      <c r="DN107" s="248"/>
      <c r="DO107" s="248"/>
      <c r="DP107" s="248"/>
      <c r="DQ107" s="248"/>
      <c r="DR107" s="248"/>
      <c r="DS107" s="248"/>
      <c r="DT107" s="248"/>
      <c r="DU107" s="248"/>
      <c r="DV107" s="248"/>
      <c r="DW107" s="248"/>
      <c r="DX107" s="248"/>
      <c r="DY107" s="248"/>
      <c r="DZ107" s="248"/>
    </row>
    <row r="108" spans="1:131" s="228" customFormat="1" ht="26.25" customHeight="1" x14ac:dyDescent="0.2">
      <c r="A108" s="979" t="s">
        <v>410</v>
      </c>
      <c r="B108" s="980"/>
      <c r="C108" s="980"/>
      <c r="D108" s="980"/>
      <c r="E108" s="980"/>
      <c r="F108" s="980"/>
      <c r="G108" s="980"/>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0"/>
      <c r="AH108" s="980"/>
      <c r="AI108" s="980"/>
      <c r="AJ108" s="980"/>
      <c r="AK108" s="980"/>
      <c r="AL108" s="980"/>
      <c r="AM108" s="980"/>
      <c r="AN108" s="980"/>
      <c r="AO108" s="980"/>
      <c r="AP108" s="980"/>
      <c r="AQ108" s="980"/>
      <c r="AR108" s="980"/>
      <c r="AS108" s="980"/>
      <c r="AT108" s="981"/>
      <c r="AU108" s="979" t="s">
        <v>411</v>
      </c>
      <c r="AV108" s="980"/>
      <c r="AW108" s="980"/>
      <c r="AX108" s="980"/>
      <c r="AY108" s="980"/>
      <c r="AZ108" s="980"/>
      <c r="BA108" s="980"/>
      <c r="BB108" s="980"/>
      <c r="BC108" s="980"/>
      <c r="BD108" s="980"/>
      <c r="BE108" s="980"/>
      <c r="BF108" s="980"/>
      <c r="BG108" s="980"/>
      <c r="BH108" s="980"/>
      <c r="BI108" s="980"/>
      <c r="BJ108" s="980"/>
      <c r="BK108" s="980"/>
      <c r="BL108" s="980"/>
      <c r="BM108" s="980"/>
      <c r="BN108" s="980"/>
      <c r="BO108" s="980"/>
      <c r="BP108" s="980"/>
      <c r="BQ108" s="980"/>
      <c r="BR108" s="980"/>
      <c r="BS108" s="980"/>
      <c r="BT108" s="980"/>
      <c r="BU108" s="980"/>
      <c r="BV108" s="980"/>
      <c r="BW108" s="980"/>
      <c r="BX108" s="980"/>
      <c r="BY108" s="980"/>
      <c r="BZ108" s="980"/>
      <c r="CA108" s="980"/>
      <c r="CB108" s="980"/>
      <c r="CC108" s="980"/>
      <c r="CD108" s="980"/>
      <c r="CE108" s="980"/>
      <c r="CF108" s="980"/>
      <c r="CG108" s="980"/>
      <c r="CH108" s="980"/>
      <c r="CI108" s="980"/>
      <c r="CJ108" s="980"/>
      <c r="CK108" s="980"/>
      <c r="CL108" s="980"/>
      <c r="CM108" s="980"/>
      <c r="CN108" s="980"/>
      <c r="CO108" s="980"/>
      <c r="CP108" s="980"/>
      <c r="CQ108" s="980"/>
      <c r="CR108" s="980"/>
      <c r="CS108" s="980"/>
      <c r="CT108" s="980"/>
      <c r="CU108" s="980"/>
      <c r="CV108" s="980"/>
      <c r="CW108" s="980"/>
      <c r="CX108" s="980"/>
      <c r="CY108" s="980"/>
      <c r="CZ108" s="980"/>
      <c r="DA108" s="980"/>
      <c r="DB108" s="980"/>
      <c r="DC108" s="980"/>
      <c r="DD108" s="980"/>
      <c r="DE108" s="980"/>
      <c r="DF108" s="980"/>
      <c r="DG108" s="980"/>
      <c r="DH108" s="980"/>
      <c r="DI108" s="980"/>
      <c r="DJ108" s="980"/>
      <c r="DK108" s="980"/>
      <c r="DL108" s="980"/>
      <c r="DM108" s="980"/>
      <c r="DN108" s="980"/>
      <c r="DO108" s="980"/>
      <c r="DP108" s="980"/>
      <c r="DQ108" s="980"/>
      <c r="DR108" s="980"/>
      <c r="DS108" s="980"/>
      <c r="DT108" s="980"/>
      <c r="DU108" s="980"/>
      <c r="DV108" s="980"/>
      <c r="DW108" s="980"/>
      <c r="DX108" s="980"/>
      <c r="DY108" s="980"/>
      <c r="DZ108" s="981"/>
    </row>
    <row r="109" spans="1:131" s="228" customFormat="1" ht="26.25" customHeight="1" x14ac:dyDescent="0.2">
      <c r="A109" s="932" t="s">
        <v>412</v>
      </c>
      <c r="B109" s="933"/>
      <c r="C109" s="933"/>
      <c r="D109" s="933"/>
      <c r="E109" s="933"/>
      <c r="F109" s="933"/>
      <c r="G109" s="933"/>
      <c r="H109" s="933"/>
      <c r="I109" s="933"/>
      <c r="J109" s="933"/>
      <c r="K109" s="933"/>
      <c r="L109" s="933"/>
      <c r="M109" s="933"/>
      <c r="N109" s="933"/>
      <c r="O109" s="933"/>
      <c r="P109" s="933"/>
      <c r="Q109" s="933"/>
      <c r="R109" s="933"/>
      <c r="S109" s="933"/>
      <c r="T109" s="933"/>
      <c r="U109" s="933"/>
      <c r="V109" s="933"/>
      <c r="W109" s="933"/>
      <c r="X109" s="933"/>
      <c r="Y109" s="933"/>
      <c r="Z109" s="934"/>
      <c r="AA109" s="935" t="s">
        <v>413</v>
      </c>
      <c r="AB109" s="933"/>
      <c r="AC109" s="933"/>
      <c r="AD109" s="933"/>
      <c r="AE109" s="934"/>
      <c r="AF109" s="935" t="s">
        <v>414</v>
      </c>
      <c r="AG109" s="933"/>
      <c r="AH109" s="933"/>
      <c r="AI109" s="933"/>
      <c r="AJ109" s="934"/>
      <c r="AK109" s="935" t="s">
        <v>294</v>
      </c>
      <c r="AL109" s="933"/>
      <c r="AM109" s="933"/>
      <c r="AN109" s="933"/>
      <c r="AO109" s="934"/>
      <c r="AP109" s="935" t="s">
        <v>415</v>
      </c>
      <c r="AQ109" s="933"/>
      <c r="AR109" s="933"/>
      <c r="AS109" s="933"/>
      <c r="AT109" s="966"/>
      <c r="AU109" s="932" t="s">
        <v>412</v>
      </c>
      <c r="AV109" s="933"/>
      <c r="AW109" s="933"/>
      <c r="AX109" s="933"/>
      <c r="AY109" s="933"/>
      <c r="AZ109" s="933"/>
      <c r="BA109" s="933"/>
      <c r="BB109" s="933"/>
      <c r="BC109" s="933"/>
      <c r="BD109" s="933"/>
      <c r="BE109" s="933"/>
      <c r="BF109" s="933"/>
      <c r="BG109" s="933"/>
      <c r="BH109" s="933"/>
      <c r="BI109" s="933"/>
      <c r="BJ109" s="933"/>
      <c r="BK109" s="933"/>
      <c r="BL109" s="933"/>
      <c r="BM109" s="933"/>
      <c r="BN109" s="933"/>
      <c r="BO109" s="933"/>
      <c r="BP109" s="934"/>
      <c r="BQ109" s="935" t="s">
        <v>413</v>
      </c>
      <c r="BR109" s="933"/>
      <c r="BS109" s="933"/>
      <c r="BT109" s="933"/>
      <c r="BU109" s="934"/>
      <c r="BV109" s="935" t="s">
        <v>414</v>
      </c>
      <c r="BW109" s="933"/>
      <c r="BX109" s="933"/>
      <c r="BY109" s="933"/>
      <c r="BZ109" s="934"/>
      <c r="CA109" s="935" t="s">
        <v>294</v>
      </c>
      <c r="CB109" s="933"/>
      <c r="CC109" s="933"/>
      <c r="CD109" s="933"/>
      <c r="CE109" s="934"/>
      <c r="CF109" s="973" t="s">
        <v>415</v>
      </c>
      <c r="CG109" s="973"/>
      <c r="CH109" s="973"/>
      <c r="CI109" s="973"/>
      <c r="CJ109" s="973"/>
      <c r="CK109" s="935" t="s">
        <v>416</v>
      </c>
      <c r="CL109" s="933"/>
      <c r="CM109" s="933"/>
      <c r="CN109" s="933"/>
      <c r="CO109" s="933"/>
      <c r="CP109" s="933"/>
      <c r="CQ109" s="933"/>
      <c r="CR109" s="933"/>
      <c r="CS109" s="933"/>
      <c r="CT109" s="933"/>
      <c r="CU109" s="933"/>
      <c r="CV109" s="933"/>
      <c r="CW109" s="933"/>
      <c r="CX109" s="933"/>
      <c r="CY109" s="933"/>
      <c r="CZ109" s="933"/>
      <c r="DA109" s="933"/>
      <c r="DB109" s="933"/>
      <c r="DC109" s="933"/>
      <c r="DD109" s="933"/>
      <c r="DE109" s="933"/>
      <c r="DF109" s="934"/>
      <c r="DG109" s="935" t="s">
        <v>413</v>
      </c>
      <c r="DH109" s="933"/>
      <c r="DI109" s="933"/>
      <c r="DJ109" s="933"/>
      <c r="DK109" s="934"/>
      <c r="DL109" s="935" t="s">
        <v>414</v>
      </c>
      <c r="DM109" s="933"/>
      <c r="DN109" s="933"/>
      <c r="DO109" s="933"/>
      <c r="DP109" s="934"/>
      <c r="DQ109" s="935" t="s">
        <v>294</v>
      </c>
      <c r="DR109" s="933"/>
      <c r="DS109" s="933"/>
      <c r="DT109" s="933"/>
      <c r="DU109" s="934"/>
      <c r="DV109" s="935" t="s">
        <v>415</v>
      </c>
      <c r="DW109" s="933"/>
      <c r="DX109" s="933"/>
      <c r="DY109" s="933"/>
      <c r="DZ109" s="966"/>
    </row>
    <row r="110" spans="1:131" s="228" customFormat="1" ht="26.25" customHeight="1" x14ac:dyDescent="0.2">
      <c r="A110" s="844" t="s">
        <v>417</v>
      </c>
      <c r="B110" s="845"/>
      <c r="C110" s="845"/>
      <c r="D110" s="845"/>
      <c r="E110" s="845"/>
      <c r="F110" s="845"/>
      <c r="G110" s="845"/>
      <c r="H110" s="845"/>
      <c r="I110" s="845"/>
      <c r="J110" s="845"/>
      <c r="K110" s="845"/>
      <c r="L110" s="845"/>
      <c r="M110" s="845"/>
      <c r="N110" s="845"/>
      <c r="O110" s="845"/>
      <c r="P110" s="845"/>
      <c r="Q110" s="845"/>
      <c r="R110" s="845"/>
      <c r="S110" s="845"/>
      <c r="T110" s="845"/>
      <c r="U110" s="845"/>
      <c r="V110" s="845"/>
      <c r="W110" s="845"/>
      <c r="X110" s="845"/>
      <c r="Y110" s="845"/>
      <c r="Z110" s="846"/>
      <c r="AA110" s="925">
        <v>2368661</v>
      </c>
      <c r="AB110" s="926"/>
      <c r="AC110" s="926"/>
      <c r="AD110" s="926"/>
      <c r="AE110" s="927"/>
      <c r="AF110" s="928">
        <v>2345534</v>
      </c>
      <c r="AG110" s="926"/>
      <c r="AH110" s="926"/>
      <c r="AI110" s="926"/>
      <c r="AJ110" s="927"/>
      <c r="AK110" s="928">
        <v>2357516</v>
      </c>
      <c r="AL110" s="926"/>
      <c r="AM110" s="926"/>
      <c r="AN110" s="926"/>
      <c r="AO110" s="927"/>
      <c r="AP110" s="929">
        <v>19.600000000000001</v>
      </c>
      <c r="AQ110" s="930"/>
      <c r="AR110" s="930"/>
      <c r="AS110" s="930"/>
      <c r="AT110" s="931"/>
      <c r="AU110" s="967" t="s">
        <v>69</v>
      </c>
      <c r="AV110" s="968"/>
      <c r="AW110" s="968"/>
      <c r="AX110" s="968"/>
      <c r="AY110" s="968"/>
      <c r="AZ110" s="897" t="s">
        <v>418</v>
      </c>
      <c r="BA110" s="845"/>
      <c r="BB110" s="845"/>
      <c r="BC110" s="845"/>
      <c r="BD110" s="845"/>
      <c r="BE110" s="845"/>
      <c r="BF110" s="845"/>
      <c r="BG110" s="845"/>
      <c r="BH110" s="845"/>
      <c r="BI110" s="845"/>
      <c r="BJ110" s="845"/>
      <c r="BK110" s="845"/>
      <c r="BL110" s="845"/>
      <c r="BM110" s="845"/>
      <c r="BN110" s="845"/>
      <c r="BO110" s="845"/>
      <c r="BP110" s="846"/>
      <c r="BQ110" s="898">
        <v>27937123</v>
      </c>
      <c r="BR110" s="879"/>
      <c r="BS110" s="879"/>
      <c r="BT110" s="879"/>
      <c r="BU110" s="879"/>
      <c r="BV110" s="879">
        <v>26948580</v>
      </c>
      <c r="BW110" s="879"/>
      <c r="BX110" s="879"/>
      <c r="BY110" s="879"/>
      <c r="BZ110" s="879"/>
      <c r="CA110" s="879">
        <v>26881271</v>
      </c>
      <c r="CB110" s="879"/>
      <c r="CC110" s="879"/>
      <c r="CD110" s="879"/>
      <c r="CE110" s="879"/>
      <c r="CF110" s="903">
        <v>223</v>
      </c>
      <c r="CG110" s="904"/>
      <c r="CH110" s="904"/>
      <c r="CI110" s="904"/>
      <c r="CJ110" s="904"/>
      <c r="CK110" s="963" t="s">
        <v>419</v>
      </c>
      <c r="CL110" s="856"/>
      <c r="CM110" s="897" t="s">
        <v>420</v>
      </c>
      <c r="CN110" s="845"/>
      <c r="CO110" s="845"/>
      <c r="CP110" s="845"/>
      <c r="CQ110" s="845"/>
      <c r="CR110" s="845"/>
      <c r="CS110" s="845"/>
      <c r="CT110" s="845"/>
      <c r="CU110" s="845"/>
      <c r="CV110" s="845"/>
      <c r="CW110" s="845"/>
      <c r="CX110" s="845"/>
      <c r="CY110" s="845"/>
      <c r="CZ110" s="845"/>
      <c r="DA110" s="845"/>
      <c r="DB110" s="845"/>
      <c r="DC110" s="845"/>
      <c r="DD110" s="845"/>
      <c r="DE110" s="845"/>
      <c r="DF110" s="846"/>
      <c r="DG110" s="898">
        <v>630201</v>
      </c>
      <c r="DH110" s="879"/>
      <c r="DI110" s="879"/>
      <c r="DJ110" s="879"/>
      <c r="DK110" s="879"/>
      <c r="DL110" s="879">
        <v>534231</v>
      </c>
      <c r="DM110" s="879"/>
      <c r="DN110" s="879"/>
      <c r="DO110" s="879"/>
      <c r="DP110" s="879"/>
      <c r="DQ110" s="879">
        <v>438098</v>
      </c>
      <c r="DR110" s="879"/>
      <c r="DS110" s="879"/>
      <c r="DT110" s="879"/>
      <c r="DU110" s="879"/>
      <c r="DV110" s="880">
        <v>3.6</v>
      </c>
      <c r="DW110" s="880"/>
      <c r="DX110" s="880"/>
      <c r="DY110" s="880"/>
      <c r="DZ110" s="881"/>
    </row>
    <row r="111" spans="1:131" s="228" customFormat="1" ht="26.25" customHeight="1" x14ac:dyDescent="0.2">
      <c r="A111" s="811" t="s">
        <v>421</v>
      </c>
      <c r="B111" s="812"/>
      <c r="C111" s="812"/>
      <c r="D111" s="812"/>
      <c r="E111" s="812"/>
      <c r="F111" s="812"/>
      <c r="G111" s="812"/>
      <c r="H111" s="812"/>
      <c r="I111" s="812"/>
      <c r="J111" s="812"/>
      <c r="K111" s="812"/>
      <c r="L111" s="812"/>
      <c r="M111" s="812"/>
      <c r="N111" s="812"/>
      <c r="O111" s="812"/>
      <c r="P111" s="812"/>
      <c r="Q111" s="812"/>
      <c r="R111" s="812"/>
      <c r="S111" s="812"/>
      <c r="T111" s="812"/>
      <c r="U111" s="812"/>
      <c r="V111" s="812"/>
      <c r="W111" s="812"/>
      <c r="X111" s="812"/>
      <c r="Y111" s="812"/>
      <c r="Z111" s="962"/>
      <c r="AA111" s="955" t="s">
        <v>122</v>
      </c>
      <c r="AB111" s="956"/>
      <c r="AC111" s="956"/>
      <c r="AD111" s="956"/>
      <c r="AE111" s="957"/>
      <c r="AF111" s="958" t="s">
        <v>122</v>
      </c>
      <c r="AG111" s="956"/>
      <c r="AH111" s="956"/>
      <c r="AI111" s="956"/>
      <c r="AJ111" s="957"/>
      <c r="AK111" s="958" t="s">
        <v>122</v>
      </c>
      <c r="AL111" s="956"/>
      <c r="AM111" s="956"/>
      <c r="AN111" s="956"/>
      <c r="AO111" s="957"/>
      <c r="AP111" s="959" t="s">
        <v>122</v>
      </c>
      <c r="AQ111" s="960"/>
      <c r="AR111" s="960"/>
      <c r="AS111" s="960"/>
      <c r="AT111" s="961"/>
      <c r="AU111" s="969"/>
      <c r="AV111" s="970"/>
      <c r="AW111" s="970"/>
      <c r="AX111" s="970"/>
      <c r="AY111" s="970"/>
      <c r="AZ111" s="852" t="s">
        <v>422</v>
      </c>
      <c r="BA111" s="789"/>
      <c r="BB111" s="789"/>
      <c r="BC111" s="789"/>
      <c r="BD111" s="789"/>
      <c r="BE111" s="789"/>
      <c r="BF111" s="789"/>
      <c r="BG111" s="789"/>
      <c r="BH111" s="789"/>
      <c r="BI111" s="789"/>
      <c r="BJ111" s="789"/>
      <c r="BK111" s="789"/>
      <c r="BL111" s="789"/>
      <c r="BM111" s="789"/>
      <c r="BN111" s="789"/>
      <c r="BO111" s="789"/>
      <c r="BP111" s="790"/>
      <c r="BQ111" s="853">
        <v>630201</v>
      </c>
      <c r="BR111" s="854"/>
      <c r="BS111" s="854"/>
      <c r="BT111" s="854"/>
      <c r="BU111" s="854"/>
      <c r="BV111" s="854">
        <v>534231</v>
      </c>
      <c r="BW111" s="854"/>
      <c r="BX111" s="854"/>
      <c r="BY111" s="854"/>
      <c r="BZ111" s="854"/>
      <c r="CA111" s="854">
        <v>438098</v>
      </c>
      <c r="CB111" s="854"/>
      <c r="CC111" s="854"/>
      <c r="CD111" s="854"/>
      <c r="CE111" s="854"/>
      <c r="CF111" s="912">
        <v>3.6</v>
      </c>
      <c r="CG111" s="913"/>
      <c r="CH111" s="913"/>
      <c r="CI111" s="913"/>
      <c r="CJ111" s="913"/>
      <c r="CK111" s="964"/>
      <c r="CL111" s="858"/>
      <c r="CM111" s="852" t="s">
        <v>423</v>
      </c>
      <c r="CN111" s="789"/>
      <c r="CO111" s="789"/>
      <c r="CP111" s="789"/>
      <c r="CQ111" s="789"/>
      <c r="CR111" s="789"/>
      <c r="CS111" s="789"/>
      <c r="CT111" s="789"/>
      <c r="CU111" s="789"/>
      <c r="CV111" s="789"/>
      <c r="CW111" s="789"/>
      <c r="CX111" s="789"/>
      <c r="CY111" s="789"/>
      <c r="CZ111" s="789"/>
      <c r="DA111" s="789"/>
      <c r="DB111" s="789"/>
      <c r="DC111" s="789"/>
      <c r="DD111" s="789"/>
      <c r="DE111" s="789"/>
      <c r="DF111" s="790"/>
      <c r="DG111" s="853" t="s">
        <v>122</v>
      </c>
      <c r="DH111" s="854"/>
      <c r="DI111" s="854"/>
      <c r="DJ111" s="854"/>
      <c r="DK111" s="854"/>
      <c r="DL111" s="854" t="s">
        <v>122</v>
      </c>
      <c r="DM111" s="854"/>
      <c r="DN111" s="854"/>
      <c r="DO111" s="854"/>
      <c r="DP111" s="854"/>
      <c r="DQ111" s="854" t="s">
        <v>122</v>
      </c>
      <c r="DR111" s="854"/>
      <c r="DS111" s="854"/>
      <c r="DT111" s="854"/>
      <c r="DU111" s="854"/>
      <c r="DV111" s="831" t="s">
        <v>122</v>
      </c>
      <c r="DW111" s="831"/>
      <c r="DX111" s="831"/>
      <c r="DY111" s="831"/>
      <c r="DZ111" s="832"/>
    </row>
    <row r="112" spans="1:131" s="228" customFormat="1" ht="26.25" customHeight="1" x14ac:dyDescent="0.2">
      <c r="A112" s="949" t="s">
        <v>424</v>
      </c>
      <c r="B112" s="950"/>
      <c r="C112" s="789" t="s">
        <v>425</v>
      </c>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90"/>
      <c r="AA112" s="816">
        <v>3333</v>
      </c>
      <c r="AB112" s="817"/>
      <c r="AC112" s="817"/>
      <c r="AD112" s="817"/>
      <c r="AE112" s="818"/>
      <c r="AF112" s="819" t="s">
        <v>122</v>
      </c>
      <c r="AG112" s="817"/>
      <c r="AH112" s="817"/>
      <c r="AI112" s="817"/>
      <c r="AJ112" s="818"/>
      <c r="AK112" s="819" t="s">
        <v>122</v>
      </c>
      <c r="AL112" s="817"/>
      <c r="AM112" s="817"/>
      <c r="AN112" s="817"/>
      <c r="AO112" s="818"/>
      <c r="AP112" s="861" t="s">
        <v>122</v>
      </c>
      <c r="AQ112" s="862"/>
      <c r="AR112" s="862"/>
      <c r="AS112" s="862"/>
      <c r="AT112" s="863"/>
      <c r="AU112" s="969"/>
      <c r="AV112" s="970"/>
      <c r="AW112" s="970"/>
      <c r="AX112" s="970"/>
      <c r="AY112" s="970"/>
      <c r="AZ112" s="852" t="s">
        <v>426</v>
      </c>
      <c r="BA112" s="789"/>
      <c r="BB112" s="789"/>
      <c r="BC112" s="789"/>
      <c r="BD112" s="789"/>
      <c r="BE112" s="789"/>
      <c r="BF112" s="789"/>
      <c r="BG112" s="789"/>
      <c r="BH112" s="789"/>
      <c r="BI112" s="789"/>
      <c r="BJ112" s="789"/>
      <c r="BK112" s="789"/>
      <c r="BL112" s="789"/>
      <c r="BM112" s="789"/>
      <c r="BN112" s="789"/>
      <c r="BO112" s="789"/>
      <c r="BP112" s="790"/>
      <c r="BQ112" s="853">
        <v>1981893</v>
      </c>
      <c r="BR112" s="854"/>
      <c r="BS112" s="854"/>
      <c r="BT112" s="854"/>
      <c r="BU112" s="854"/>
      <c r="BV112" s="854">
        <v>2166597</v>
      </c>
      <c r="BW112" s="854"/>
      <c r="BX112" s="854"/>
      <c r="BY112" s="854"/>
      <c r="BZ112" s="854"/>
      <c r="CA112" s="854">
        <v>1486348</v>
      </c>
      <c r="CB112" s="854"/>
      <c r="CC112" s="854"/>
      <c r="CD112" s="854"/>
      <c r="CE112" s="854"/>
      <c r="CF112" s="912">
        <v>12.3</v>
      </c>
      <c r="CG112" s="913"/>
      <c r="CH112" s="913"/>
      <c r="CI112" s="913"/>
      <c r="CJ112" s="913"/>
      <c r="CK112" s="964"/>
      <c r="CL112" s="858"/>
      <c r="CM112" s="852" t="s">
        <v>427</v>
      </c>
      <c r="CN112" s="789"/>
      <c r="CO112" s="789"/>
      <c r="CP112" s="789"/>
      <c r="CQ112" s="789"/>
      <c r="CR112" s="789"/>
      <c r="CS112" s="789"/>
      <c r="CT112" s="789"/>
      <c r="CU112" s="789"/>
      <c r="CV112" s="789"/>
      <c r="CW112" s="789"/>
      <c r="CX112" s="789"/>
      <c r="CY112" s="789"/>
      <c r="CZ112" s="789"/>
      <c r="DA112" s="789"/>
      <c r="DB112" s="789"/>
      <c r="DC112" s="789"/>
      <c r="DD112" s="789"/>
      <c r="DE112" s="789"/>
      <c r="DF112" s="790"/>
      <c r="DG112" s="853" t="s">
        <v>122</v>
      </c>
      <c r="DH112" s="854"/>
      <c r="DI112" s="854"/>
      <c r="DJ112" s="854"/>
      <c r="DK112" s="854"/>
      <c r="DL112" s="854" t="s">
        <v>122</v>
      </c>
      <c r="DM112" s="854"/>
      <c r="DN112" s="854"/>
      <c r="DO112" s="854"/>
      <c r="DP112" s="854"/>
      <c r="DQ112" s="854" t="s">
        <v>122</v>
      </c>
      <c r="DR112" s="854"/>
      <c r="DS112" s="854"/>
      <c r="DT112" s="854"/>
      <c r="DU112" s="854"/>
      <c r="DV112" s="831" t="s">
        <v>122</v>
      </c>
      <c r="DW112" s="831"/>
      <c r="DX112" s="831"/>
      <c r="DY112" s="831"/>
      <c r="DZ112" s="832"/>
    </row>
    <row r="113" spans="1:130" s="228" customFormat="1" ht="26.25" customHeight="1" x14ac:dyDescent="0.2">
      <c r="A113" s="951"/>
      <c r="B113" s="952"/>
      <c r="C113" s="789" t="s">
        <v>428</v>
      </c>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90"/>
      <c r="AA113" s="955">
        <v>384956</v>
      </c>
      <c r="AB113" s="956"/>
      <c r="AC113" s="956"/>
      <c r="AD113" s="956"/>
      <c r="AE113" s="957"/>
      <c r="AF113" s="958">
        <v>196126</v>
      </c>
      <c r="AG113" s="956"/>
      <c r="AH113" s="956"/>
      <c r="AI113" s="956"/>
      <c r="AJ113" s="957"/>
      <c r="AK113" s="958">
        <v>325617</v>
      </c>
      <c r="AL113" s="956"/>
      <c r="AM113" s="956"/>
      <c r="AN113" s="956"/>
      <c r="AO113" s="957"/>
      <c r="AP113" s="959">
        <v>2.7</v>
      </c>
      <c r="AQ113" s="960"/>
      <c r="AR113" s="960"/>
      <c r="AS113" s="960"/>
      <c r="AT113" s="961"/>
      <c r="AU113" s="969"/>
      <c r="AV113" s="970"/>
      <c r="AW113" s="970"/>
      <c r="AX113" s="970"/>
      <c r="AY113" s="970"/>
      <c r="AZ113" s="852" t="s">
        <v>429</v>
      </c>
      <c r="BA113" s="789"/>
      <c r="BB113" s="789"/>
      <c r="BC113" s="789"/>
      <c r="BD113" s="789"/>
      <c r="BE113" s="789"/>
      <c r="BF113" s="789"/>
      <c r="BG113" s="789"/>
      <c r="BH113" s="789"/>
      <c r="BI113" s="789"/>
      <c r="BJ113" s="789"/>
      <c r="BK113" s="789"/>
      <c r="BL113" s="789"/>
      <c r="BM113" s="789"/>
      <c r="BN113" s="789"/>
      <c r="BO113" s="789"/>
      <c r="BP113" s="790"/>
      <c r="BQ113" s="853">
        <v>537231</v>
      </c>
      <c r="BR113" s="854"/>
      <c r="BS113" s="854"/>
      <c r="BT113" s="854"/>
      <c r="BU113" s="854"/>
      <c r="BV113" s="854">
        <v>513001</v>
      </c>
      <c r="BW113" s="854"/>
      <c r="BX113" s="854"/>
      <c r="BY113" s="854"/>
      <c r="BZ113" s="854"/>
      <c r="CA113" s="854">
        <v>592400</v>
      </c>
      <c r="CB113" s="854"/>
      <c r="CC113" s="854"/>
      <c r="CD113" s="854"/>
      <c r="CE113" s="854"/>
      <c r="CF113" s="912">
        <v>4.9000000000000004</v>
      </c>
      <c r="CG113" s="913"/>
      <c r="CH113" s="913"/>
      <c r="CI113" s="913"/>
      <c r="CJ113" s="913"/>
      <c r="CK113" s="964"/>
      <c r="CL113" s="858"/>
      <c r="CM113" s="852" t="s">
        <v>430</v>
      </c>
      <c r="CN113" s="789"/>
      <c r="CO113" s="789"/>
      <c r="CP113" s="789"/>
      <c r="CQ113" s="789"/>
      <c r="CR113" s="789"/>
      <c r="CS113" s="789"/>
      <c r="CT113" s="789"/>
      <c r="CU113" s="789"/>
      <c r="CV113" s="789"/>
      <c r="CW113" s="789"/>
      <c r="CX113" s="789"/>
      <c r="CY113" s="789"/>
      <c r="CZ113" s="789"/>
      <c r="DA113" s="789"/>
      <c r="DB113" s="789"/>
      <c r="DC113" s="789"/>
      <c r="DD113" s="789"/>
      <c r="DE113" s="789"/>
      <c r="DF113" s="790"/>
      <c r="DG113" s="816" t="s">
        <v>122</v>
      </c>
      <c r="DH113" s="817"/>
      <c r="DI113" s="817"/>
      <c r="DJ113" s="817"/>
      <c r="DK113" s="818"/>
      <c r="DL113" s="819" t="s">
        <v>122</v>
      </c>
      <c r="DM113" s="817"/>
      <c r="DN113" s="817"/>
      <c r="DO113" s="817"/>
      <c r="DP113" s="818"/>
      <c r="DQ113" s="819" t="s">
        <v>122</v>
      </c>
      <c r="DR113" s="817"/>
      <c r="DS113" s="817"/>
      <c r="DT113" s="817"/>
      <c r="DU113" s="818"/>
      <c r="DV113" s="861" t="s">
        <v>122</v>
      </c>
      <c r="DW113" s="862"/>
      <c r="DX113" s="862"/>
      <c r="DY113" s="862"/>
      <c r="DZ113" s="863"/>
    </row>
    <row r="114" spans="1:130" s="228" customFormat="1" ht="26.25" customHeight="1" x14ac:dyDescent="0.2">
      <c r="A114" s="951"/>
      <c r="B114" s="952"/>
      <c r="C114" s="789" t="s">
        <v>431</v>
      </c>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90"/>
      <c r="AA114" s="816">
        <v>67513</v>
      </c>
      <c r="AB114" s="817"/>
      <c r="AC114" s="817"/>
      <c r="AD114" s="817"/>
      <c r="AE114" s="818"/>
      <c r="AF114" s="819">
        <v>75303</v>
      </c>
      <c r="AG114" s="817"/>
      <c r="AH114" s="817"/>
      <c r="AI114" s="817"/>
      <c r="AJ114" s="818"/>
      <c r="AK114" s="819">
        <v>71453</v>
      </c>
      <c r="AL114" s="817"/>
      <c r="AM114" s="817"/>
      <c r="AN114" s="817"/>
      <c r="AO114" s="818"/>
      <c r="AP114" s="861">
        <v>0.6</v>
      </c>
      <c r="AQ114" s="862"/>
      <c r="AR114" s="862"/>
      <c r="AS114" s="862"/>
      <c r="AT114" s="863"/>
      <c r="AU114" s="969"/>
      <c r="AV114" s="970"/>
      <c r="AW114" s="970"/>
      <c r="AX114" s="970"/>
      <c r="AY114" s="970"/>
      <c r="AZ114" s="852" t="s">
        <v>432</v>
      </c>
      <c r="BA114" s="789"/>
      <c r="BB114" s="789"/>
      <c r="BC114" s="789"/>
      <c r="BD114" s="789"/>
      <c r="BE114" s="789"/>
      <c r="BF114" s="789"/>
      <c r="BG114" s="789"/>
      <c r="BH114" s="789"/>
      <c r="BI114" s="789"/>
      <c r="BJ114" s="789"/>
      <c r="BK114" s="789"/>
      <c r="BL114" s="789"/>
      <c r="BM114" s="789"/>
      <c r="BN114" s="789"/>
      <c r="BO114" s="789"/>
      <c r="BP114" s="790"/>
      <c r="BQ114" s="853">
        <v>484666</v>
      </c>
      <c r="BR114" s="854"/>
      <c r="BS114" s="854"/>
      <c r="BT114" s="854"/>
      <c r="BU114" s="854"/>
      <c r="BV114" s="854">
        <v>236251</v>
      </c>
      <c r="BW114" s="854"/>
      <c r="BX114" s="854"/>
      <c r="BY114" s="854"/>
      <c r="BZ114" s="854"/>
      <c r="CA114" s="854" t="s">
        <v>122</v>
      </c>
      <c r="CB114" s="854"/>
      <c r="CC114" s="854"/>
      <c r="CD114" s="854"/>
      <c r="CE114" s="854"/>
      <c r="CF114" s="912" t="s">
        <v>122</v>
      </c>
      <c r="CG114" s="913"/>
      <c r="CH114" s="913"/>
      <c r="CI114" s="913"/>
      <c r="CJ114" s="913"/>
      <c r="CK114" s="964"/>
      <c r="CL114" s="858"/>
      <c r="CM114" s="852" t="s">
        <v>433</v>
      </c>
      <c r="CN114" s="789"/>
      <c r="CO114" s="789"/>
      <c r="CP114" s="789"/>
      <c r="CQ114" s="789"/>
      <c r="CR114" s="789"/>
      <c r="CS114" s="789"/>
      <c r="CT114" s="789"/>
      <c r="CU114" s="789"/>
      <c r="CV114" s="789"/>
      <c r="CW114" s="789"/>
      <c r="CX114" s="789"/>
      <c r="CY114" s="789"/>
      <c r="CZ114" s="789"/>
      <c r="DA114" s="789"/>
      <c r="DB114" s="789"/>
      <c r="DC114" s="789"/>
      <c r="DD114" s="789"/>
      <c r="DE114" s="789"/>
      <c r="DF114" s="790"/>
      <c r="DG114" s="816" t="s">
        <v>122</v>
      </c>
      <c r="DH114" s="817"/>
      <c r="DI114" s="817"/>
      <c r="DJ114" s="817"/>
      <c r="DK114" s="818"/>
      <c r="DL114" s="819" t="s">
        <v>122</v>
      </c>
      <c r="DM114" s="817"/>
      <c r="DN114" s="817"/>
      <c r="DO114" s="817"/>
      <c r="DP114" s="818"/>
      <c r="DQ114" s="819" t="s">
        <v>122</v>
      </c>
      <c r="DR114" s="817"/>
      <c r="DS114" s="817"/>
      <c r="DT114" s="817"/>
      <c r="DU114" s="818"/>
      <c r="DV114" s="861" t="s">
        <v>122</v>
      </c>
      <c r="DW114" s="862"/>
      <c r="DX114" s="862"/>
      <c r="DY114" s="862"/>
      <c r="DZ114" s="863"/>
    </row>
    <row r="115" spans="1:130" s="228" customFormat="1" ht="26.25" customHeight="1" x14ac:dyDescent="0.2">
      <c r="A115" s="951"/>
      <c r="B115" s="952"/>
      <c r="C115" s="789" t="s">
        <v>434</v>
      </c>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90"/>
      <c r="AA115" s="955">
        <v>190043</v>
      </c>
      <c r="AB115" s="956"/>
      <c r="AC115" s="956"/>
      <c r="AD115" s="956"/>
      <c r="AE115" s="957"/>
      <c r="AF115" s="958">
        <v>159535</v>
      </c>
      <c r="AG115" s="956"/>
      <c r="AH115" s="956"/>
      <c r="AI115" s="956"/>
      <c r="AJ115" s="957"/>
      <c r="AK115" s="958">
        <v>180216</v>
      </c>
      <c r="AL115" s="956"/>
      <c r="AM115" s="956"/>
      <c r="AN115" s="956"/>
      <c r="AO115" s="957"/>
      <c r="AP115" s="959">
        <v>1.5</v>
      </c>
      <c r="AQ115" s="960"/>
      <c r="AR115" s="960"/>
      <c r="AS115" s="960"/>
      <c r="AT115" s="961"/>
      <c r="AU115" s="969"/>
      <c r="AV115" s="970"/>
      <c r="AW115" s="970"/>
      <c r="AX115" s="970"/>
      <c r="AY115" s="970"/>
      <c r="AZ115" s="852" t="s">
        <v>435</v>
      </c>
      <c r="BA115" s="789"/>
      <c r="BB115" s="789"/>
      <c r="BC115" s="789"/>
      <c r="BD115" s="789"/>
      <c r="BE115" s="789"/>
      <c r="BF115" s="789"/>
      <c r="BG115" s="789"/>
      <c r="BH115" s="789"/>
      <c r="BI115" s="789"/>
      <c r="BJ115" s="789"/>
      <c r="BK115" s="789"/>
      <c r="BL115" s="789"/>
      <c r="BM115" s="789"/>
      <c r="BN115" s="789"/>
      <c r="BO115" s="789"/>
      <c r="BP115" s="790"/>
      <c r="BQ115" s="853">
        <v>143287</v>
      </c>
      <c r="BR115" s="854"/>
      <c r="BS115" s="854"/>
      <c r="BT115" s="854"/>
      <c r="BU115" s="854"/>
      <c r="BV115" s="854">
        <v>84583</v>
      </c>
      <c r="BW115" s="854"/>
      <c r="BX115" s="854"/>
      <c r="BY115" s="854"/>
      <c r="BZ115" s="854"/>
      <c r="CA115" s="854">
        <v>26483</v>
      </c>
      <c r="CB115" s="854"/>
      <c r="CC115" s="854"/>
      <c r="CD115" s="854"/>
      <c r="CE115" s="854"/>
      <c r="CF115" s="912">
        <v>0.2</v>
      </c>
      <c r="CG115" s="913"/>
      <c r="CH115" s="913"/>
      <c r="CI115" s="913"/>
      <c r="CJ115" s="913"/>
      <c r="CK115" s="964"/>
      <c r="CL115" s="858"/>
      <c r="CM115" s="852" t="s">
        <v>436</v>
      </c>
      <c r="CN115" s="789"/>
      <c r="CO115" s="789"/>
      <c r="CP115" s="789"/>
      <c r="CQ115" s="789"/>
      <c r="CR115" s="789"/>
      <c r="CS115" s="789"/>
      <c r="CT115" s="789"/>
      <c r="CU115" s="789"/>
      <c r="CV115" s="789"/>
      <c r="CW115" s="789"/>
      <c r="CX115" s="789"/>
      <c r="CY115" s="789"/>
      <c r="CZ115" s="789"/>
      <c r="DA115" s="789"/>
      <c r="DB115" s="789"/>
      <c r="DC115" s="789"/>
      <c r="DD115" s="789"/>
      <c r="DE115" s="789"/>
      <c r="DF115" s="790"/>
      <c r="DG115" s="816" t="s">
        <v>122</v>
      </c>
      <c r="DH115" s="817"/>
      <c r="DI115" s="817"/>
      <c r="DJ115" s="817"/>
      <c r="DK115" s="818"/>
      <c r="DL115" s="819" t="s">
        <v>122</v>
      </c>
      <c r="DM115" s="817"/>
      <c r="DN115" s="817"/>
      <c r="DO115" s="817"/>
      <c r="DP115" s="818"/>
      <c r="DQ115" s="819" t="s">
        <v>122</v>
      </c>
      <c r="DR115" s="817"/>
      <c r="DS115" s="817"/>
      <c r="DT115" s="817"/>
      <c r="DU115" s="818"/>
      <c r="DV115" s="861" t="s">
        <v>122</v>
      </c>
      <c r="DW115" s="862"/>
      <c r="DX115" s="862"/>
      <c r="DY115" s="862"/>
      <c r="DZ115" s="863"/>
    </row>
    <row r="116" spans="1:130" s="228" customFormat="1" ht="26.25" customHeight="1" x14ac:dyDescent="0.2">
      <c r="A116" s="953"/>
      <c r="B116" s="954"/>
      <c r="C116" s="876" t="s">
        <v>437</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6">
        <v>529</v>
      </c>
      <c r="AB116" s="817"/>
      <c r="AC116" s="817"/>
      <c r="AD116" s="817"/>
      <c r="AE116" s="818"/>
      <c r="AF116" s="819" t="s">
        <v>122</v>
      </c>
      <c r="AG116" s="817"/>
      <c r="AH116" s="817"/>
      <c r="AI116" s="817"/>
      <c r="AJ116" s="818"/>
      <c r="AK116" s="819">
        <v>1103</v>
      </c>
      <c r="AL116" s="817"/>
      <c r="AM116" s="817"/>
      <c r="AN116" s="817"/>
      <c r="AO116" s="818"/>
      <c r="AP116" s="861">
        <v>0</v>
      </c>
      <c r="AQ116" s="862"/>
      <c r="AR116" s="862"/>
      <c r="AS116" s="862"/>
      <c r="AT116" s="863"/>
      <c r="AU116" s="969"/>
      <c r="AV116" s="970"/>
      <c r="AW116" s="970"/>
      <c r="AX116" s="970"/>
      <c r="AY116" s="970"/>
      <c r="AZ116" s="946" t="s">
        <v>438</v>
      </c>
      <c r="BA116" s="947"/>
      <c r="BB116" s="947"/>
      <c r="BC116" s="947"/>
      <c r="BD116" s="947"/>
      <c r="BE116" s="947"/>
      <c r="BF116" s="947"/>
      <c r="BG116" s="947"/>
      <c r="BH116" s="947"/>
      <c r="BI116" s="947"/>
      <c r="BJ116" s="947"/>
      <c r="BK116" s="947"/>
      <c r="BL116" s="947"/>
      <c r="BM116" s="947"/>
      <c r="BN116" s="947"/>
      <c r="BO116" s="947"/>
      <c r="BP116" s="948"/>
      <c r="BQ116" s="853" t="s">
        <v>122</v>
      </c>
      <c r="BR116" s="854"/>
      <c r="BS116" s="854"/>
      <c r="BT116" s="854"/>
      <c r="BU116" s="854"/>
      <c r="BV116" s="854" t="s">
        <v>122</v>
      </c>
      <c r="BW116" s="854"/>
      <c r="BX116" s="854"/>
      <c r="BY116" s="854"/>
      <c r="BZ116" s="854"/>
      <c r="CA116" s="854" t="s">
        <v>122</v>
      </c>
      <c r="CB116" s="854"/>
      <c r="CC116" s="854"/>
      <c r="CD116" s="854"/>
      <c r="CE116" s="854"/>
      <c r="CF116" s="912" t="s">
        <v>122</v>
      </c>
      <c r="CG116" s="913"/>
      <c r="CH116" s="913"/>
      <c r="CI116" s="913"/>
      <c r="CJ116" s="913"/>
      <c r="CK116" s="964"/>
      <c r="CL116" s="858"/>
      <c r="CM116" s="852" t="s">
        <v>439</v>
      </c>
      <c r="CN116" s="789"/>
      <c r="CO116" s="789"/>
      <c r="CP116" s="789"/>
      <c r="CQ116" s="789"/>
      <c r="CR116" s="789"/>
      <c r="CS116" s="789"/>
      <c r="CT116" s="789"/>
      <c r="CU116" s="789"/>
      <c r="CV116" s="789"/>
      <c r="CW116" s="789"/>
      <c r="CX116" s="789"/>
      <c r="CY116" s="789"/>
      <c r="CZ116" s="789"/>
      <c r="DA116" s="789"/>
      <c r="DB116" s="789"/>
      <c r="DC116" s="789"/>
      <c r="DD116" s="789"/>
      <c r="DE116" s="789"/>
      <c r="DF116" s="790"/>
      <c r="DG116" s="816" t="s">
        <v>122</v>
      </c>
      <c r="DH116" s="817"/>
      <c r="DI116" s="817"/>
      <c r="DJ116" s="817"/>
      <c r="DK116" s="818"/>
      <c r="DL116" s="819" t="s">
        <v>122</v>
      </c>
      <c r="DM116" s="817"/>
      <c r="DN116" s="817"/>
      <c r="DO116" s="817"/>
      <c r="DP116" s="818"/>
      <c r="DQ116" s="819" t="s">
        <v>122</v>
      </c>
      <c r="DR116" s="817"/>
      <c r="DS116" s="817"/>
      <c r="DT116" s="817"/>
      <c r="DU116" s="818"/>
      <c r="DV116" s="861" t="s">
        <v>122</v>
      </c>
      <c r="DW116" s="862"/>
      <c r="DX116" s="862"/>
      <c r="DY116" s="862"/>
      <c r="DZ116" s="863"/>
    </row>
    <row r="117" spans="1:130" s="228" customFormat="1" ht="26.25" customHeight="1" x14ac:dyDescent="0.2">
      <c r="A117" s="932" t="s">
        <v>177</v>
      </c>
      <c r="B117" s="933"/>
      <c r="C117" s="933"/>
      <c r="D117" s="933"/>
      <c r="E117" s="933"/>
      <c r="F117" s="933"/>
      <c r="G117" s="933"/>
      <c r="H117" s="933"/>
      <c r="I117" s="933"/>
      <c r="J117" s="933"/>
      <c r="K117" s="933"/>
      <c r="L117" s="933"/>
      <c r="M117" s="933"/>
      <c r="N117" s="933"/>
      <c r="O117" s="933"/>
      <c r="P117" s="933"/>
      <c r="Q117" s="933"/>
      <c r="R117" s="933"/>
      <c r="S117" s="933"/>
      <c r="T117" s="933"/>
      <c r="U117" s="933"/>
      <c r="V117" s="933"/>
      <c r="W117" s="933"/>
      <c r="X117" s="933"/>
      <c r="Y117" s="914" t="s">
        <v>440</v>
      </c>
      <c r="Z117" s="934"/>
      <c r="AA117" s="939">
        <v>3015035</v>
      </c>
      <c r="AB117" s="940"/>
      <c r="AC117" s="940"/>
      <c r="AD117" s="940"/>
      <c r="AE117" s="941"/>
      <c r="AF117" s="942">
        <v>2776498</v>
      </c>
      <c r="AG117" s="940"/>
      <c r="AH117" s="940"/>
      <c r="AI117" s="940"/>
      <c r="AJ117" s="941"/>
      <c r="AK117" s="942">
        <v>2935905</v>
      </c>
      <c r="AL117" s="940"/>
      <c r="AM117" s="940"/>
      <c r="AN117" s="940"/>
      <c r="AO117" s="941"/>
      <c r="AP117" s="943"/>
      <c r="AQ117" s="944"/>
      <c r="AR117" s="944"/>
      <c r="AS117" s="944"/>
      <c r="AT117" s="945"/>
      <c r="AU117" s="969"/>
      <c r="AV117" s="970"/>
      <c r="AW117" s="970"/>
      <c r="AX117" s="970"/>
      <c r="AY117" s="970"/>
      <c r="AZ117" s="900" t="s">
        <v>441</v>
      </c>
      <c r="BA117" s="901"/>
      <c r="BB117" s="901"/>
      <c r="BC117" s="901"/>
      <c r="BD117" s="901"/>
      <c r="BE117" s="901"/>
      <c r="BF117" s="901"/>
      <c r="BG117" s="901"/>
      <c r="BH117" s="901"/>
      <c r="BI117" s="901"/>
      <c r="BJ117" s="901"/>
      <c r="BK117" s="901"/>
      <c r="BL117" s="901"/>
      <c r="BM117" s="901"/>
      <c r="BN117" s="901"/>
      <c r="BO117" s="901"/>
      <c r="BP117" s="902"/>
      <c r="BQ117" s="853" t="s">
        <v>122</v>
      </c>
      <c r="BR117" s="854"/>
      <c r="BS117" s="854"/>
      <c r="BT117" s="854"/>
      <c r="BU117" s="854"/>
      <c r="BV117" s="854" t="s">
        <v>122</v>
      </c>
      <c r="BW117" s="854"/>
      <c r="BX117" s="854"/>
      <c r="BY117" s="854"/>
      <c r="BZ117" s="854"/>
      <c r="CA117" s="854" t="s">
        <v>122</v>
      </c>
      <c r="CB117" s="854"/>
      <c r="CC117" s="854"/>
      <c r="CD117" s="854"/>
      <c r="CE117" s="854"/>
      <c r="CF117" s="912" t="s">
        <v>122</v>
      </c>
      <c r="CG117" s="913"/>
      <c r="CH117" s="913"/>
      <c r="CI117" s="913"/>
      <c r="CJ117" s="913"/>
      <c r="CK117" s="964"/>
      <c r="CL117" s="858"/>
      <c r="CM117" s="852" t="s">
        <v>442</v>
      </c>
      <c r="CN117" s="789"/>
      <c r="CO117" s="789"/>
      <c r="CP117" s="789"/>
      <c r="CQ117" s="789"/>
      <c r="CR117" s="789"/>
      <c r="CS117" s="789"/>
      <c r="CT117" s="789"/>
      <c r="CU117" s="789"/>
      <c r="CV117" s="789"/>
      <c r="CW117" s="789"/>
      <c r="CX117" s="789"/>
      <c r="CY117" s="789"/>
      <c r="CZ117" s="789"/>
      <c r="DA117" s="789"/>
      <c r="DB117" s="789"/>
      <c r="DC117" s="789"/>
      <c r="DD117" s="789"/>
      <c r="DE117" s="789"/>
      <c r="DF117" s="790"/>
      <c r="DG117" s="816" t="s">
        <v>122</v>
      </c>
      <c r="DH117" s="817"/>
      <c r="DI117" s="817"/>
      <c r="DJ117" s="817"/>
      <c r="DK117" s="818"/>
      <c r="DL117" s="819" t="s">
        <v>122</v>
      </c>
      <c r="DM117" s="817"/>
      <c r="DN117" s="817"/>
      <c r="DO117" s="817"/>
      <c r="DP117" s="818"/>
      <c r="DQ117" s="819" t="s">
        <v>122</v>
      </c>
      <c r="DR117" s="817"/>
      <c r="DS117" s="817"/>
      <c r="DT117" s="817"/>
      <c r="DU117" s="818"/>
      <c r="DV117" s="861" t="s">
        <v>122</v>
      </c>
      <c r="DW117" s="862"/>
      <c r="DX117" s="862"/>
      <c r="DY117" s="862"/>
      <c r="DZ117" s="863"/>
    </row>
    <row r="118" spans="1:130" s="228" customFormat="1" ht="26.25" customHeight="1" x14ac:dyDescent="0.2">
      <c r="A118" s="932" t="s">
        <v>416</v>
      </c>
      <c r="B118" s="933"/>
      <c r="C118" s="933"/>
      <c r="D118" s="933"/>
      <c r="E118" s="933"/>
      <c r="F118" s="933"/>
      <c r="G118" s="933"/>
      <c r="H118" s="933"/>
      <c r="I118" s="933"/>
      <c r="J118" s="933"/>
      <c r="K118" s="933"/>
      <c r="L118" s="933"/>
      <c r="M118" s="933"/>
      <c r="N118" s="933"/>
      <c r="O118" s="933"/>
      <c r="P118" s="933"/>
      <c r="Q118" s="933"/>
      <c r="R118" s="933"/>
      <c r="S118" s="933"/>
      <c r="T118" s="933"/>
      <c r="U118" s="933"/>
      <c r="V118" s="933"/>
      <c r="W118" s="933"/>
      <c r="X118" s="933"/>
      <c r="Y118" s="933"/>
      <c r="Z118" s="934"/>
      <c r="AA118" s="935" t="s">
        <v>413</v>
      </c>
      <c r="AB118" s="933"/>
      <c r="AC118" s="933"/>
      <c r="AD118" s="933"/>
      <c r="AE118" s="934"/>
      <c r="AF118" s="935" t="s">
        <v>414</v>
      </c>
      <c r="AG118" s="933"/>
      <c r="AH118" s="933"/>
      <c r="AI118" s="933"/>
      <c r="AJ118" s="934"/>
      <c r="AK118" s="935" t="s">
        <v>294</v>
      </c>
      <c r="AL118" s="933"/>
      <c r="AM118" s="933"/>
      <c r="AN118" s="933"/>
      <c r="AO118" s="934"/>
      <c r="AP118" s="936" t="s">
        <v>415</v>
      </c>
      <c r="AQ118" s="937"/>
      <c r="AR118" s="937"/>
      <c r="AS118" s="937"/>
      <c r="AT118" s="938"/>
      <c r="AU118" s="969"/>
      <c r="AV118" s="970"/>
      <c r="AW118" s="970"/>
      <c r="AX118" s="970"/>
      <c r="AY118" s="970"/>
      <c r="AZ118" s="875" t="s">
        <v>443</v>
      </c>
      <c r="BA118" s="876"/>
      <c r="BB118" s="876"/>
      <c r="BC118" s="876"/>
      <c r="BD118" s="876"/>
      <c r="BE118" s="876"/>
      <c r="BF118" s="876"/>
      <c r="BG118" s="876"/>
      <c r="BH118" s="876"/>
      <c r="BI118" s="876"/>
      <c r="BJ118" s="876"/>
      <c r="BK118" s="876"/>
      <c r="BL118" s="876"/>
      <c r="BM118" s="876"/>
      <c r="BN118" s="876"/>
      <c r="BO118" s="876"/>
      <c r="BP118" s="877"/>
      <c r="BQ118" s="916" t="s">
        <v>122</v>
      </c>
      <c r="BR118" s="882"/>
      <c r="BS118" s="882"/>
      <c r="BT118" s="882"/>
      <c r="BU118" s="882"/>
      <c r="BV118" s="882" t="s">
        <v>122</v>
      </c>
      <c r="BW118" s="882"/>
      <c r="BX118" s="882"/>
      <c r="BY118" s="882"/>
      <c r="BZ118" s="882"/>
      <c r="CA118" s="882" t="s">
        <v>122</v>
      </c>
      <c r="CB118" s="882"/>
      <c r="CC118" s="882"/>
      <c r="CD118" s="882"/>
      <c r="CE118" s="882"/>
      <c r="CF118" s="912" t="s">
        <v>122</v>
      </c>
      <c r="CG118" s="913"/>
      <c r="CH118" s="913"/>
      <c r="CI118" s="913"/>
      <c r="CJ118" s="913"/>
      <c r="CK118" s="964"/>
      <c r="CL118" s="858"/>
      <c r="CM118" s="852" t="s">
        <v>444</v>
      </c>
      <c r="CN118" s="789"/>
      <c r="CO118" s="789"/>
      <c r="CP118" s="789"/>
      <c r="CQ118" s="789"/>
      <c r="CR118" s="789"/>
      <c r="CS118" s="789"/>
      <c r="CT118" s="789"/>
      <c r="CU118" s="789"/>
      <c r="CV118" s="789"/>
      <c r="CW118" s="789"/>
      <c r="CX118" s="789"/>
      <c r="CY118" s="789"/>
      <c r="CZ118" s="789"/>
      <c r="DA118" s="789"/>
      <c r="DB118" s="789"/>
      <c r="DC118" s="789"/>
      <c r="DD118" s="789"/>
      <c r="DE118" s="789"/>
      <c r="DF118" s="790"/>
      <c r="DG118" s="816" t="s">
        <v>122</v>
      </c>
      <c r="DH118" s="817"/>
      <c r="DI118" s="817"/>
      <c r="DJ118" s="817"/>
      <c r="DK118" s="818"/>
      <c r="DL118" s="819" t="s">
        <v>122</v>
      </c>
      <c r="DM118" s="817"/>
      <c r="DN118" s="817"/>
      <c r="DO118" s="817"/>
      <c r="DP118" s="818"/>
      <c r="DQ118" s="819" t="s">
        <v>122</v>
      </c>
      <c r="DR118" s="817"/>
      <c r="DS118" s="817"/>
      <c r="DT118" s="817"/>
      <c r="DU118" s="818"/>
      <c r="DV118" s="861" t="s">
        <v>122</v>
      </c>
      <c r="DW118" s="862"/>
      <c r="DX118" s="862"/>
      <c r="DY118" s="862"/>
      <c r="DZ118" s="863"/>
    </row>
    <row r="119" spans="1:130" s="228" customFormat="1" ht="26.25" customHeight="1" x14ac:dyDescent="0.2">
      <c r="A119" s="855" t="s">
        <v>419</v>
      </c>
      <c r="B119" s="856"/>
      <c r="C119" s="897" t="s">
        <v>420</v>
      </c>
      <c r="D119" s="845"/>
      <c r="E119" s="845"/>
      <c r="F119" s="845"/>
      <c r="G119" s="845"/>
      <c r="H119" s="845"/>
      <c r="I119" s="845"/>
      <c r="J119" s="845"/>
      <c r="K119" s="845"/>
      <c r="L119" s="845"/>
      <c r="M119" s="845"/>
      <c r="N119" s="845"/>
      <c r="O119" s="845"/>
      <c r="P119" s="845"/>
      <c r="Q119" s="845"/>
      <c r="R119" s="845"/>
      <c r="S119" s="845"/>
      <c r="T119" s="845"/>
      <c r="U119" s="845"/>
      <c r="V119" s="845"/>
      <c r="W119" s="845"/>
      <c r="X119" s="845"/>
      <c r="Y119" s="845"/>
      <c r="Z119" s="846"/>
      <c r="AA119" s="925">
        <v>137997</v>
      </c>
      <c r="AB119" s="926"/>
      <c r="AC119" s="926"/>
      <c r="AD119" s="926"/>
      <c r="AE119" s="927"/>
      <c r="AF119" s="928">
        <v>139019</v>
      </c>
      <c r="AG119" s="926"/>
      <c r="AH119" s="926"/>
      <c r="AI119" s="926"/>
      <c r="AJ119" s="927"/>
      <c r="AK119" s="928">
        <v>139181</v>
      </c>
      <c r="AL119" s="926"/>
      <c r="AM119" s="926"/>
      <c r="AN119" s="926"/>
      <c r="AO119" s="927"/>
      <c r="AP119" s="929">
        <v>1.2</v>
      </c>
      <c r="AQ119" s="930"/>
      <c r="AR119" s="930"/>
      <c r="AS119" s="930"/>
      <c r="AT119" s="931"/>
      <c r="AU119" s="971"/>
      <c r="AV119" s="972"/>
      <c r="AW119" s="972"/>
      <c r="AX119" s="972"/>
      <c r="AY119" s="972"/>
      <c r="AZ119" s="249" t="s">
        <v>177</v>
      </c>
      <c r="BA119" s="249"/>
      <c r="BB119" s="249"/>
      <c r="BC119" s="249"/>
      <c r="BD119" s="249"/>
      <c r="BE119" s="249"/>
      <c r="BF119" s="249"/>
      <c r="BG119" s="249"/>
      <c r="BH119" s="249"/>
      <c r="BI119" s="249"/>
      <c r="BJ119" s="249"/>
      <c r="BK119" s="249"/>
      <c r="BL119" s="249"/>
      <c r="BM119" s="249"/>
      <c r="BN119" s="249"/>
      <c r="BO119" s="914" t="s">
        <v>445</v>
      </c>
      <c r="BP119" s="915"/>
      <c r="BQ119" s="916">
        <v>31714401</v>
      </c>
      <c r="BR119" s="882"/>
      <c r="BS119" s="882"/>
      <c r="BT119" s="882"/>
      <c r="BU119" s="882"/>
      <c r="BV119" s="882">
        <v>30483243</v>
      </c>
      <c r="BW119" s="882"/>
      <c r="BX119" s="882"/>
      <c r="BY119" s="882"/>
      <c r="BZ119" s="882"/>
      <c r="CA119" s="882">
        <v>29424600</v>
      </c>
      <c r="CB119" s="882"/>
      <c r="CC119" s="882"/>
      <c r="CD119" s="882"/>
      <c r="CE119" s="882"/>
      <c r="CF119" s="785"/>
      <c r="CG119" s="786"/>
      <c r="CH119" s="786"/>
      <c r="CI119" s="786"/>
      <c r="CJ119" s="871"/>
      <c r="CK119" s="965"/>
      <c r="CL119" s="860"/>
      <c r="CM119" s="875" t="s">
        <v>446</v>
      </c>
      <c r="CN119" s="876"/>
      <c r="CO119" s="876"/>
      <c r="CP119" s="876"/>
      <c r="CQ119" s="876"/>
      <c r="CR119" s="876"/>
      <c r="CS119" s="876"/>
      <c r="CT119" s="876"/>
      <c r="CU119" s="876"/>
      <c r="CV119" s="876"/>
      <c r="CW119" s="876"/>
      <c r="CX119" s="876"/>
      <c r="CY119" s="876"/>
      <c r="CZ119" s="876"/>
      <c r="DA119" s="876"/>
      <c r="DB119" s="876"/>
      <c r="DC119" s="876"/>
      <c r="DD119" s="876"/>
      <c r="DE119" s="876"/>
      <c r="DF119" s="877"/>
      <c r="DG119" s="800" t="s">
        <v>122</v>
      </c>
      <c r="DH119" s="801"/>
      <c r="DI119" s="801"/>
      <c r="DJ119" s="801"/>
      <c r="DK119" s="802"/>
      <c r="DL119" s="803" t="s">
        <v>122</v>
      </c>
      <c r="DM119" s="801"/>
      <c r="DN119" s="801"/>
      <c r="DO119" s="801"/>
      <c r="DP119" s="802"/>
      <c r="DQ119" s="803" t="s">
        <v>122</v>
      </c>
      <c r="DR119" s="801"/>
      <c r="DS119" s="801"/>
      <c r="DT119" s="801"/>
      <c r="DU119" s="802"/>
      <c r="DV119" s="885" t="s">
        <v>122</v>
      </c>
      <c r="DW119" s="886"/>
      <c r="DX119" s="886"/>
      <c r="DY119" s="886"/>
      <c r="DZ119" s="887"/>
    </row>
    <row r="120" spans="1:130" s="228" customFormat="1" ht="26.25" customHeight="1" x14ac:dyDescent="0.2">
      <c r="A120" s="857"/>
      <c r="B120" s="858"/>
      <c r="C120" s="852" t="s">
        <v>423</v>
      </c>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90"/>
      <c r="AA120" s="816" t="s">
        <v>122</v>
      </c>
      <c r="AB120" s="817"/>
      <c r="AC120" s="817"/>
      <c r="AD120" s="817"/>
      <c r="AE120" s="818"/>
      <c r="AF120" s="819" t="s">
        <v>122</v>
      </c>
      <c r="AG120" s="817"/>
      <c r="AH120" s="817"/>
      <c r="AI120" s="817"/>
      <c r="AJ120" s="818"/>
      <c r="AK120" s="819" t="s">
        <v>122</v>
      </c>
      <c r="AL120" s="817"/>
      <c r="AM120" s="817"/>
      <c r="AN120" s="817"/>
      <c r="AO120" s="818"/>
      <c r="AP120" s="861" t="s">
        <v>122</v>
      </c>
      <c r="AQ120" s="862"/>
      <c r="AR120" s="862"/>
      <c r="AS120" s="862"/>
      <c r="AT120" s="863"/>
      <c r="AU120" s="917" t="s">
        <v>447</v>
      </c>
      <c r="AV120" s="918"/>
      <c r="AW120" s="918"/>
      <c r="AX120" s="918"/>
      <c r="AY120" s="919"/>
      <c r="AZ120" s="897" t="s">
        <v>448</v>
      </c>
      <c r="BA120" s="845"/>
      <c r="BB120" s="845"/>
      <c r="BC120" s="845"/>
      <c r="BD120" s="845"/>
      <c r="BE120" s="845"/>
      <c r="BF120" s="845"/>
      <c r="BG120" s="845"/>
      <c r="BH120" s="845"/>
      <c r="BI120" s="845"/>
      <c r="BJ120" s="845"/>
      <c r="BK120" s="845"/>
      <c r="BL120" s="845"/>
      <c r="BM120" s="845"/>
      <c r="BN120" s="845"/>
      <c r="BO120" s="845"/>
      <c r="BP120" s="846"/>
      <c r="BQ120" s="898">
        <v>4179077</v>
      </c>
      <c r="BR120" s="879"/>
      <c r="BS120" s="879"/>
      <c r="BT120" s="879"/>
      <c r="BU120" s="879"/>
      <c r="BV120" s="879">
        <v>7063020</v>
      </c>
      <c r="BW120" s="879"/>
      <c r="BX120" s="879"/>
      <c r="BY120" s="879"/>
      <c r="BZ120" s="879"/>
      <c r="CA120" s="879">
        <v>5746395</v>
      </c>
      <c r="CB120" s="879"/>
      <c r="CC120" s="879"/>
      <c r="CD120" s="879"/>
      <c r="CE120" s="879"/>
      <c r="CF120" s="903">
        <v>47.7</v>
      </c>
      <c r="CG120" s="904"/>
      <c r="CH120" s="904"/>
      <c r="CI120" s="904"/>
      <c r="CJ120" s="904"/>
      <c r="CK120" s="905" t="s">
        <v>449</v>
      </c>
      <c r="CL120" s="889"/>
      <c r="CM120" s="889"/>
      <c r="CN120" s="889"/>
      <c r="CO120" s="890"/>
      <c r="CP120" s="909" t="s">
        <v>395</v>
      </c>
      <c r="CQ120" s="910"/>
      <c r="CR120" s="910"/>
      <c r="CS120" s="910"/>
      <c r="CT120" s="910"/>
      <c r="CU120" s="910"/>
      <c r="CV120" s="910"/>
      <c r="CW120" s="910"/>
      <c r="CX120" s="910"/>
      <c r="CY120" s="910"/>
      <c r="CZ120" s="910"/>
      <c r="DA120" s="910"/>
      <c r="DB120" s="910"/>
      <c r="DC120" s="910"/>
      <c r="DD120" s="910"/>
      <c r="DE120" s="910"/>
      <c r="DF120" s="911"/>
      <c r="DG120" s="898">
        <v>1005424</v>
      </c>
      <c r="DH120" s="879"/>
      <c r="DI120" s="879"/>
      <c r="DJ120" s="879"/>
      <c r="DK120" s="879"/>
      <c r="DL120" s="879">
        <v>899100</v>
      </c>
      <c r="DM120" s="879"/>
      <c r="DN120" s="879"/>
      <c r="DO120" s="879"/>
      <c r="DP120" s="879"/>
      <c r="DQ120" s="879">
        <v>933739</v>
      </c>
      <c r="DR120" s="879"/>
      <c r="DS120" s="879"/>
      <c r="DT120" s="879"/>
      <c r="DU120" s="879"/>
      <c r="DV120" s="880">
        <v>7.7</v>
      </c>
      <c r="DW120" s="880"/>
      <c r="DX120" s="880"/>
      <c r="DY120" s="880"/>
      <c r="DZ120" s="881"/>
    </row>
    <row r="121" spans="1:130" s="228" customFormat="1" ht="26.25" customHeight="1" x14ac:dyDescent="0.2">
      <c r="A121" s="857"/>
      <c r="B121" s="858"/>
      <c r="C121" s="900" t="s">
        <v>450</v>
      </c>
      <c r="D121" s="901"/>
      <c r="E121" s="901"/>
      <c r="F121" s="901"/>
      <c r="G121" s="901"/>
      <c r="H121" s="901"/>
      <c r="I121" s="901"/>
      <c r="J121" s="901"/>
      <c r="K121" s="901"/>
      <c r="L121" s="901"/>
      <c r="M121" s="901"/>
      <c r="N121" s="901"/>
      <c r="O121" s="901"/>
      <c r="P121" s="901"/>
      <c r="Q121" s="901"/>
      <c r="R121" s="901"/>
      <c r="S121" s="901"/>
      <c r="T121" s="901"/>
      <c r="U121" s="901"/>
      <c r="V121" s="901"/>
      <c r="W121" s="901"/>
      <c r="X121" s="901"/>
      <c r="Y121" s="901"/>
      <c r="Z121" s="902"/>
      <c r="AA121" s="816" t="s">
        <v>122</v>
      </c>
      <c r="AB121" s="817"/>
      <c r="AC121" s="817"/>
      <c r="AD121" s="817"/>
      <c r="AE121" s="818"/>
      <c r="AF121" s="819" t="s">
        <v>122</v>
      </c>
      <c r="AG121" s="817"/>
      <c r="AH121" s="817"/>
      <c r="AI121" s="817"/>
      <c r="AJ121" s="818"/>
      <c r="AK121" s="819" t="s">
        <v>122</v>
      </c>
      <c r="AL121" s="817"/>
      <c r="AM121" s="817"/>
      <c r="AN121" s="817"/>
      <c r="AO121" s="818"/>
      <c r="AP121" s="861" t="s">
        <v>122</v>
      </c>
      <c r="AQ121" s="862"/>
      <c r="AR121" s="862"/>
      <c r="AS121" s="862"/>
      <c r="AT121" s="863"/>
      <c r="AU121" s="920"/>
      <c r="AV121" s="921"/>
      <c r="AW121" s="921"/>
      <c r="AX121" s="921"/>
      <c r="AY121" s="922"/>
      <c r="AZ121" s="852" t="s">
        <v>451</v>
      </c>
      <c r="BA121" s="789"/>
      <c r="BB121" s="789"/>
      <c r="BC121" s="789"/>
      <c r="BD121" s="789"/>
      <c r="BE121" s="789"/>
      <c r="BF121" s="789"/>
      <c r="BG121" s="789"/>
      <c r="BH121" s="789"/>
      <c r="BI121" s="789"/>
      <c r="BJ121" s="789"/>
      <c r="BK121" s="789"/>
      <c r="BL121" s="789"/>
      <c r="BM121" s="789"/>
      <c r="BN121" s="789"/>
      <c r="BO121" s="789"/>
      <c r="BP121" s="790"/>
      <c r="BQ121" s="853">
        <v>182693</v>
      </c>
      <c r="BR121" s="854"/>
      <c r="BS121" s="854"/>
      <c r="BT121" s="854"/>
      <c r="BU121" s="854"/>
      <c r="BV121" s="854">
        <v>542531</v>
      </c>
      <c r="BW121" s="854"/>
      <c r="BX121" s="854"/>
      <c r="BY121" s="854"/>
      <c r="BZ121" s="854"/>
      <c r="CA121" s="854">
        <v>566476</v>
      </c>
      <c r="CB121" s="854"/>
      <c r="CC121" s="854"/>
      <c r="CD121" s="854"/>
      <c r="CE121" s="854"/>
      <c r="CF121" s="912">
        <v>4.7</v>
      </c>
      <c r="CG121" s="913"/>
      <c r="CH121" s="913"/>
      <c r="CI121" s="913"/>
      <c r="CJ121" s="913"/>
      <c r="CK121" s="906"/>
      <c r="CL121" s="892"/>
      <c r="CM121" s="892"/>
      <c r="CN121" s="892"/>
      <c r="CO121" s="893"/>
      <c r="CP121" s="872" t="s">
        <v>396</v>
      </c>
      <c r="CQ121" s="873"/>
      <c r="CR121" s="873"/>
      <c r="CS121" s="873"/>
      <c r="CT121" s="873"/>
      <c r="CU121" s="873"/>
      <c r="CV121" s="873"/>
      <c r="CW121" s="873"/>
      <c r="CX121" s="873"/>
      <c r="CY121" s="873"/>
      <c r="CZ121" s="873"/>
      <c r="DA121" s="873"/>
      <c r="DB121" s="873"/>
      <c r="DC121" s="873"/>
      <c r="DD121" s="873"/>
      <c r="DE121" s="873"/>
      <c r="DF121" s="874"/>
      <c r="DG121" s="853">
        <v>957409</v>
      </c>
      <c r="DH121" s="854"/>
      <c r="DI121" s="854"/>
      <c r="DJ121" s="854"/>
      <c r="DK121" s="854"/>
      <c r="DL121" s="854">
        <v>1244429</v>
      </c>
      <c r="DM121" s="854"/>
      <c r="DN121" s="854"/>
      <c r="DO121" s="854"/>
      <c r="DP121" s="854"/>
      <c r="DQ121" s="854">
        <v>531940</v>
      </c>
      <c r="DR121" s="854"/>
      <c r="DS121" s="854"/>
      <c r="DT121" s="854"/>
      <c r="DU121" s="854"/>
      <c r="DV121" s="831">
        <v>4.4000000000000004</v>
      </c>
      <c r="DW121" s="831"/>
      <c r="DX121" s="831"/>
      <c r="DY121" s="831"/>
      <c r="DZ121" s="832"/>
    </row>
    <row r="122" spans="1:130" s="228" customFormat="1" ht="26.25" customHeight="1" x14ac:dyDescent="0.2">
      <c r="A122" s="857"/>
      <c r="B122" s="858"/>
      <c r="C122" s="852" t="s">
        <v>433</v>
      </c>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90"/>
      <c r="AA122" s="816" t="s">
        <v>122</v>
      </c>
      <c r="AB122" s="817"/>
      <c r="AC122" s="817"/>
      <c r="AD122" s="817"/>
      <c r="AE122" s="818"/>
      <c r="AF122" s="819" t="s">
        <v>122</v>
      </c>
      <c r="AG122" s="817"/>
      <c r="AH122" s="817"/>
      <c r="AI122" s="817"/>
      <c r="AJ122" s="818"/>
      <c r="AK122" s="819" t="s">
        <v>122</v>
      </c>
      <c r="AL122" s="817"/>
      <c r="AM122" s="817"/>
      <c r="AN122" s="817"/>
      <c r="AO122" s="818"/>
      <c r="AP122" s="861" t="s">
        <v>122</v>
      </c>
      <c r="AQ122" s="862"/>
      <c r="AR122" s="862"/>
      <c r="AS122" s="862"/>
      <c r="AT122" s="863"/>
      <c r="AU122" s="920"/>
      <c r="AV122" s="921"/>
      <c r="AW122" s="921"/>
      <c r="AX122" s="921"/>
      <c r="AY122" s="922"/>
      <c r="AZ122" s="875" t="s">
        <v>452</v>
      </c>
      <c r="BA122" s="876"/>
      <c r="BB122" s="876"/>
      <c r="BC122" s="876"/>
      <c r="BD122" s="876"/>
      <c r="BE122" s="876"/>
      <c r="BF122" s="876"/>
      <c r="BG122" s="876"/>
      <c r="BH122" s="876"/>
      <c r="BI122" s="876"/>
      <c r="BJ122" s="876"/>
      <c r="BK122" s="876"/>
      <c r="BL122" s="876"/>
      <c r="BM122" s="876"/>
      <c r="BN122" s="876"/>
      <c r="BO122" s="876"/>
      <c r="BP122" s="877"/>
      <c r="BQ122" s="916">
        <v>21389721</v>
      </c>
      <c r="BR122" s="882"/>
      <c r="BS122" s="882"/>
      <c r="BT122" s="882"/>
      <c r="BU122" s="882"/>
      <c r="BV122" s="882">
        <v>20200137</v>
      </c>
      <c r="BW122" s="882"/>
      <c r="BX122" s="882"/>
      <c r="BY122" s="882"/>
      <c r="BZ122" s="882"/>
      <c r="CA122" s="882">
        <v>19027075</v>
      </c>
      <c r="CB122" s="882"/>
      <c r="CC122" s="882"/>
      <c r="CD122" s="882"/>
      <c r="CE122" s="882"/>
      <c r="CF122" s="883">
        <v>157.80000000000001</v>
      </c>
      <c r="CG122" s="884"/>
      <c r="CH122" s="884"/>
      <c r="CI122" s="884"/>
      <c r="CJ122" s="884"/>
      <c r="CK122" s="906"/>
      <c r="CL122" s="892"/>
      <c r="CM122" s="892"/>
      <c r="CN122" s="892"/>
      <c r="CO122" s="893"/>
      <c r="CP122" s="872" t="s">
        <v>393</v>
      </c>
      <c r="CQ122" s="873"/>
      <c r="CR122" s="873"/>
      <c r="CS122" s="873"/>
      <c r="CT122" s="873"/>
      <c r="CU122" s="873"/>
      <c r="CV122" s="873"/>
      <c r="CW122" s="873"/>
      <c r="CX122" s="873"/>
      <c r="CY122" s="873"/>
      <c r="CZ122" s="873"/>
      <c r="DA122" s="873"/>
      <c r="DB122" s="873"/>
      <c r="DC122" s="873"/>
      <c r="DD122" s="873"/>
      <c r="DE122" s="873"/>
      <c r="DF122" s="874"/>
      <c r="DG122" s="853">
        <v>19060</v>
      </c>
      <c r="DH122" s="854"/>
      <c r="DI122" s="854"/>
      <c r="DJ122" s="854"/>
      <c r="DK122" s="854"/>
      <c r="DL122" s="854">
        <v>23068</v>
      </c>
      <c r="DM122" s="854"/>
      <c r="DN122" s="854"/>
      <c r="DO122" s="854"/>
      <c r="DP122" s="854"/>
      <c r="DQ122" s="854">
        <v>20669</v>
      </c>
      <c r="DR122" s="854"/>
      <c r="DS122" s="854"/>
      <c r="DT122" s="854"/>
      <c r="DU122" s="854"/>
      <c r="DV122" s="831">
        <v>0.2</v>
      </c>
      <c r="DW122" s="831"/>
      <c r="DX122" s="831"/>
      <c r="DY122" s="831"/>
      <c r="DZ122" s="832"/>
    </row>
    <row r="123" spans="1:130" s="228" customFormat="1" ht="26.25" customHeight="1" x14ac:dyDescent="0.2">
      <c r="A123" s="857"/>
      <c r="B123" s="858"/>
      <c r="C123" s="852" t="s">
        <v>439</v>
      </c>
      <c r="D123" s="789"/>
      <c r="E123" s="789"/>
      <c r="F123" s="789"/>
      <c r="G123" s="789"/>
      <c r="H123" s="789"/>
      <c r="I123" s="789"/>
      <c r="J123" s="789"/>
      <c r="K123" s="789"/>
      <c r="L123" s="789"/>
      <c r="M123" s="789"/>
      <c r="N123" s="789"/>
      <c r="O123" s="789"/>
      <c r="P123" s="789"/>
      <c r="Q123" s="789"/>
      <c r="R123" s="789"/>
      <c r="S123" s="789"/>
      <c r="T123" s="789"/>
      <c r="U123" s="789"/>
      <c r="V123" s="789"/>
      <c r="W123" s="789"/>
      <c r="X123" s="789"/>
      <c r="Y123" s="789"/>
      <c r="Z123" s="790"/>
      <c r="AA123" s="816">
        <v>52046</v>
      </c>
      <c r="AB123" s="817"/>
      <c r="AC123" s="817"/>
      <c r="AD123" s="817"/>
      <c r="AE123" s="818"/>
      <c r="AF123" s="819">
        <v>20516</v>
      </c>
      <c r="AG123" s="817"/>
      <c r="AH123" s="817"/>
      <c r="AI123" s="817"/>
      <c r="AJ123" s="818"/>
      <c r="AK123" s="819">
        <v>41035</v>
      </c>
      <c r="AL123" s="817"/>
      <c r="AM123" s="817"/>
      <c r="AN123" s="817"/>
      <c r="AO123" s="818"/>
      <c r="AP123" s="861">
        <v>0.3</v>
      </c>
      <c r="AQ123" s="862"/>
      <c r="AR123" s="862"/>
      <c r="AS123" s="862"/>
      <c r="AT123" s="863"/>
      <c r="AU123" s="923"/>
      <c r="AV123" s="924"/>
      <c r="AW123" s="924"/>
      <c r="AX123" s="924"/>
      <c r="AY123" s="924"/>
      <c r="AZ123" s="249" t="s">
        <v>177</v>
      </c>
      <c r="BA123" s="249"/>
      <c r="BB123" s="249"/>
      <c r="BC123" s="249"/>
      <c r="BD123" s="249"/>
      <c r="BE123" s="249"/>
      <c r="BF123" s="249"/>
      <c r="BG123" s="249"/>
      <c r="BH123" s="249"/>
      <c r="BI123" s="249"/>
      <c r="BJ123" s="249"/>
      <c r="BK123" s="249"/>
      <c r="BL123" s="249"/>
      <c r="BM123" s="249"/>
      <c r="BN123" s="249"/>
      <c r="BO123" s="914" t="s">
        <v>453</v>
      </c>
      <c r="BP123" s="915"/>
      <c r="BQ123" s="869">
        <v>25751491</v>
      </c>
      <c r="BR123" s="870"/>
      <c r="BS123" s="870"/>
      <c r="BT123" s="870"/>
      <c r="BU123" s="870"/>
      <c r="BV123" s="870">
        <v>27805688</v>
      </c>
      <c r="BW123" s="870"/>
      <c r="BX123" s="870"/>
      <c r="BY123" s="870"/>
      <c r="BZ123" s="870"/>
      <c r="CA123" s="870">
        <v>25339946</v>
      </c>
      <c r="CB123" s="870"/>
      <c r="CC123" s="870"/>
      <c r="CD123" s="870"/>
      <c r="CE123" s="870"/>
      <c r="CF123" s="785"/>
      <c r="CG123" s="786"/>
      <c r="CH123" s="786"/>
      <c r="CI123" s="786"/>
      <c r="CJ123" s="871"/>
      <c r="CK123" s="906"/>
      <c r="CL123" s="892"/>
      <c r="CM123" s="892"/>
      <c r="CN123" s="892"/>
      <c r="CO123" s="893"/>
      <c r="CP123" s="872" t="s">
        <v>391</v>
      </c>
      <c r="CQ123" s="873"/>
      <c r="CR123" s="873"/>
      <c r="CS123" s="873"/>
      <c r="CT123" s="873"/>
      <c r="CU123" s="873"/>
      <c r="CV123" s="873"/>
      <c r="CW123" s="873"/>
      <c r="CX123" s="873"/>
      <c r="CY123" s="873"/>
      <c r="CZ123" s="873"/>
      <c r="DA123" s="873"/>
      <c r="DB123" s="873"/>
      <c r="DC123" s="873"/>
      <c r="DD123" s="873"/>
      <c r="DE123" s="873"/>
      <c r="DF123" s="874"/>
      <c r="DG123" s="816" t="s">
        <v>122</v>
      </c>
      <c r="DH123" s="817"/>
      <c r="DI123" s="817"/>
      <c r="DJ123" s="817"/>
      <c r="DK123" s="818"/>
      <c r="DL123" s="819" t="s">
        <v>122</v>
      </c>
      <c r="DM123" s="817"/>
      <c r="DN123" s="817"/>
      <c r="DO123" s="817"/>
      <c r="DP123" s="818"/>
      <c r="DQ123" s="819" t="s">
        <v>122</v>
      </c>
      <c r="DR123" s="817"/>
      <c r="DS123" s="817"/>
      <c r="DT123" s="817"/>
      <c r="DU123" s="818"/>
      <c r="DV123" s="861" t="s">
        <v>122</v>
      </c>
      <c r="DW123" s="862"/>
      <c r="DX123" s="862"/>
      <c r="DY123" s="862"/>
      <c r="DZ123" s="863"/>
    </row>
    <row r="124" spans="1:130" s="228" customFormat="1" ht="26.25" customHeight="1" thickBot="1" x14ac:dyDescent="0.25">
      <c r="A124" s="857"/>
      <c r="B124" s="858"/>
      <c r="C124" s="852" t="s">
        <v>442</v>
      </c>
      <c r="D124" s="789"/>
      <c r="E124" s="789"/>
      <c r="F124" s="789"/>
      <c r="G124" s="789"/>
      <c r="H124" s="789"/>
      <c r="I124" s="789"/>
      <c r="J124" s="789"/>
      <c r="K124" s="789"/>
      <c r="L124" s="789"/>
      <c r="M124" s="789"/>
      <c r="N124" s="789"/>
      <c r="O124" s="789"/>
      <c r="P124" s="789"/>
      <c r="Q124" s="789"/>
      <c r="R124" s="789"/>
      <c r="S124" s="789"/>
      <c r="T124" s="789"/>
      <c r="U124" s="789"/>
      <c r="V124" s="789"/>
      <c r="W124" s="789"/>
      <c r="X124" s="789"/>
      <c r="Y124" s="789"/>
      <c r="Z124" s="790"/>
      <c r="AA124" s="816" t="s">
        <v>122</v>
      </c>
      <c r="AB124" s="817"/>
      <c r="AC124" s="817"/>
      <c r="AD124" s="817"/>
      <c r="AE124" s="818"/>
      <c r="AF124" s="819" t="s">
        <v>122</v>
      </c>
      <c r="AG124" s="817"/>
      <c r="AH124" s="817"/>
      <c r="AI124" s="817"/>
      <c r="AJ124" s="818"/>
      <c r="AK124" s="819" t="s">
        <v>122</v>
      </c>
      <c r="AL124" s="817"/>
      <c r="AM124" s="817"/>
      <c r="AN124" s="817"/>
      <c r="AO124" s="818"/>
      <c r="AP124" s="861" t="s">
        <v>122</v>
      </c>
      <c r="AQ124" s="862"/>
      <c r="AR124" s="862"/>
      <c r="AS124" s="862"/>
      <c r="AT124" s="863"/>
      <c r="AU124" s="864" t="s">
        <v>454</v>
      </c>
      <c r="AV124" s="865"/>
      <c r="AW124" s="865"/>
      <c r="AX124" s="865"/>
      <c r="AY124" s="865"/>
      <c r="AZ124" s="865"/>
      <c r="BA124" s="865"/>
      <c r="BB124" s="865"/>
      <c r="BC124" s="865"/>
      <c r="BD124" s="865"/>
      <c r="BE124" s="865"/>
      <c r="BF124" s="865"/>
      <c r="BG124" s="865"/>
      <c r="BH124" s="865"/>
      <c r="BI124" s="865"/>
      <c r="BJ124" s="865"/>
      <c r="BK124" s="865"/>
      <c r="BL124" s="865"/>
      <c r="BM124" s="865"/>
      <c r="BN124" s="865"/>
      <c r="BO124" s="865"/>
      <c r="BP124" s="866"/>
      <c r="BQ124" s="867">
        <v>50.5</v>
      </c>
      <c r="BR124" s="868"/>
      <c r="BS124" s="868"/>
      <c r="BT124" s="868"/>
      <c r="BU124" s="868"/>
      <c r="BV124" s="868">
        <v>23.2</v>
      </c>
      <c r="BW124" s="868"/>
      <c r="BX124" s="868"/>
      <c r="BY124" s="868"/>
      <c r="BZ124" s="868"/>
      <c r="CA124" s="868">
        <v>33.799999999999997</v>
      </c>
      <c r="CB124" s="868"/>
      <c r="CC124" s="868"/>
      <c r="CD124" s="868"/>
      <c r="CE124" s="868"/>
      <c r="CF124" s="763"/>
      <c r="CG124" s="764"/>
      <c r="CH124" s="764"/>
      <c r="CI124" s="764"/>
      <c r="CJ124" s="899"/>
      <c r="CK124" s="907"/>
      <c r="CL124" s="907"/>
      <c r="CM124" s="907"/>
      <c r="CN124" s="907"/>
      <c r="CO124" s="908"/>
      <c r="CP124" s="872" t="s">
        <v>455</v>
      </c>
      <c r="CQ124" s="873"/>
      <c r="CR124" s="873"/>
      <c r="CS124" s="873"/>
      <c r="CT124" s="873"/>
      <c r="CU124" s="873"/>
      <c r="CV124" s="873"/>
      <c r="CW124" s="873"/>
      <c r="CX124" s="873"/>
      <c r="CY124" s="873"/>
      <c r="CZ124" s="873"/>
      <c r="DA124" s="873"/>
      <c r="DB124" s="873"/>
      <c r="DC124" s="873"/>
      <c r="DD124" s="873"/>
      <c r="DE124" s="873"/>
      <c r="DF124" s="874"/>
      <c r="DG124" s="800" t="s">
        <v>122</v>
      </c>
      <c r="DH124" s="801"/>
      <c r="DI124" s="801"/>
      <c r="DJ124" s="801"/>
      <c r="DK124" s="802"/>
      <c r="DL124" s="803" t="s">
        <v>122</v>
      </c>
      <c r="DM124" s="801"/>
      <c r="DN124" s="801"/>
      <c r="DO124" s="801"/>
      <c r="DP124" s="802"/>
      <c r="DQ124" s="803" t="s">
        <v>122</v>
      </c>
      <c r="DR124" s="801"/>
      <c r="DS124" s="801"/>
      <c r="DT124" s="801"/>
      <c r="DU124" s="802"/>
      <c r="DV124" s="885" t="s">
        <v>122</v>
      </c>
      <c r="DW124" s="886"/>
      <c r="DX124" s="886"/>
      <c r="DY124" s="886"/>
      <c r="DZ124" s="887"/>
    </row>
    <row r="125" spans="1:130" s="228" customFormat="1" ht="26.25" customHeight="1" x14ac:dyDescent="0.2">
      <c r="A125" s="857"/>
      <c r="B125" s="858"/>
      <c r="C125" s="852" t="s">
        <v>444</v>
      </c>
      <c r="D125" s="789"/>
      <c r="E125" s="789"/>
      <c r="F125" s="789"/>
      <c r="G125" s="789"/>
      <c r="H125" s="789"/>
      <c r="I125" s="789"/>
      <c r="J125" s="789"/>
      <c r="K125" s="789"/>
      <c r="L125" s="789"/>
      <c r="M125" s="789"/>
      <c r="N125" s="789"/>
      <c r="O125" s="789"/>
      <c r="P125" s="789"/>
      <c r="Q125" s="789"/>
      <c r="R125" s="789"/>
      <c r="S125" s="789"/>
      <c r="T125" s="789"/>
      <c r="U125" s="789"/>
      <c r="V125" s="789"/>
      <c r="W125" s="789"/>
      <c r="X125" s="789"/>
      <c r="Y125" s="789"/>
      <c r="Z125" s="790"/>
      <c r="AA125" s="816" t="s">
        <v>122</v>
      </c>
      <c r="AB125" s="817"/>
      <c r="AC125" s="817"/>
      <c r="AD125" s="817"/>
      <c r="AE125" s="818"/>
      <c r="AF125" s="819" t="s">
        <v>122</v>
      </c>
      <c r="AG125" s="817"/>
      <c r="AH125" s="817"/>
      <c r="AI125" s="817"/>
      <c r="AJ125" s="818"/>
      <c r="AK125" s="819" t="s">
        <v>122</v>
      </c>
      <c r="AL125" s="817"/>
      <c r="AM125" s="817"/>
      <c r="AN125" s="817"/>
      <c r="AO125" s="818"/>
      <c r="AP125" s="861" t="s">
        <v>122</v>
      </c>
      <c r="AQ125" s="862"/>
      <c r="AR125" s="862"/>
      <c r="AS125" s="862"/>
      <c r="AT125" s="863"/>
      <c r="AU125" s="250"/>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30"/>
      <c r="BR125" s="230"/>
      <c r="BS125" s="230"/>
      <c r="BT125" s="230"/>
      <c r="BU125" s="230"/>
      <c r="BV125" s="230"/>
      <c r="BW125" s="230"/>
      <c r="BX125" s="230"/>
      <c r="BY125" s="230"/>
      <c r="BZ125" s="230"/>
      <c r="CA125" s="230"/>
      <c r="CB125" s="230"/>
      <c r="CC125" s="230"/>
      <c r="CD125" s="230"/>
      <c r="CE125" s="230"/>
      <c r="CF125" s="230"/>
      <c r="CG125" s="230"/>
      <c r="CH125" s="230"/>
      <c r="CI125" s="230"/>
      <c r="CJ125" s="252"/>
      <c r="CK125" s="888" t="s">
        <v>456</v>
      </c>
      <c r="CL125" s="889"/>
      <c r="CM125" s="889"/>
      <c r="CN125" s="889"/>
      <c r="CO125" s="890"/>
      <c r="CP125" s="897" t="s">
        <v>457</v>
      </c>
      <c r="CQ125" s="845"/>
      <c r="CR125" s="845"/>
      <c r="CS125" s="845"/>
      <c r="CT125" s="845"/>
      <c r="CU125" s="845"/>
      <c r="CV125" s="845"/>
      <c r="CW125" s="845"/>
      <c r="CX125" s="845"/>
      <c r="CY125" s="845"/>
      <c r="CZ125" s="845"/>
      <c r="DA125" s="845"/>
      <c r="DB125" s="845"/>
      <c r="DC125" s="845"/>
      <c r="DD125" s="845"/>
      <c r="DE125" s="845"/>
      <c r="DF125" s="846"/>
      <c r="DG125" s="898" t="s">
        <v>122</v>
      </c>
      <c r="DH125" s="879"/>
      <c r="DI125" s="879"/>
      <c r="DJ125" s="879"/>
      <c r="DK125" s="879"/>
      <c r="DL125" s="879" t="s">
        <v>122</v>
      </c>
      <c r="DM125" s="879"/>
      <c r="DN125" s="879"/>
      <c r="DO125" s="879"/>
      <c r="DP125" s="879"/>
      <c r="DQ125" s="879" t="s">
        <v>122</v>
      </c>
      <c r="DR125" s="879"/>
      <c r="DS125" s="879"/>
      <c r="DT125" s="879"/>
      <c r="DU125" s="879"/>
      <c r="DV125" s="880" t="s">
        <v>122</v>
      </c>
      <c r="DW125" s="880"/>
      <c r="DX125" s="880"/>
      <c r="DY125" s="880"/>
      <c r="DZ125" s="881"/>
    </row>
    <row r="126" spans="1:130" s="228" customFormat="1" ht="26.25" customHeight="1" thickBot="1" x14ac:dyDescent="0.25">
      <c r="A126" s="857"/>
      <c r="B126" s="858"/>
      <c r="C126" s="852" t="s">
        <v>446</v>
      </c>
      <c r="D126" s="789"/>
      <c r="E126" s="789"/>
      <c r="F126" s="789"/>
      <c r="G126" s="789"/>
      <c r="H126" s="789"/>
      <c r="I126" s="789"/>
      <c r="J126" s="789"/>
      <c r="K126" s="789"/>
      <c r="L126" s="789"/>
      <c r="M126" s="789"/>
      <c r="N126" s="789"/>
      <c r="O126" s="789"/>
      <c r="P126" s="789"/>
      <c r="Q126" s="789"/>
      <c r="R126" s="789"/>
      <c r="S126" s="789"/>
      <c r="T126" s="789"/>
      <c r="U126" s="789"/>
      <c r="V126" s="789"/>
      <c r="W126" s="789"/>
      <c r="X126" s="789"/>
      <c r="Y126" s="789"/>
      <c r="Z126" s="790"/>
      <c r="AA126" s="816" t="s">
        <v>122</v>
      </c>
      <c r="AB126" s="817"/>
      <c r="AC126" s="817"/>
      <c r="AD126" s="817"/>
      <c r="AE126" s="818"/>
      <c r="AF126" s="819" t="s">
        <v>122</v>
      </c>
      <c r="AG126" s="817"/>
      <c r="AH126" s="817"/>
      <c r="AI126" s="817"/>
      <c r="AJ126" s="818"/>
      <c r="AK126" s="819" t="s">
        <v>122</v>
      </c>
      <c r="AL126" s="817"/>
      <c r="AM126" s="817"/>
      <c r="AN126" s="817"/>
      <c r="AO126" s="818"/>
      <c r="AP126" s="861" t="s">
        <v>122</v>
      </c>
      <c r="AQ126" s="862"/>
      <c r="AR126" s="862"/>
      <c r="AS126" s="862"/>
      <c r="AT126" s="863"/>
      <c r="AU126" s="230"/>
      <c r="AV126" s="230"/>
      <c r="AW126" s="230"/>
      <c r="AX126" s="230"/>
      <c r="AY126" s="230"/>
      <c r="AZ126" s="230"/>
      <c r="BA126" s="230"/>
      <c r="BB126" s="230"/>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53"/>
      <c r="CE126" s="253"/>
      <c r="CF126" s="253"/>
      <c r="CG126" s="230"/>
      <c r="CH126" s="230"/>
      <c r="CI126" s="230"/>
      <c r="CJ126" s="252"/>
      <c r="CK126" s="891"/>
      <c r="CL126" s="892"/>
      <c r="CM126" s="892"/>
      <c r="CN126" s="892"/>
      <c r="CO126" s="893"/>
      <c r="CP126" s="852" t="s">
        <v>458</v>
      </c>
      <c r="CQ126" s="789"/>
      <c r="CR126" s="789"/>
      <c r="CS126" s="789"/>
      <c r="CT126" s="789"/>
      <c r="CU126" s="789"/>
      <c r="CV126" s="789"/>
      <c r="CW126" s="789"/>
      <c r="CX126" s="789"/>
      <c r="CY126" s="789"/>
      <c r="CZ126" s="789"/>
      <c r="DA126" s="789"/>
      <c r="DB126" s="789"/>
      <c r="DC126" s="789"/>
      <c r="DD126" s="789"/>
      <c r="DE126" s="789"/>
      <c r="DF126" s="790"/>
      <c r="DG126" s="853" t="s">
        <v>122</v>
      </c>
      <c r="DH126" s="854"/>
      <c r="DI126" s="854"/>
      <c r="DJ126" s="854"/>
      <c r="DK126" s="854"/>
      <c r="DL126" s="854" t="s">
        <v>122</v>
      </c>
      <c r="DM126" s="854"/>
      <c r="DN126" s="854"/>
      <c r="DO126" s="854"/>
      <c r="DP126" s="854"/>
      <c r="DQ126" s="854" t="s">
        <v>122</v>
      </c>
      <c r="DR126" s="854"/>
      <c r="DS126" s="854"/>
      <c r="DT126" s="854"/>
      <c r="DU126" s="854"/>
      <c r="DV126" s="831" t="s">
        <v>122</v>
      </c>
      <c r="DW126" s="831"/>
      <c r="DX126" s="831"/>
      <c r="DY126" s="831"/>
      <c r="DZ126" s="832"/>
    </row>
    <row r="127" spans="1:130" s="228" customFormat="1" ht="26.25" customHeight="1" x14ac:dyDescent="0.2">
      <c r="A127" s="859"/>
      <c r="B127" s="860"/>
      <c r="C127" s="875" t="s">
        <v>459</v>
      </c>
      <c r="D127" s="876"/>
      <c r="E127" s="876"/>
      <c r="F127" s="876"/>
      <c r="G127" s="876"/>
      <c r="H127" s="876"/>
      <c r="I127" s="876"/>
      <c r="J127" s="876"/>
      <c r="K127" s="876"/>
      <c r="L127" s="876"/>
      <c r="M127" s="876"/>
      <c r="N127" s="876"/>
      <c r="O127" s="876"/>
      <c r="P127" s="876"/>
      <c r="Q127" s="876"/>
      <c r="R127" s="876"/>
      <c r="S127" s="876"/>
      <c r="T127" s="876"/>
      <c r="U127" s="876"/>
      <c r="V127" s="876"/>
      <c r="W127" s="876"/>
      <c r="X127" s="876"/>
      <c r="Y127" s="876"/>
      <c r="Z127" s="877"/>
      <c r="AA127" s="816" t="s">
        <v>122</v>
      </c>
      <c r="AB127" s="817"/>
      <c r="AC127" s="817"/>
      <c r="AD127" s="817"/>
      <c r="AE127" s="818"/>
      <c r="AF127" s="819" t="s">
        <v>122</v>
      </c>
      <c r="AG127" s="817"/>
      <c r="AH127" s="817"/>
      <c r="AI127" s="817"/>
      <c r="AJ127" s="818"/>
      <c r="AK127" s="819" t="s">
        <v>122</v>
      </c>
      <c r="AL127" s="817"/>
      <c r="AM127" s="817"/>
      <c r="AN127" s="817"/>
      <c r="AO127" s="818"/>
      <c r="AP127" s="861" t="s">
        <v>122</v>
      </c>
      <c r="AQ127" s="862"/>
      <c r="AR127" s="862"/>
      <c r="AS127" s="862"/>
      <c r="AT127" s="863"/>
      <c r="AU127" s="230"/>
      <c r="AV127" s="230"/>
      <c r="AW127" s="230"/>
      <c r="AX127" s="878" t="s">
        <v>460</v>
      </c>
      <c r="AY127" s="849"/>
      <c r="AZ127" s="849"/>
      <c r="BA127" s="849"/>
      <c r="BB127" s="849"/>
      <c r="BC127" s="849"/>
      <c r="BD127" s="849"/>
      <c r="BE127" s="850"/>
      <c r="BF127" s="848" t="s">
        <v>461</v>
      </c>
      <c r="BG127" s="849"/>
      <c r="BH127" s="849"/>
      <c r="BI127" s="849"/>
      <c r="BJ127" s="849"/>
      <c r="BK127" s="849"/>
      <c r="BL127" s="850"/>
      <c r="BM127" s="848" t="s">
        <v>462</v>
      </c>
      <c r="BN127" s="849"/>
      <c r="BO127" s="849"/>
      <c r="BP127" s="849"/>
      <c r="BQ127" s="849"/>
      <c r="BR127" s="849"/>
      <c r="BS127" s="850"/>
      <c r="BT127" s="848" t="s">
        <v>463</v>
      </c>
      <c r="BU127" s="849"/>
      <c r="BV127" s="849"/>
      <c r="BW127" s="849"/>
      <c r="BX127" s="849"/>
      <c r="BY127" s="849"/>
      <c r="BZ127" s="851"/>
      <c r="CA127" s="230"/>
      <c r="CB127" s="230"/>
      <c r="CC127" s="230"/>
      <c r="CD127" s="253"/>
      <c r="CE127" s="253"/>
      <c r="CF127" s="253"/>
      <c r="CG127" s="230"/>
      <c r="CH127" s="230"/>
      <c r="CI127" s="230"/>
      <c r="CJ127" s="252"/>
      <c r="CK127" s="891"/>
      <c r="CL127" s="892"/>
      <c r="CM127" s="892"/>
      <c r="CN127" s="892"/>
      <c r="CO127" s="893"/>
      <c r="CP127" s="852" t="s">
        <v>464</v>
      </c>
      <c r="CQ127" s="789"/>
      <c r="CR127" s="789"/>
      <c r="CS127" s="789"/>
      <c r="CT127" s="789"/>
      <c r="CU127" s="789"/>
      <c r="CV127" s="789"/>
      <c r="CW127" s="789"/>
      <c r="CX127" s="789"/>
      <c r="CY127" s="789"/>
      <c r="CZ127" s="789"/>
      <c r="DA127" s="789"/>
      <c r="DB127" s="789"/>
      <c r="DC127" s="789"/>
      <c r="DD127" s="789"/>
      <c r="DE127" s="789"/>
      <c r="DF127" s="790"/>
      <c r="DG127" s="853" t="s">
        <v>122</v>
      </c>
      <c r="DH127" s="854"/>
      <c r="DI127" s="854"/>
      <c r="DJ127" s="854"/>
      <c r="DK127" s="854"/>
      <c r="DL127" s="854" t="s">
        <v>122</v>
      </c>
      <c r="DM127" s="854"/>
      <c r="DN127" s="854"/>
      <c r="DO127" s="854"/>
      <c r="DP127" s="854"/>
      <c r="DQ127" s="854" t="s">
        <v>122</v>
      </c>
      <c r="DR127" s="854"/>
      <c r="DS127" s="854"/>
      <c r="DT127" s="854"/>
      <c r="DU127" s="854"/>
      <c r="DV127" s="831" t="s">
        <v>122</v>
      </c>
      <c r="DW127" s="831"/>
      <c r="DX127" s="831"/>
      <c r="DY127" s="831"/>
      <c r="DZ127" s="832"/>
    </row>
    <row r="128" spans="1:130" s="228" customFormat="1" ht="26.25" customHeight="1" thickBot="1" x14ac:dyDescent="0.25">
      <c r="A128" s="833" t="s">
        <v>465</v>
      </c>
      <c r="B128" s="834"/>
      <c r="C128" s="834"/>
      <c r="D128" s="834"/>
      <c r="E128" s="834"/>
      <c r="F128" s="834"/>
      <c r="G128" s="834"/>
      <c r="H128" s="834"/>
      <c r="I128" s="834"/>
      <c r="J128" s="834"/>
      <c r="K128" s="834"/>
      <c r="L128" s="834"/>
      <c r="M128" s="834"/>
      <c r="N128" s="834"/>
      <c r="O128" s="834"/>
      <c r="P128" s="834"/>
      <c r="Q128" s="834"/>
      <c r="R128" s="834"/>
      <c r="S128" s="834"/>
      <c r="T128" s="834"/>
      <c r="U128" s="834"/>
      <c r="V128" s="834"/>
      <c r="W128" s="835" t="s">
        <v>466</v>
      </c>
      <c r="X128" s="835"/>
      <c r="Y128" s="835"/>
      <c r="Z128" s="836"/>
      <c r="AA128" s="837">
        <v>43907</v>
      </c>
      <c r="AB128" s="838"/>
      <c r="AC128" s="838"/>
      <c r="AD128" s="838"/>
      <c r="AE128" s="839"/>
      <c r="AF128" s="840">
        <v>161606</v>
      </c>
      <c r="AG128" s="838"/>
      <c r="AH128" s="838"/>
      <c r="AI128" s="838"/>
      <c r="AJ128" s="839"/>
      <c r="AK128" s="840">
        <v>139041</v>
      </c>
      <c r="AL128" s="838"/>
      <c r="AM128" s="838"/>
      <c r="AN128" s="838"/>
      <c r="AO128" s="839"/>
      <c r="AP128" s="841"/>
      <c r="AQ128" s="842"/>
      <c r="AR128" s="842"/>
      <c r="AS128" s="842"/>
      <c r="AT128" s="843"/>
      <c r="AU128" s="230"/>
      <c r="AV128" s="230"/>
      <c r="AW128" s="230"/>
      <c r="AX128" s="844" t="s">
        <v>467</v>
      </c>
      <c r="AY128" s="845"/>
      <c r="AZ128" s="845"/>
      <c r="BA128" s="845"/>
      <c r="BB128" s="845"/>
      <c r="BC128" s="845"/>
      <c r="BD128" s="845"/>
      <c r="BE128" s="846"/>
      <c r="BF128" s="823" t="s">
        <v>122</v>
      </c>
      <c r="BG128" s="824"/>
      <c r="BH128" s="824"/>
      <c r="BI128" s="824"/>
      <c r="BJ128" s="824"/>
      <c r="BK128" s="824"/>
      <c r="BL128" s="847"/>
      <c r="BM128" s="823">
        <v>12.86</v>
      </c>
      <c r="BN128" s="824"/>
      <c r="BO128" s="824"/>
      <c r="BP128" s="824"/>
      <c r="BQ128" s="824"/>
      <c r="BR128" s="824"/>
      <c r="BS128" s="847"/>
      <c r="BT128" s="823">
        <v>20</v>
      </c>
      <c r="BU128" s="824"/>
      <c r="BV128" s="824"/>
      <c r="BW128" s="824"/>
      <c r="BX128" s="824"/>
      <c r="BY128" s="824"/>
      <c r="BZ128" s="825"/>
      <c r="CA128" s="253"/>
      <c r="CB128" s="253"/>
      <c r="CC128" s="253"/>
      <c r="CD128" s="253"/>
      <c r="CE128" s="253"/>
      <c r="CF128" s="253"/>
      <c r="CG128" s="230"/>
      <c r="CH128" s="230"/>
      <c r="CI128" s="230"/>
      <c r="CJ128" s="252"/>
      <c r="CK128" s="894"/>
      <c r="CL128" s="895"/>
      <c r="CM128" s="895"/>
      <c r="CN128" s="895"/>
      <c r="CO128" s="896"/>
      <c r="CP128" s="826" t="s">
        <v>468</v>
      </c>
      <c r="CQ128" s="767"/>
      <c r="CR128" s="767"/>
      <c r="CS128" s="767"/>
      <c r="CT128" s="767"/>
      <c r="CU128" s="767"/>
      <c r="CV128" s="767"/>
      <c r="CW128" s="767"/>
      <c r="CX128" s="767"/>
      <c r="CY128" s="767"/>
      <c r="CZ128" s="767"/>
      <c r="DA128" s="767"/>
      <c r="DB128" s="767"/>
      <c r="DC128" s="767"/>
      <c r="DD128" s="767"/>
      <c r="DE128" s="767"/>
      <c r="DF128" s="768"/>
      <c r="DG128" s="827">
        <v>143287</v>
      </c>
      <c r="DH128" s="828"/>
      <c r="DI128" s="828"/>
      <c r="DJ128" s="828"/>
      <c r="DK128" s="828"/>
      <c r="DL128" s="828">
        <v>84583</v>
      </c>
      <c r="DM128" s="828"/>
      <c r="DN128" s="828"/>
      <c r="DO128" s="828"/>
      <c r="DP128" s="828"/>
      <c r="DQ128" s="828">
        <v>26483</v>
      </c>
      <c r="DR128" s="828"/>
      <c r="DS128" s="828"/>
      <c r="DT128" s="828"/>
      <c r="DU128" s="828"/>
      <c r="DV128" s="829">
        <v>0.2</v>
      </c>
      <c r="DW128" s="829"/>
      <c r="DX128" s="829"/>
      <c r="DY128" s="829"/>
      <c r="DZ128" s="830"/>
    </row>
    <row r="129" spans="1:131" s="228" customFormat="1" ht="26.25" customHeight="1" x14ac:dyDescent="0.2">
      <c r="A129" s="811" t="s">
        <v>102</v>
      </c>
      <c r="B129" s="812"/>
      <c r="C129" s="812"/>
      <c r="D129" s="812"/>
      <c r="E129" s="812"/>
      <c r="F129" s="812"/>
      <c r="G129" s="812"/>
      <c r="H129" s="812"/>
      <c r="I129" s="812"/>
      <c r="J129" s="812"/>
      <c r="K129" s="812"/>
      <c r="L129" s="812"/>
      <c r="M129" s="812"/>
      <c r="N129" s="812"/>
      <c r="O129" s="812"/>
      <c r="P129" s="812"/>
      <c r="Q129" s="812"/>
      <c r="R129" s="812"/>
      <c r="S129" s="812"/>
      <c r="T129" s="812"/>
      <c r="U129" s="812"/>
      <c r="V129" s="812"/>
      <c r="W129" s="813" t="s">
        <v>469</v>
      </c>
      <c r="X129" s="814"/>
      <c r="Y129" s="814"/>
      <c r="Z129" s="815"/>
      <c r="AA129" s="816">
        <v>13699551</v>
      </c>
      <c r="AB129" s="817"/>
      <c r="AC129" s="817"/>
      <c r="AD129" s="817"/>
      <c r="AE129" s="818"/>
      <c r="AF129" s="819">
        <v>13419417</v>
      </c>
      <c r="AG129" s="817"/>
      <c r="AH129" s="817"/>
      <c r="AI129" s="817"/>
      <c r="AJ129" s="818"/>
      <c r="AK129" s="819">
        <v>13910570</v>
      </c>
      <c r="AL129" s="817"/>
      <c r="AM129" s="817"/>
      <c r="AN129" s="817"/>
      <c r="AO129" s="818"/>
      <c r="AP129" s="820"/>
      <c r="AQ129" s="821"/>
      <c r="AR129" s="821"/>
      <c r="AS129" s="821"/>
      <c r="AT129" s="822"/>
      <c r="AU129" s="231"/>
      <c r="AV129" s="231"/>
      <c r="AW129" s="231"/>
      <c r="AX129" s="788" t="s">
        <v>470</v>
      </c>
      <c r="AY129" s="789"/>
      <c r="AZ129" s="789"/>
      <c r="BA129" s="789"/>
      <c r="BB129" s="789"/>
      <c r="BC129" s="789"/>
      <c r="BD129" s="789"/>
      <c r="BE129" s="790"/>
      <c r="BF129" s="807" t="s">
        <v>122</v>
      </c>
      <c r="BG129" s="808"/>
      <c r="BH129" s="808"/>
      <c r="BI129" s="808"/>
      <c r="BJ129" s="808"/>
      <c r="BK129" s="808"/>
      <c r="BL129" s="809"/>
      <c r="BM129" s="807">
        <v>17.86</v>
      </c>
      <c r="BN129" s="808"/>
      <c r="BO129" s="808"/>
      <c r="BP129" s="808"/>
      <c r="BQ129" s="808"/>
      <c r="BR129" s="808"/>
      <c r="BS129" s="809"/>
      <c r="BT129" s="807">
        <v>30</v>
      </c>
      <c r="BU129" s="808"/>
      <c r="BV129" s="808"/>
      <c r="BW129" s="808"/>
      <c r="BX129" s="808"/>
      <c r="BY129" s="808"/>
      <c r="BZ129" s="810"/>
      <c r="CA129" s="254"/>
      <c r="CB129" s="254"/>
      <c r="CC129" s="254"/>
      <c r="CD129" s="254"/>
      <c r="CE129" s="254"/>
      <c r="CF129" s="254"/>
      <c r="CG129" s="254"/>
      <c r="CH129" s="254"/>
      <c r="CI129" s="254"/>
      <c r="CJ129" s="254"/>
      <c r="CK129" s="254"/>
      <c r="CL129" s="254"/>
      <c r="CM129" s="254"/>
      <c r="CN129" s="254"/>
      <c r="CO129" s="254"/>
      <c r="CP129" s="254"/>
      <c r="CQ129" s="254"/>
      <c r="CR129" s="254"/>
      <c r="CS129" s="254"/>
      <c r="CT129" s="254"/>
      <c r="CU129" s="254"/>
      <c r="CV129" s="254"/>
      <c r="CW129" s="254"/>
      <c r="CX129" s="254"/>
      <c r="CY129" s="254"/>
      <c r="CZ129" s="254"/>
      <c r="DA129" s="254"/>
      <c r="DB129" s="254"/>
      <c r="DC129" s="254"/>
      <c r="DD129" s="254"/>
      <c r="DE129" s="254"/>
      <c r="DF129" s="254"/>
      <c r="DG129" s="254"/>
      <c r="DH129" s="254"/>
      <c r="DI129" s="254"/>
      <c r="DJ129" s="254"/>
      <c r="DK129" s="254"/>
      <c r="DL129" s="254"/>
      <c r="DM129" s="254"/>
      <c r="DN129" s="254"/>
      <c r="DO129" s="254"/>
      <c r="DP129" s="231"/>
      <c r="DQ129" s="231"/>
      <c r="DR129" s="231"/>
      <c r="DS129" s="231"/>
      <c r="DT129" s="231"/>
      <c r="DU129" s="231"/>
      <c r="DV129" s="231"/>
      <c r="DW129" s="231"/>
      <c r="DX129" s="231"/>
      <c r="DY129" s="231"/>
      <c r="DZ129" s="231"/>
    </row>
    <row r="130" spans="1:131" s="228" customFormat="1" ht="26.25" customHeight="1" x14ac:dyDescent="0.2">
      <c r="A130" s="811" t="s">
        <v>471</v>
      </c>
      <c r="B130" s="812"/>
      <c r="C130" s="812"/>
      <c r="D130" s="812"/>
      <c r="E130" s="812"/>
      <c r="F130" s="812"/>
      <c r="G130" s="812"/>
      <c r="H130" s="812"/>
      <c r="I130" s="812"/>
      <c r="J130" s="812"/>
      <c r="K130" s="812"/>
      <c r="L130" s="812"/>
      <c r="M130" s="812"/>
      <c r="N130" s="812"/>
      <c r="O130" s="812"/>
      <c r="P130" s="812"/>
      <c r="Q130" s="812"/>
      <c r="R130" s="812"/>
      <c r="S130" s="812"/>
      <c r="T130" s="812"/>
      <c r="U130" s="812"/>
      <c r="V130" s="812"/>
      <c r="W130" s="813" t="s">
        <v>472</v>
      </c>
      <c r="X130" s="814"/>
      <c r="Y130" s="814"/>
      <c r="Z130" s="815"/>
      <c r="AA130" s="816">
        <v>1914331</v>
      </c>
      <c r="AB130" s="817"/>
      <c r="AC130" s="817"/>
      <c r="AD130" s="817"/>
      <c r="AE130" s="818"/>
      <c r="AF130" s="819">
        <v>1908264</v>
      </c>
      <c r="AG130" s="817"/>
      <c r="AH130" s="817"/>
      <c r="AI130" s="817"/>
      <c r="AJ130" s="818"/>
      <c r="AK130" s="819">
        <v>1855021</v>
      </c>
      <c r="AL130" s="817"/>
      <c r="AM130" s="817"/>
      <c r="AN130" s="817"/>
      <c r="AO130" s="818"/>
      <c r="AP130" s="820"/>
      <c r="AQ130" s="821"/>
      <c r="AR130" s="821"/>
      <c r="AS130" s="821"/>
      <c r="AT130" s="822"/>
      <c r="AU130" s="231"/>
      <c r="AV130" s="231"/>
      <c r="AW130" s="231"/>
      <c r="AX130" s="788" t="s">
        <v>473</v>
      </c>
      <c r="AY130" s="789"/>
      <c r="AZ130" s="789"/>
      <c r="BA130" s="789"/>
      <c r="BB130" s="789"/>
      <c r="BC130" s="789"/>
      <c r="BD130" s="789"/>
      <c r="BE130" s="790"/>
      <c r="BF130" s="791">
        <v>7.6</v>
      </c>
      <c r="BG130" s="792"/>
      <c r="BH130" s="792"/>
      <c r="BI130" s="792"/>
      <c r="BJ130" s="792"/>
      <c r="BK130" s="792"/>
      <c r="BL130" s="793"/>
      <c r="BM130" s="791">
        <v>25</v>
      </c>
      <c r="BN130" s="792"/>
      <c r="BO130" s="792"/>
      <c r="BP130" s="792"/>
      <c r="BQ130" s="792"/>
      <c r="BR130" s="792"/>
      <c r="BS130" s="793"/>
      <c r="BT130" s="791">
        <v>35</v>
      </c>
      <c r="BU130" s="792"/>
      <c r="BV130" s="792"/>
      <c r="BW130" s="792"/>
      <c r="BX130" s="792"/>
      <c r="BY130" s="792"/>
      <c r="BZ130" s="794"/>
      <c r="CA130" s="254"/>
      <c r="CB130" s="254"/>
      <c r="CC130" s="254"/>
      <c r="CD130" s="254"/>
      <c r="CE130" s="254"/>
      <c r="CF130" s="254"/>
      <c r="CG130" s="254"/>
      <c r="CH130" s="254"/>
      <c r="CI130" s="254"/>
      <c r="CJ130" s="254"/>
      <c r="CK130" s="254"/>
      <c r="CL130" s="254"/>
      <c r="CM130" s="254"/>
      <c r="CN130" s="254"/>
      <c r="CO130" s="254"/>
      <c r="CP130" s="254"/>
      <c r="CQ130" s="254"/>
      <c r="CR130" s="254"/>
      <c r="CS130" s="254"/>
      <c r="CT130" s="254"/>
      <c r="CU130" s="254"/>
      <c r="CV130" s="254"/>
      <c r="CW130" s="254"/>
      <c r="CX130" s="254"/>
      <c r="CY130" s="254"/>
      <c r="CZ130" s="254"/>
      <c r="DA130" s="254"/>
      <c r="DB130" s="254"/>
      <c r="DC130" s="254"/>
      <c r="DD130" s="254"/>
      <c r="DE130" s="254"/>
      <c r="DF130" s="254"/>
      <c r="DG130" s="254"/>
      <c r="DH130" s="254"/>
      <c r="DI130" s="254"/>
      <c r="DJ130" s="254"/>
      <c r="DK130" s="254"/>
      <c r="DL130" s="254"/>
      <c r="DM130" s="254"/>
      <c r="DN130" s="254"/>
      <c r="DO130" s="254"/>
      <c r="DP130" s="231"/>
      <c r="DQ130" s="231"/>
      <c r="DR130" s="231"/>
      <c r="DS130" s="231"/>
      <c r="DT130" s="231"/>
      <c r="DU130" s="231"/>
      <c r="DV130" s="231"/>
      <c r="DW130" s="231"/>
      <c r="DX130" s="231"/>
      <c r="DY130" s="231"/>
      <c r="DZ130" s="231"/>
    </row>
    <row r="131" spans="1:131" s="228" customFormat="1" ht="26.25" customHeight="1" thickBot="1" x14ac:dyDescent="0.25">
      <c r="A131" s="795"/>
      <c r="B131" s="796"/>
      <c r="C131" s="796"/>
      <c r="D131" s="796"/>
      <c r="E131" s="796"/>
      <c r="F131" s="796"/>
      <c r="G131" s="796"/>
      <c r="H131" s="796"/>
      <c r="I131" s="796"/>
      <c r="J131" s="796"/>
      <c r="K131" s="796"/>
      <c r="L131" s="796"/>
      <c r="M131" s="796"/>
      <c r="N131" s="796"/>
      <c r="O131" s="796"/>
      <c r="P131" s="796"/>
      <c r="Q131" s="796"/>
      <c r="R131" s="796"/>
      <c r="S131" s="796"/>
      <c r="T131" s="796"/>
      <c r="U131" s="796"/>
      <c r="V131" s="796"/>
      <c r="W131" s="797" t="s">
        <v>474</v>
      </c>
      <c r="X131" s="798"/>
      <c r="Y131" s="798"/>
      <c r="Z131" s="799"/>
      <c r="AA131" s="800">
        <v>11785220</v>
      </c>
      <c r="AB131" s="801"/>
      <c r="AC131" s="801"/>
      <c r="AD131" s="801"/>
      <c r="AE131" s="802"/>
      <c r="AF131" s="803">
        <v>11511153</v>
      </c>
      <c r="AG131" s="801"/>
      <c r="AH131" s="801"/>
      <c r="AI131" s="801"/>
      <c r="AJ131" s="802"/>
      <c r="AK131" s="803">
        <v>12055549</v>
      </c>
      <c r="AL131" s="801"/>
      <c r="AM131" s="801"/>
      <c r="AN131" s="801"/>
      <c r="AO131" s="802"/>
      <c r="AP131" s="804"/>
      <c r="AQ131" s="805"/>
      <c r="AR131" s="805"/>
      <c r="AS131" s="805"/>
      <c r="AT131" s="806"/>
      <c r="AU131" s="231"/>
      <c r="AV131" s="231"/>
      <c r="AW131" s="231"/>
      <c r="AX131" s="766" t="s">
        <v>475</v>
      </c>
      <c r="AY131" s="767"/>
      <c r="AZ131" s="767"/>
      <c r="BA131" s="767"/>
      <c r="BB131" s="767"/>
      <c r="BC131" s="767"/>
      <c r="BD131" s="767"/>
      <c r="BE131" s="768"/>
      <c r="BF131" s="769">
        <v>33.799999999999997</v>
      </c>
      <c r="BG131" s="770"/>
      <c r="BH131" s="770"/>
      <c r="BI131" s="770"/>
      <c r="BJ131" s="770"/>
      <c r="BK131" s="770"/>
      <c r="BL131" s="771"/>
      <c r="BM131" s="769">
        <v>350</v>
      </c>
      <c r="BN131" s="770"/>
      <c r="BO131" s="770"/>
      <c r="BP131" s="770"/>
      <c r="BQ131" s="770"/>
      <c r="BR131" s="770"/>
      <c r="BS131" s="771"/>
      <c r="BT131" s="772"/>
      <c r="BU131" s="773"/>
      <c r="BV131" s="773"/>
      <c r="BW131" s="773"/>
      <c r="BX131" s="773"/>
      <c r="BY131" s="773"/>
      <c r="BZ131" s="774"/>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31"/>
      <c r="DQ131" s="231"/>
      <c r="DR131" s="231"/>
      <c r="DS131" s="231"/>
      <c r="DT131" s="231"/>
      <c r="DU131" s="231"/>
      <c r="DV131" s="231"/>
      <c r="DW131" s="231"/>
      <c r="DX131" s="231"/>
      <c r="DY131" s="231"/>
      <c r="DZ131" s="231"/>
    </row>
    <row r="132" spans="1:131" s="228" customFormat="1" ht="26.25" customHeight="1" x14ac:dyDescent="0.2">
      <c r="A132" s="775" t="s">
        <v>476</v>
      </c>
      <c r="B132" s="776"/>
      <c r="C132" s="776"/>
      <c r="D132" s="776"/>
      <c r="E132" s="776"/>
      <c r="F132" s="776"/>
      <c r="G132" s="776"/>
      <c r="H132" s="776"/>
      <c r="I132" s="776"/>
      <c r="J132" s="776"/>
      <c r="K132" s="776"/>
      <c r="L132" s="776"/>
      <c r="M132" s="776"/>
      <c r="N132" s="776"/>
      <c r="O132" s="776"/>
      <c r="P132" s="776"/>
      <c r="Q132" s="776"/>
      <c r="R132" s="776"/>
      <c r="S132" s="776"/>
      <c r="T132" s="776"/>
      <c r="U132" s="776"/>
      <c r="V132" s="779" t="s">
        <v>477</v>
      </c>
      <c r="W132" s="779"/>
      <c r="X132" s="779"/>
      <c r="Y132" s="779"/>
      <c r="Z132" s="780"/>
      <c r="AA132" s="781">
        <v>8.9671385010000009</v>
      </c>
      <c r="AB132" s="782"/>
      <c r="AC132" s="782"/>
      <c r="AD132" s="782"/>
      <c r="AE132" s="783"/>
      <c r="AF132" s="784">
        <v>6.1386378930000003</v>
      </c>
      <c r="AG132" s="782"/>
      <c r="AH132" s="782"/>
      <c r="AI132" s="782"/>
      <c r="AJ132" s="783"/>
      <c r="AK132" s="784">
        <v>7.8125268290000003</v>
      </c>
      <c r="AL132" s="782"/>
      <c r="AM132" s="782"/>
      <c r="AN132" s="782"/>
      <c r="AO132" s="783"/>
      <c r="AP132" s="785"/>
      <c r="AQ132" s="786"/>
      <c r="AR132" s="786"/>
      <c r="AS132" s="786"/>
      <c r="AT132" s="787"/>
      <c r="AU132" s="255"/>
      <c r="AV132" s="231"/>
      <c r="AW132" s="231"/>
      <c r="AX132" s="231"/>
      <c r="AY132" s="231"/>
      <c r="AZ132" s="231"/>
      <c r="BA132" s="231"/>
      <c r="BB132" s="231"/>
      <c r="BC132" s="231"/>
      <c r="BD132" s="231"/>
      <c r="BE132" s="231"/>
      <c r="BF132" s="231"/>
      <c r="BG132" s="231"/>
      <c r="BH132" s="231"/>
      <c r="BI132" s="231"/>
      <c r="BJ132" s="231"/>
      <c r="BK132" s="231"/>
      <c r="BL132" s="231"/>
      <c r="BM132" s="231"/>
      <c r="BN132" s="231"/>
      <c r="BO132" s="231"/>
      <c r="BP132" s="231"/>
      <c r="BQ132" s="231"/>
      <c r="BR132" s="231"/>
      <c r="BS132" s="232"/>
      <c r="BT132" s="231"/>
      <c r="BU132" s="231"/>
      <c r="BV132" s="231"/>
      <c r="BW132" s="231"/>
      <c r="BX132" s="231"/>
      <c r="BY132" s="231"/>
      <c r="BZ132" s="231"/>
      <c r="CA132" s="254"/>
      <c r="CB132" s="254"/>
      <c r="CC132" s="254"/>
      <c r="CD132" s="254"/>
      <c r="CE132" s="254"/>
      <c r="CF132" s="254"/>
      <c r="CG132" s="254"/>
      <c r="CH132" s="254"/>
      <c r="CI132" s="254"/>
      <c r="CJ132" s="254"/>
      <c r="CK132" s="254"/>
      <c r="CL132" s="254"/>
      <c r="CM132" s="254"/>
      <c r="CN132" s="254"/>
      <c r="CO132" s="254"/>
      <c r="CP132" s="254"/>
      <c r="CQ132" s="254"/>
      <c r="CR132" s="254"/>
      <c r="CS132" s="254"/>
      <c r="CT132" s="254"/>
      <c r="CU132" s="254"/>
      <c r="CV132" s="254"/>
      <c r="CW132" s="254"/>
      <c r="CX132" s="254"/>
      <c r="CY132" s="254"/>
      <c r="CZ132" s="254"/>
      <c r="DA132" s="254"/>
      <c r="DB132" s="254"/>
      <c r="DC132" s="254"/>
      <c r="DD132" s="254"/>
      <c r="DE132" s="254"/>
      <c r="DF132" s="254"/>
      <c r="DG132" s="254"/>
      <c r="DH132" s="254"/>
      <c r="DI132" s="254"/>
      <c r="DJ132" s="254"/>
      <c r="DK132" s="254"/>
      <c r="DL132" s="254"/>
      <c r="DM132" s="254"/>
      <c r="DN132" s="254"/>
      <c r="DO132" s="254"/>
      <c r="DP132" s="231"/>
      <c r="DQ132" s="231"/>
      <c r="DR132" s="231"/>
      <c r="DS132" s="231"/>
      <c r="DT132" s="231"/>
      <c r="DU132" s="231"/>
      <c r="DV132" s="231"/>
      <c r="DW132" s="231"/>
      <c r="DX132" s="231"/>
      <c r="DY132" s="231"/>
      <c r="DZ132" s="231"/>
    </row>
    <row r="133" spans="1:131" s="228" customFormat="1" ht="26.25" customHeight="1" thickBot="1" x14ac:dyDescent="0.25">
      <c r="A133" s="777"/>
      <c r="B133" s="778"/>
      <c r="C133" s="778"/>
      <c r="D133" s="778"/>
      <c r="E133" s="778"/>
      <c r="F133" s="778"/>
      <c r="G133" s="778"/>
      <c r="H133" s="778"/>
      <c r="I133" s="778"/>
      <c r="J133" s="778"/>
      <c r="K133" s="778"/>
      <c r="L133" s="778"/>
      <c r="M133" s="778"/>
      <c r="N133" s="778"/>
      <c r="O133" s="778"/>
      <c r="P133" s="778"/>
      <c r="Q133" s="778"/>
      <c r="R133" s="778"/>
      <c r="S133" s="778"/>
      <c r="T133" s="778"/>
      <c r="U133" s="778"/>
      <c r="V133" s="758" t="s">
        <v>478</v>
      </c>
      <c r="W133" s="758"/>
      <c r="X133" s="758"/>
      <c r="Y133" s="758"/>
      <c r="Z133" s="759"/>
      <c r="AA133" s="760">
        <v>8.3000000000000007</v>
      </c>
      <c r="AB133" s="761"/>
      <c r="AC133" s="761"/>
      <c r="AD133" s="761"/>
      <c r="AE133" s="762"/>
      <c r="AF133" s="760">
        <v>7.7</v>
      </c>
      <c r="AG133" s="761"/>
      <c r="AH133" s="761"/>
      <c r="AI133" s="761"/>
      <c r="AJ133" s="762"/>
      <c r="AK133" s="760">
        <v>7.6</v>
      </c>
      <c r="AL133" s="761"/>
      <c r="AM133" s="761"/>
      <c r="AN133" s="761"/>
      <c r="AO133" s="762"/>
      <c r="AP133" s="763"/>
      <c r="AQ133" s="764"/>
      <c r="AR133" s="764"/>
      <c r="AS133" s="764"/>
      <c r="AT133" s="765"/>
      <c r="AU133" s="231"/>
      <c r="AV133" s="231"/>
      <c r="AW133" s="231"/>
      <c r="AX133" s="231"/>
      <c r="AY133" s="231"/>
      <c r="AZ133" s="231"/>
      <c r="BA133" s="231"/>
      <c r="BB133" s="231"/>
      <c r="BC133" s="231"/>
      <c r="BD133" s="231"/>
      <c r="BE133" s="231"/>
      <c r="BF133" s="231"/>
      <c r="BG133" s="231"/>
      <c r="BH133" s="231"/>
      <c r="BI133" s="231"/>
      <c r="BJ133" s="231"/>
      <c r="BK133" s="231"/>
      <c r="BL133" s="231"/>
      <c r="BM133" s="231"/>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54"/>
      <c r="CR133" s="254"/>
      <c r="CS133" s="254"/>
      <c r="CT133" s="254"/>
      <c r="CU133" s="254"/>
      <c r="CV133" s="254"/>
      <c r="CW133" s="254"/>
      <c r="CX133" s="254"/>
      <c r="CY133" s="254"/>
      <c r="CZ133" s="254"/>
      <c r="DA133" s="254"/>
      <c r="DB133" s="254"/>
      <c r="DC133" s="254"/>
      <c r="DD133" s="254"/>
      <c r="DE133" s="254"/>
      <c r="DF133" s="254"/>
      <c r="DG133" s="254"/>
      <c r="DH133" s="254"/>
      <c r="DI133" s="254"/>
      <c r="DJ133" s="254"/>
      <c r="DK133" s="254"/>
      <c r="DL133" s="254"/>
      <c r="DM133" s="254"/>
      <c r="DN133" s="254"/>
      <c r="DO133" s="254"/>
      <c r="DP133" s="231"/>
      <c r="DQ133" s="231"/>
      <c r="DR133" s="231"/>
      <c r="DS133" s="231"/>
      <c r="DT133" s="231"/>
      <c r="DU133" s="231"/>
      <c r="DV133" s="231"/>
      <c r="DW133" s="231"/>
      <c r="DX133" s="231"/>
      <c r="DY133" s="231"/>
      <c r="DZ133" s="231"/>
    </row>
    <row r="134" spans="1:131" ht="11.25" customHeight="1" x14ac:dyDescent="0.2">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31"/>
      <c r="AV134" s="231"/>
      <c r="AW134" s="231"/>
      <c r="AX134" s="231"/>
      <c r="AY134" s="231"/>
      <c r="AZ134" s="231"/>
      <c r="BA134" s="231"/>
      <c r="BB134" s="231"/>
      <c r="BC134" s="231"/>
      <c r="BD134" s="231"/>
      <c r="BE134" s="231"/>
      <c r="BF134" s="231"/>
      <c r="BG134" s="231"/>
      <c r="BH134" s="231"/>
      <c r="BI134" s="231"/>
      <c r="BJ134" s="231"/>
      <c r="BK134" s="231"/>
      <c r="BL134" s="231"/>
      <c r="BM134" s="231"/>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54"/>
      <c r="CR134" s="254"/>
      <c r="CS134" s="254"/>
      <c r="CT134" s="254"/>
      <c r="CU134" s="254"/>
      <c r="CV134" s="254"/>
      <c r="CW134" s="254"/>
      <c r="CX134" s="254"/>
      <c r="CY134" s="254"/>
      <c r="CZ134" s="254"/>
      <c r="DA134" s="254"/>
      <c r="DB134" s="254"/>
      <c r="DC134" s="254"/>
      <c r="DD134" s="254"/>
      <c r="DE134" s="254"/>
      <c r="DF134" s="254"/>
      <c r="DG134" s="254"/>
      <c r="DH134" s="254"/>
      <c r="DI134" s="254"/>
      <c r="DJ134" s="254"/>
      <c r="DK134" s="254"/>
      <c r="DL134" s="254"/>
      <c r="DM134" s="254"/>
      <c r="DN134" s="254"/>
      <c r="DO134" s="254"/>
      <c r="DP134" s="231"/>
      <c r="DQ134" s="231"/>
      <c r="DR134" s="231"/>
      <c r="DS134" s="231"/>
      <c r="DT134" s="231"/>
      <c r="DU134" s="231"/>
      <c r="DV134" s="231"/>
      <c r="DW134" s="231"/>
      <c r="DX134" s="231"/>
      <c r="DY134" s="231"/>
      <c r="DZ134" s="231"/>
      <c r="EA134" s="228"/>
    </row>
    <row r="135" spans="1:131" ht="14.4" hidden="1" x14ac:dyDescent="0.2">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row>
  </sheetData>
  <sheetProtection algorithmName="SHA-512" hashValue="rvgu1UrMqgFnaCZfqpSbgrwK5dECUyTaXrctlLo6MSfRY6MhQibF8PHhQAAE6yBoPB1nijTi5MdGrG9h8WggtQ==" saltValue="pvd1ZGUWmC6+zY2eyUSAf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20" zoomScaleNormal="85" zoomScaleSheetLayoutView="100" workbookViewId="0">
      <selection activeCell="BQ104" sqref="BQ104"/>
    </sheetView>
  </sheetViews>
  <sheetFormatPr defaultColWidth="0" defaultRowHeight="13.5" customHeight="1" zeroHeight="1" x14ac:dyDescent="0.2"/>
  <cols>
    <col min="1" max="120" width="2.77734375" style="258" customWidth="1"/>
    <col min="121" max="121" width="0" style="257" hidden="1" customWidth="1"/>
    <col min="122" max="16384" width="9" style="257" hidden="1"/>
  </cols>
  <sheetData>
    <row r="1" spans="1:120" ht="13.2"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7"/>
    </row>
    <row r="17" spans="119:120" ht="13.2" x14ac:dyDescent="0.2">
      <c r="DP17" s="257"/>
    </row>
    <row r="18" spans="119:120" ht="13.2" x14ac:dyDescent="0.2"/>
    <row r="19" spans="119:120" ht="13.2" x14ac:dyDescent="0.2"/>
    <row r="20" spans="119:120" ht="13.2" x14ac:dyDescent="0.2">
      <c r="DO20" s="257"/>
      <c r="DP20" s="257"/>
    </row>
    <row r="21" spans="119:120" ht="13.2" x14ac:dyDescent="0.2">
      <c r="DP21" s="257"/>
    </row>
    <row r="22" spans="119:120" ht="13.2" x14ac:dyDescent="0.2"/>
    <row r="23" spans="119:120" ht="13.2" x14ac:dyDescent="0.2">
      <c r="DO23" s="257"/>
      <c r="DP23" s="257"/>
    </row>
    <row r="24" spans="119:120" ht="13.2" x14ac:dyDescent="0.2">
      <c r="DP24" s="257"/>
    </row>
    <row r="25" spans="119:120" ht="13.2" x14ac:dyDescent="0.2">
      <c r="DP25" s="257"/>
    </row>
    <row r="26" spans="119:120" ht="13.2" x14ac:dyDescent="0.2">
      <c r="DO26" s="257"/>
      <c r="DP26" s="257"/>
    </row>
    <row r="27" spans="119:120" ht="13.2" x14ac:dyDescent="0.2"/>
    <row r="28" spans="119:120" ht="13.2" x14ac:dyDescent="0.2">
      <c r="DO28" s="257"/>
      <c r="DP28" s="257"/>
    </row>
    <row r="29" spans="119:120" ht="13.2" x14ac:dyDescent="0.2">
      <c r="DP29" s="257"/>
    </row>
    <row r="30" spans="119:120" ht="13.2" x14ac:dyDescent="0.2"/>
    <row r="31" spans="119:120" ht="13.2" x14ac:dyDescent="0.2">
      <c r="DO31" s="257"/>
      <c r="DP31" s="257"/>
    </row>
    <row r="32" spans="119:120" ht="13.2" x14ac:dyDescent="0.2"/>
    <row r="33" spans="98:120" ht="13.2" x14ac:dyDescent="0.2">
      <c r="DO33" s="257"/>
      <c r="DP33" s="257"/>
    </row>
    <row r="34" spans="98:120" ht="13.2" x14ac:dyDescent="0.2">
      <c r="DM34" s="257"/>
    </row>
    <row r="35" spans="98:120" ht="13.2" x14ac:dyDescent="0.2">
      <c r="CT35" s="257"/>
      <c r="CU35" s="257"/>
      <c r="CV35" s="257"/>
      <c r="CY35" s="257"/>
      <c r="CZ35" s="257"/>
      <c r="DA35" s="257"/>
      <c r="DD35" s="257"/>
      <c r="DE35" s="257"/>
      <c r="DF35" s="257"/>
      <c r="DI35" s="257"/>
      <c r="DJ35" s="257"/>
      <c r="DK35" s="257"/>
      <c r="DM35" s="257"/>
      <c r="DN35" s="257"/>
      <c r="DO35" s="257"/>
      <c r="DP35" s="257"/>
    </row>
    <row r="36" spans="98:120" ht="13.2" x14ac:dyDescent="0.2"/>
    <row r="37" spans="98:120" ht="13.2" x14ac:dyDescent="0.2">
      <c r="CW37" s="257"/>
      <c r="DB37" s="257"/>
      <c r="DG37" s="257"/>
      <c r="DL37" s="257"/>
      <c r="DP37" s="257"/>
    </row>
    <row r="38" spans="98:120" ht="13.2" x14ac:dyDescent="0.2">
      <c r="CT38" s="257"/>
      <c r="CU38" s="257"/>
      <c r="CV38" s="257"/>
      <c r="CW38" s="257"/>
      <c r="CY38" s="257"/>
      <c r="CZ38" s="257"/>
      <c r="DA38" s="257"/>
      <c r="DB38" s="257"/>
      <c r="DD38" s="257"/>
      <c r="DE38" s="257"/>
      <c r="DF38" s="257"/>
      <c r="DG38" s="257"/>
      <c r="DI38" s="257"/>
      <c r="DJ38" s="257"/>
      <c r="DK38" s="257"/>
      <c r="DL38" s="257"/>
      <c r="DN38" s="257"/>
      <c r="DO38" s="257"/>
      <c r="DP38" s="25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7"/>
      <c r="DO49" s="257"/>
      <c r="DP49" s="25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7"/>
      <c r="CS63" s="257"/>
      <c r="CX63" s="257"/>
      <c r="DC63" s="257"/>
      <c r="DH63" s="257"/>
    </row>
    <row r="64" spans="22:120" ht="13.2" x14ac:dyDescent="0.2">
      <c r="V64" s="257"/>
    </row>
    <row r="65" spans="15:120" ht="13.2" x14ac:dyDescent="0.2">
      <c r="X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U65" s="257"/>
      <c r="CZ65" s="257"/>
      <c r="DE65" s="257"/>
      <c r="DJ65" s="257"/>
    </row>
    <row r="66" spans="15:120" ht="13.2" x14ac:dyDescent="0.2">
      <c r="Q66" s="257"/>
      <c r="S66" s="257"/>
      <c r="U66" s="257"/>
      <c r="DM66" s="257"/>
    </row>
    <row r="67" spans="15:120" ht="13.2" x14ac:dyDescent="0.2">
      <c r="O67" s="257"/>
      <c r="P67" s="257"/>
      <c r="R67" s="257"/>
      <c r="T67" s="257"/>
      <c r="Y67" s="257"/>
      <c r="CT67" s="257"/>
      <c r="CV67" s="257"/>
      <c r="CW67" s="257"/>
      <c r="CY67" s="257"/>
      <c r="DA67" s="257"/>
      <c r="DB67" s="257"/>
      <c r="DD67" s="257"/>
      <c r="DF67" s="257"/>
      <c r="DG67" s="257"/>
      <c r="DI67" s="257"/>
      <c r="DK67" s="257"/>
      <c r="DL67" s="257"/>
      <c r="DN67" s="257"/>
      <c r="DO67" s="257"/>
      <c r="DP67" s="257"/>
    </row>
    <row r="68" spans="15:120" ht="13.2" x14ac:dyDescent="0.2"/>
    <row r="69" spans="15:120" ht="13.2" x14ac:dyDescent="0.2"/>
    <row r="70" spans="15:120" ht="13.2" x14ac:dyDescent="0.2"/>
    <row r="71" spans="15:120" ht="13.2" x14ac:dyDescent="0.2"/>
    <row r="72" spans="15:120" ht="13.2" x14ac:dyDescent="0.2">
      <c r="DP72" s="257"/>
    </row>
    <row r="73" spans="15:120" ht="13.2" x14ac:dyDescent="0.2">
      <c r="DP73" s="25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7"/>
      <c r="CX96" s="257"/>
      <c r="DC96" s="257"/>
      <c r="DH96" s="257"/>
    </row>
    <row r="97" spans="24:120" ht="13.2" x14ac:dyDescent="0.2">
      <c r="CS97" s="257"/>
      <c r="CX97" s="257"/>
      <c r="DC97" s="257"/>
      <c r="DH97" s="257"/>
      <c r="DP97" s="258" t="s">
        <v>479</v>
      </c>
    </row>
    <row r="98" spans="24:120" ht="13.2" hidden="1" x14ac:dyDescent="0.2">
      <c r="CS98" s="257"/>
      <c r="CX98" s="257"/>
      <c r="DC98" s="257"/>
      <c r="DH98" s="257"/>
    </row>
    <row r="99" spans="24:120" ht="13.2" hidden="1" x14ac:dyDescent="0.2">
      <c r="CS99" s="257"/>
      <c r="CX99" s="257"/>
      <c r="DC99" s="257"/>
      <c r="DH99" s="257"/>
    </row>
    <row r="101" spans="24:120" ht="12" hidden="1" customHeight="1" x14ac:dyDescent="0.2">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U101" s="257"/>
      <c r="CZ101" s="257"/>
      <c r="DE101" s="257"/>
      <c r="DJ101" s="257"/>
    </row>
    <row r="102" spans="24:120" ht="1.5" hidden="1" customHeight="1" x14ac:dyDescent="0.2">
      <c r="CU102" s="257"/>
      <c r="CZ102" s="257"/>
      <c r="DE102" s="257"/>
      <c r="DJ102" s="257"/>
      <c r="DM102" s="257"/>
    </row>
    <row r="103" spans="24:120" ht="13.2" hidden="1" x14ac:dyDescent="0.2">
      <c r="CT103" s="257"/>
      <c r="CV103" s="257"/>
      <c r="CW103" s="257"/>
      <c r="CY103" s="257"/>
      <c r="DA103" s="257"/>
      <c r="DB103" s="257"/>
      <c r="DD103" s="257"/>
      <c r="DF103" s="257"/>
      <c r="DG103" s="257"/>
      <c r="DI103" s="257"/>
      <c r="DK103" s="257"/>
      <c r="DL103" s="257"/>
      <c r="DM103" s="257"/>
      <c r="DN103" s="257"/>
      <c r="DO103" s="257"/>
      <c r="DP103" s="257"/>
    </row>
    <row r="104" spans="24:120" ht="13.2" hidden="1" x14ac:dyDescent="0.2">
      <c r="CV104" s="257"/>
      <c r="CW104" s="257"/>
      <c r="DA104" s="257"/>
      <c r="DB104" s="257"/>
      <c r="DF104" s="257"/>
      <c r="DG104" s="257"/>
      <c r="DK104" s="257"/>
      <c r="DL104" s="257"/>
      <c r="DN104" s="257"/>
      <c r="DO104" s="257"/>
      <c r="DP104" s="257"/>
    </row>
    <row r="105" spans="24:120" ht="12.75" hidden="1" customHeight="1" x14ac:dyDescent="0.2"/>
  </sheetData>
  <sheetProtection algorithmName="SHA-512" hashValue="fIo/0xAOd+MQYJQmJ3h/Jv4BVKNtohjnMiZVmldBAWCNnNkBipeT8Zvr+a74jOc+XHPRu3saOEFGwKL9qmPVMg==" saltValue="gpbpTojBJaEzhITytqsZR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3" zoomScaleNormal="100" zoomScaleSheetLayoutView="55" workbookViewId="0">
      <selection activeCell="BQ104" sqref="BQ104"/>
    </sheetView>
  </sheetViews>
  <sheetFormatPr defaultColWidth="0" defaultRowHeight="13.5" customHeight="1" zeroHeight="1" x14ac:dyDescent="0.2"/>
  <cols>
    <col min="1" max="116" width="2.6640625" style="258" customWidth="1"/>
    <col min="117" max="16384" width="9" style="257" hidden="1"/>
  </cols>
  <sheetData>
    <row r="1" spans="2:116" ht="13.2"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row>
    <row r="2" spans="2:116" ht="13.2" x14ac:dyDescent="0.2"/>
    <row r="3" spans="2:116" ht="13.2" x14ac:dyDescent="0.2"/>
    <row r="4" spans="2:116" ht="13.2" x14ac:dyDescent="0.2">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row>
    <row r="5" spans="2:116" ht="13.2" x14ac:dyDescent="0.2">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row>
    <row r="19" spans="9:116" ht="13.2" x14ac:dyDescent="0.2"/>
    <row r="20" spans="9:116" ht="13.2" x14ac:dyDescent="0.2"/>
    <row r="21" spans="9:116" ht="13.2" x14ac:dyDescent="0.2">
      <c r="DL21" s="257"/>
    </row>
    <row r="22" spans="9:116" ht="13.2" x14ac:dyDescent="0.2">
      <c r="DI22" s="257"/>
      <c r="DJ22" s="257"/>
      <c r="DK22" s="257"/>
      <c r="DL22" s="257"/>
    </row>
    <row r="23" spans="9:116" ht="13.2" x14ac:dyDescent="0.2">
      <c r="CY23" s="257"/>
      <c r="CZ23" s="257"/>
      <c r="DA23" s="257"/>
      <c r="DB23" s="257"/>
      <c r="DC23" s="257"/>
      <c r="DD23" s="257"/>
      <c r="DE23" s="257"/>
      <c r="DF23" s="257"/>
      <c r="DG23" s="257"/>
      <c r="DH23" s="257"/>
      <c r="DI23" s="257"/>
      <c r="DJ23" s="257"/>
      <c r="DK23" s="257"/>
      <c r="DL23" s="25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7"/>
      <c r="DA35" s="257"/>
      <c r="DB35" s="257"/>
      <c r="DC35" s="257"/>
      <c r="DD35" s="257"/>
      <c r="DE35" s="257"/>
      <c r="DF35" s="257"/>
      <c r="DG35" s="257"/>
      <c r="DH35" s="257"/>
      <c r="DI35" s="257"/>
      <c r="DJ35" s="257"/>
      <c r="DK35" s="257"/>
      <c r="DL35" s="257"/>
    </row>
    <row r="36" spans="15:116" ht="13.2" x14ac:dyDescent="0.2"/>
    <row r="37" spans="15:116" ht="13.2" x14ac:dyDescent="0.2">
      <c r="DL37" s="257"/>
    </row>
    <row r="38" spans="15:116" ht="13.2" x14ac:dyDescent="0.2">
      <c r="DI38" s="257"/>
      <c r="DJ38" s="257"/>
      <c r="DK38" s="257"/>
      <c r="DL38" s="257"/>
    </row>
    <row r="39" spans="15:116" ht="13.2" x14ac:dyDescent="0.2"/>
    <row r="40" spans="15:116" ht="13.2" x14ac:dyDescent="0.2"/>
    <row r="41" spans="15:116" ht="13.2" x14ac:dyDescent="0.2"/>
    <row r="42" spans="15:116" ht="13.2" x14ac:dyDescent="0.2"/>
    <row r="43" spans="15:116" ht="13.2" x14ac:dyDescent="0.2">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row>
    <row r="44" spans="15:116" ht="13.2" x14ac:dyDescent="0.2">
      <c r="DL44" s="257"/>
    </row>
    <row r="45" spans="15:116" ht="13.2" x14ac:dyDescent="0.2"/>
    <row r="46" spans="15:116" ht="13.2" x14ac:dyDescent="0.2">
      <c r="DA46" s="257"/>
      <c r="DB46" s="257"/>
      <c r="DC46" s="257"/>
      <c r="DD46" s="257"/>
      <c r="DE46" s="257"/>
      <c r="DF46" s="257"/>
      <c r="DG46" s="257"/>
      <c r="DH46" s="257"/>
      <c r="DI46" s="257"/>
      <c r="DJ46" s="257"/>
      <c r="DK46" s="257"/>
      <c r="DL46" s="257"/>
    </row>
    <row r="47" spans="15:116" ht="13.2" x14ac:dyDescent="0.2"/>
    <row r="48" spans="15:116" ht="13.2" x14ac:dyDescent="0.2"/>
    <row r="49" spans="104:116" ht="13.2" x14ac:dyDescent="0.2"/>
    <row r="50" spans="104:116" ht="13.2" x14ac:dyDescent="0.2">
      <c r="CZ50" s="257"/>
      <c r="DA50" s="257"/>
      <c r="DB50" s="257"/>
      <c r="DC50" s="257"/>
      <c r="DD50" s="257"/>
      <c r="DE50" s="257"/>
      <c r="DF50" s="257"/>
      <c r="DG50" s="257"/>
      <c r="DH50" s="257"/>
      <c r="DI50" s="257"/>
      <c r="DJ50" s="257"/>
      <c r="DK50" s="257"/>
      <c r="DL50" s="257"/>
    </row>
    <row r="51" spans="104:116" ht="13.2" x14ac:dyDescent="0.2"/>
    <row r="52" spans="104:116" ht="13.2" x14ac:dyDescent="0.2"/>
    <row r="53" spans="104:116" ht="13.2" x14ac:dyDescent="0.2">
      <c r="DL53" s="25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7"/>
      <c r="DD67" s="257"/>
      <c r="DE67" s="257"/>
      <c r="DF67" s="257"/>
      <c r="DG67" s="257"/>
      <c r="DH67" s="257"/>
      <c r="DI67" s="257"/>
      <c r="DJ67" s="257"/>
      <c r="DK67" s="257"/>
      <c r="DL67" s="25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S79NL4jy6/0mHtxHXpDEQ+NRgCGYss7uSysVW8Ph14hqcb/boq5KrZCDfR5w5nJ6E+mQDoLMdYJr8z+at3KQA==" saltValue="tzBxujGKGe7Y3l5JZrxYI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7" workbookViewId="0">
      <selection activeCell="BQ104" sqref="BQ104"/>
    </sheetView>
  </sheetViews>
  <sheetFormatPr defaultColWidth="0" defaultRowHeight="13.5" customHeight="1" zeroHeight="1" x14ac:dyDescent="0.2"/>
  <cols>
    <col min="1" max="36" width="2.44140625" style="259" customWidth="1"/>
    <col min="37" max="44" width="17" style="259" customWidth="1"/>
    <col min="45" max="45" width="6.109375" style="266" customWidth="1"/>
    <col min="46" max="46" width="3" style="264" customWidth="1"/>
    <col min="47" max="47" width="19.109375" style="259" hidden="1" customWidth="1"/>
    <col min="48" max="52" width="12.6640625" style="259" hidden="1" customWidth="1"/>
    <col min="53" max="16384" width="8.6640625" style="259" hidden="1"/>
  </cols>
  <sheetData>
    <row r="1" spans="1:46" ht="13.2" x14ac:dyDescent="0.2">
      <c r="AS1" s="260"/>
      <c r="AT1" s="260"/>
    </row>
    <row r="2" spans="1:46" ht="13.2" x14ac:dyDescent="0.2">
      <c r="AS2" s="260"/>
      <c r="AT2" s="260"/>
    </row>
    <row r="3" spans="1:46" ht="13.2" x14ac:dyDescent="0.2">
      <c r="AS3" s="260"/>
      <c r="AT3" s="260"/>
    </row>
    <row r="4" spans="1:46" ht="13.2" x14ac:dyDescent="0.2">
      <c r="AS4" s="260"/>
      <c r="AT4" s="260"/>
    </row>
    <row r="5" spans="1:46" ht="16.2" x14ac:dyDescent="0.2">
      <c r="A5" s="261" t="s">
        <v>480</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3"/>
    </row>
    <row r="6" spans="1:46" ht="13.2" x14ac:dyDescent="0.2">
      <c r="A6" s="264"/>
      <c r="B6" s="260"/>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5" t="s">
        <v>481</v>
      </c>
      <c r="AL6" s="265"/>
      <c r="AM6" s="265"/>
      <c r="AN6" s="265"/>
      <c r="AO6" s="260"/>
      <c r="AP6" s="260"/>
      <c r="AQ6" s="260"/>
      <c r="AR6" s="260"/>
    </row>
    <row r="7" spans="1:46" ht="13.5" customHeight="1" x14ac:dyDescent="0.2">
      <c r="A7" s="264"/>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7"/>
      <c r="AL7" s="268"/>
      <c r="AM7" s="268"/>
      <c r="AN7" s="269"/>
      <c r="AO7" s="1154" t="s">
        <v>482</v>
      </c>
      <c r="AP7" s="270"/>
      <c r="AQ7" s="271" t="s">
        <v>483</v>
      </c>
      <c r="AR7" s="272"/>
    </row>
    <row r="8" spans="1:46" ht="13.2" x14ac:dyDescent="0.2">
      <c r="A8" s="264"/>
      <c r="B8" s="260"/>
      <c r="C8" s="260"/>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73"/>
      <c r="AL8" s="274"/>
      <c r="AM8" s="274"/>
      <c r="AN8" s="275"/>
      <c r="AO8" s="1155"/>
      <c r="AP8" s="276" t="s">
        <v>484</v>
      </c>
      <c r="AQ8" s="277" t="s">
        <v>485</v>
      </c>
      <c r="AR8" s="278" t="s">
        <v>486</v>
      </c>
    </row>
    <row r="9" spans="1:46" ht="13.2" x14ac:dyDescent="0.2">
      <c r="A9" s="264"/>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1166" t="s">
        <v>487</v>
      </c>
      <c r="AL9" s="1167"/>
      <c r="AM9" s="1167"/>
      <c r="AN9" s="1168"/>
      <c r="AO9" s="279">
        <v>4407454</v>
      </c>
      <c r="AP9" s="279">
        <v>86913</v>
      </c>
      <c r="AQ9" s="280">
        <v>73824</v>
      </c>
      <c r="AR9" s="281">
        <v>17.7</v>
      </c>
    </row>
    <row r="10" spans="1:46" ht="13.5" customHeight="1" x14ac:dyDescent="0.2">
      <c r="A10" s="264"/>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1166" t="s">
        <v>488</v>
      </c>
      <c r="AL10" s="1167"/>
      <c r="AM10" s="1167"/>
      <c r="AN10" s="1168"/>
      <c r="AO10" s="282">
        <v>489494</v>
      </c>
      <c r="AP10" s="282">
        <v>9653</v>
      </c>
      <c r="AQ10" s="283">
        <v>6244</v>
      </c>
      <c r="AR10" s="284">
        <v>54.6</v>
      </c>
    </row>
    <row r="11" spans="1:46" ht="13.5" customHeight="1" x14ac:dyDescent="0.2">
      <c r="A11" s="264"/>
      <c r="B11" s="260"/>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1166" t="s">
        <v>489</v>
      </c>
      <c r="AL11" s="1167"/>
      <c r="AM11" s="1167"/>
      <c r="AN11" s="1168"/>
      <c r="AO11" s="282">
        <v>657</v>
      </c>
      <c r="AP11" s="282">
        <v>13</v>
      </c>
      <c r="AQ11" s="283">
        <v>1048</v>
      </c>
      <c r="AR11" s="284">
        <v>-98.8</v>
      </c>
    </row>
    <row r="12" spans="1:46" ht="13.5" customHeight="1" x14ac:dyDescent="0.2">
      <c r="A12" s="264"/>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1166" t="s">
        <v>490</v>
      </c>
      <c r="AL12" s="1167"/>
      <c r="AM12" s="1167"/>
      <c r="AN12" s="1168"/>
      <c r="AO12" s="282" t="s">
        <v>491</v>
      </c>
      <c r="AP12" s="282" t="s">
        <v>491</v>
      </c>
      <c r="AQ12" s="283">
        <v>8</v>
      </c>
      <c r="AR12" s="284" t="s">
        <v>491</v>
      </c>
    </row>
    <row r="13" spans="1:46" ht="13.5" customHeight="1" x14ac:dyDescent="0.2">
      <c r="A13" s="264"/>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1166" t="s">
        <v>492</v>
      </c>
      <c r="AL13" s="1167"/>
      <c r="AM13" s="1167"/>
      <c r="AN13" s="1168"/>
      <c r="AO13" s="282">
        <v>175655</v>
      </c>
      <c r="AP13" s="282">
        <v>3464</v>
      </c>
      <c r="AQ13" s="283">
        <v>2350</v>
      </c>
      <c r="AR13" s="284">
        <v>47.4</v>
      </c>
    </row>
    <row r="14" spans="1:46" ht="13.5" customHeight="1" x14ac:dyDescent="0.2">
      <c r="A14" s="264"/>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1166" t="s">
        <v>493</v>
      </c>
      <c r="AL14" s="1167"/>
      <c r="AM14" s="1167"/>
      <c r="AN14" s="1168"/>
      <c r="AO14" s="282">
        <v>168117</v>
      </c>
      <c r="AP14" s="282">
        <v>3315</v>
      </c>
      <c r="AQ14" s="283">
        <v>1698</v>
      </c>
      <c r="AR14" s="284">
        <v>95.2</v>
      </c>
    </row>
    <row r="15" spans="1:46" ht="13.5" customHeight="1" x14ac:dyDescent="0.2">
      <c r="A15" s="264"/>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1169" t="s">
        <v>494</v>
      </c>
      <c r="AL15" s="1170"/>
      <c r="AM15" s="1170"/>
      <c r="AN15" s="1171"/>
      <c r="AO15" s="282">
        <v>-271114</v>
      </c>
      <c r="AP15" s="282">
        <v>-5346</v>
      </c>
      <c r="AQ15" s="283">
        <v>-3564</v>
      </c>
      <c r="AR15" s="284">
        <v>50</v>
      </c>
    </row>
    <row r="16" spans="1:46" ht="13.2" x14ac:dyDescent="0.2">
      <c r="A16" s="264"/>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1169" t="s">
        <v>177</v>
      </c>
      <c r="AL16" s="1170"/>
      <c r="AM16" s="1170"/>
      <c r="AN16" s="1171"/>
      <c r="AO16" s="282">
        <v>4970263</v>
      </c>
      <c r="AP16" s="282">
        <v>98012</v>
      </c>
      <c r="AQ16" s="283">
        <v>81608</v>
      </c>
      <c r="AR16" s="284">
        <v>20.100000000000001</v>
      </c>
    </row>
    <row r="17" spans="1:46" ht="13.2" x14ac:dyDescent="0.2">
      <c r="A17" s="264"/>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85"/>
    </row>
    <row r="18" spans="1:46" ht="13.2" x14ac:dyDescent="0.2">
      <c r="A18" s="264"/>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86"/>
      <c r="AR18" s="286"/>
    </row>
    <row r="19" spans="1:46" ht="13.2" x14ac:dyDescent="0.2">
      <c r="A19" s="264"/>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t="s">
        <v>495</v>
      </c>
      <c r="AL19" s="260"/>
      <c r="AM19" s="260"/>
      <c r="AN19" s="260"/>
      <c r="AO19" s="260"/>
      <c r="AP19" s="260"/>
      <c r="AQ19" s="260"/>
      <c r="AR19" s="260"/>
    </row>
    <row r="20" spans="1:46" ht="13.2" x14ac:dyDescent="0.2">
      <c r="A20" s="264"/>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87"/>
      <c r="AL20" s="288"/>
      <c r="AM20" s="288"/>
      <c r="AN20" s="289"/>
      <c r="AO20" s="290" t="s">
        <v>496</v>
      </c>
      <c r="AP20" s="291" t="s">
        <v>497</v>
      </c>
      <c r="AQ20" s="292" t="s">
        <v>498</v>
      </c>
      <c r="AR20" s="293"/>
    </row>
    <row r="21" spans="1:46" s="299" customFormat="1" ht="13.2" x14ac:dyDescent="0.2">
      <c r="A21" s="294"/>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1172" t="s">
        <v>499</v>
      </c>
      <c r="AL21" s="1173"/>
      <c r="AM21" s="1173"/>
      <c r="AN21" s="1174"/>
      <c r="AO21" s="295">
        <v>8.3800000000000008</v>
      </c>
      <c r="AP21" s="296">
        <v>7.59</v>
      </c>
      <c r="AQ21" s="297">
        <v>0.79</v>
      </c>
      <c r="AR21" s="265"/>
      <c r="AS21" s="298"/>
      <c r="AT21" s="294"/>
    </row>
    <row r="22" spans="1:46" s="299" customFormat="1" ht="13.2" x14ac:dyDescent="0.2">
      <c r="A22" s="29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1172" t="s">
        <v>500</v>
      </c>
      <c r="AL22" s="1173"/>
      <c r="AM22" s="1173"/>
      <c r="AN22" s="1174"/>
      <c r="AO22" s="300">
        <v>101.3</v>
      </c>
      <c r="AP22" s="301">
        <v>98.2</v>
      </c>
      <c r="AQ22" s="302">
        <v>3.1</v>
      </c>
      <c r="AR22" s="286"/>
      <c r="AS22" s="298"/>
      <c r="AT22" s="294"/>
    </row>
    <row r="23" spans="1:46" s="299" customFormat="1" ht="13.2" x14ac:dyDescent="0.2">
      <c r="A23" s="29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86"/>
      <c r="AQ23" s="286"/>
      <c r="AR23" s="286"/>
      <c r="AS23" s="298"/>
      <c r="AT23" s="294"/>
    </row>
    <row r="24" spans="1:46" s="299" customFormat="1" ht="13.2" x14ac:dyDescent="0.2">
      <c r="A24" s="29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86"/>
      <c r="AQ24" s="286"/>
      <c r="AR24" s="286"/>
      <c r="AS24" s="298"/>
      <c r="AT24" s="294"/>
    </row>
    <row r="25" spans="1:46" s="299" customFormat="1" ht="13.2" x14ac:dyDescent="0.2">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ht="13.2" x14ac:dyDescent="0.2">
      <c r="A26" s="1165" t="s">
        <v>501</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5"/>
    </row>
    <row r="27" spans="1:46" ht="13.2" x14ac:dyDescent="0.2">
      <c r="A27" s="307"/>
      <c r="AO27" s="260"/>
      <c r="AP27" s="260"/>
      <c r="AQ27" s="260"/>
      <c r="AR27" s="260"/>
      <c r="AS27" s="260"/>
      <c r="AT27" s="260"/>
    </row>
    <row r="28" spans="1:46" ht="16.2" x14ac:dyDescent="0.2">
      <c r="A28" s="261" t="s">
        <v>502</v>
      </c>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308"/>
    </row>
    <row r="29" spans="1:46" ht="13.2" x14ac:dyDescent="0.2">
      <c r="A29" s="264"/>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5" t="s">
        <v>503</v>
      </c>
      <c r="AL29" s="265"/>
      <c r="AM29" s="265"/>
      <c r="AN29" s="265"/>
      <c r="AO29" s="260"/>
      <c r="AP29" s="260"/>
      <c r="AQ29" s="260"/>
      <c r="AR29" s="260"/>
      <c r="AS29" s="309"/>
    </row>
    <row r="30" spans="1:46" ht="13.5" customHeight="1" x14ac:dyDescent="0.2">
      <c r="A30" s="264"/>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7"/>
      <c r="AL30" s="268"/>
      <c r="AM30" s="268"/>
      <c r="AN30" s="269"/>
      <c r="AO30" s="1154" t="s">
        <v>482</v>
      </c>
      <c r="AP30" s="270"/>
      <c r="AQ30" s="271" t="s">
        <v>483</v>
      </c>
      <c r="AR30" s="272"/>
    </row>
    <row r="31" spans="1:46" ht="13.2" x14ac:dyDescent="0.2">
      <c r="A31" s="264"/>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73"/>
      <c r="AL31" s="274"/>
      <c r="AM31" s="274"/>
      <c r="AN31" s="275"/>
      <c r="AO31" s="1155"/>
      <c r="AP31" s="276" t="s">
        <v>484</v>
      </c>
      <c r="AQ31" s="277" t="s">
        <v>485</v>
      </c>
      <c r="AR31" s="278" t="s">
        <v>486</v>
      </c>
    </row>
    <row r="32" spans="1:46" ht="27" customHeight="1" x14ac:dyDescent="0.2">
      <c r="A32" s="264"/>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1156" t="s">
        <v>504</v>
      </c>
      <c r="AL32" s="1157"/>
      <c r="AM32" s="1157"/>
      <c r="AN32" s="1158"/>
      <c r="AO32" s="310">
        <v>2357516</v>
      </c>
      <c r="AP32" s="310">
        <v>46489</v>
      </c>
      <c r="AQ32" s="311">
        <v>42992</v>
      </c>
      <c r="AR32" s="312">
        <v>8.1</v>
      </c>
    </row>
    <row r="33" spans="1:46" ht="13.5" customHeight="1" x14ac:dyDescent="0.2">
      <c r="A33" s="264"/>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1156" t="s">
        <v>505</v>
      </c>
      <c r="AL33" s="1157"/>
      <c r="AM33" s="1157"/>
      <c r="AN33" s="1158"/>
      <c r="AO33" s="310" t="s">
        <v>491</v>
      </c>
      <c r="AP33" s="310" t="s">
        <v>491</v>
      </c>
      <c r="AQ33" s="311" t="s">
        <v>491</v>
      </c>
      <c r="AR33" s="312" t="s">
        <v>491</v>
      </c>
    </row>
    <row r="34" spans="1:46" ht="27" customHeight="1" x14ac:dyDescent="0.2">
      <c r="A34" s="264"/>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1156" t="s">
        <v>506</v>
      </c>
      <c r="AL34" s="1157"/>
      <c r="AM34" s="1157"/>
      <c r="AN34" s="1158"/>
      <c r="AO34" s="310" t="s">
        <v>491</v>
      </c>
      <c r="AP34" s="310" t="s">
        <v>491</v>
      </c>
      <c r="AQ34" s="311">
        <v>43</v>
      </c>
      <c r="AR34" s="312" t="s">
        <v>491</v>
      </c>
    </row>
    <row r="35" spans="1:46" ht="27" customHeight="1" x14ac:dyDescent="0.2">
      <c r="A35" s="264"/>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1156" t="s">
        <v>507</v>
      </c>
      <c r="AL35" s="1157"/>
      <c r="AM35" s="1157"/>
      <c r="AN35" s="1158"/>
      <c r="AO35" s="310">
        <v>325617</v>
      </c>
      <c r="AP35" s="310">
        <v>6421</v>
      </c>
      <c r="AQ35" s="311">
        <v>11969</v>
      </c>
      <c r="AR35" s="312">
        <v>-46.4</v>
      </c>
    </row>
    <row r="36" spans="1:46" ht="27" customHeight="1" x14ac:dyDescent="0.2">
      <c r="A36" s="264"/>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1156" t="s">
        <v>508</v>
      </c>
      <c r="AL36" s="1157"/>
      <c r="AM36" s="1157"/>
      <c r="AN36" s="1158"/>
      <c r="AO36" s="310">
        <v>71453</v>
      </c>
      <c r="AP36" s="310">
        <v>1409</v>
      </c>
      <c r="AQ36" s="311">
        <v>2138</v>
      </c>
      <c r="AR36" s="312">
        <v>-34.1</v>
      </c>
    </row>
    <row r="37" spans="1:46" ht="13.5" customHeight="1" x14ac:dyDescent="0.2">
      <c r="A37" s="264"/>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1156" t="s">
        <v>509</v>
      </c>
      <c r="AL37" s="1157"/>
      <c r="AM37" s="1157"/>
      <c r="AN37" s="1158"/>
      <c r="AO37" s="310">
        <v>180216</v>
      </c>
      <c r="AP37" s="310">
        <v>3554</v>
      </c>
      <c r="AQ37" s="311">
        <v>592</v>
      </c>
      <c r="AR37" s="312">
        <v>500.3</v>
      </c>
    </row>
    <row r="38" spans="1:46" ht="27" customHeight="1" x14ac:dyDescent="0.2">
      <c r="A38" s="264"/>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1159" t="s">
        <v>510</v>
      </c>
      <c r="AL38" s="1160"/>
      <c r="AM38" s="1160"/>
      <c r="AN38" s="1161"/>
      <c r="AO38" s="313">
        <v>1103</v>
      </c>
      <c r="AP38" s="313">
        <v>22</v>
      </c>
      <c r="AQ38" s="314">
        <v>2</v>
      </c>
      <c r="AR38" s="302">
        <v>1000</v>
      </c>
      <c r="AS38" s="309"/>
    </row>
    <row r="39" spans="1:46" ht="13.2" x14ac:dyDescent="0.2">
      <c r="A39" s="264"/>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1159" t="s">
        <v>511</v>
      </c>
      <c r="AL39" s="1160"/>
      <c r="AM39" s="1160"/>
      <c r="AN39" s="1161"/>
      <c r="AO39" s="310">
        <v>-139041</v>
      </c>
      <c r="AP39" s="310">
        <v>-2742</v>
      </c>
      <c r="AQ39" s="311">
        <v>-5777</v>
      </c>
      <c r="AR39" s="312">
        <v>-52.5</v>
      </c>
      <c r="AS39" s="309"/>
    </row>
    <row r="40" spans="1:46" ht="27" customHeight="1" x14ac:dyDescent="0.2">
      <c r="A40" s="264"/>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1156" t="s">
        <v>512</v>
      </c>
      <c r="AL40" s="1157"/>
      <c r="AM40" s="1157"/>
      <c r="AN40" s="1158"/>
      <c r="AO40" s="310">
        <v>-1855021</v>
      </c>
      <c r="AP40" s="310">
        <v>-36580</v>
      </c>
      <c r="AQ40" s="311">
        <v>-36457</v>
      </c>
      <c r="AR40" s="312">
        <v>0.3</v>
      </c>
      <c r="AS40" s="309"/>
    </row>
    <row r="41" spans="1:46" ht="13.2" x14ac:dyDescent="0.2">
      <c r="A41" s="264"/>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1162" t="s">
        <v>287</v>
      </c>
      <c r="AL41" s="1163"/>
      <c r="AM41" s="1163"/>
      <c r="AN41" s="1164"/>
      <c r="AO41" s="310">
        <v>941843</v>
      </c>
      <c r="AP41" s="310">
        <v>18573</v>
      </c>
      <c r="AQ41" s="311">
        <v>15502</v>
      </c>
      <c r="AR41" s="312">
        <v>19.8</v>
      </c>
      <c r="AS41" s="309"/>
    </row>
    <row r="42" spans="1:46" ht="13.2" x14ac:dyDescent="0.2">
      <c r="A42" s="264"/>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315"/>
      <c r="AL42" s="260"/>
      <c r="AM42" s="260"/>
      <c r="AN42" s="260"/>
      <c r="AO42" s="260"/>
      <c r="AP42" s="260"/>
      <c r="AQ42" s="286"/>
      <c r="AR42" s="286"/>
      <c r="AS42" s="309"/>
    </row>
    <row r="43" spans="1:46" ht="13.2" x14ac:dyDescent="0.2">
      <c r="A43" s="264"/>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316"/>
      <c r="AQ43" s="286"/>
      <c r="AR43" s="260"/>
      <c r="AS43" s="309"/>
    </row>
    <row r="44" spans="1:46" ht="13.2" x14ac:dyDescent="0.2">
      <c r="A44" s="264"/>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86"/>
      <c r="AR44" s="260"/>
    </row>
    <row r="45" spans="1:46" ht="13.2" x14ac:dyDescent="0.2">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317"/>
      <c r="AR45" s="262"/>
      <c r="AS45" s="262"/>
      <c r="AT45" s="260"/>
    </row>
    <row r="46" spans="1:46" ht="13.2" x14ac:dyDescent="0.2">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260"/>
    </row>
    <row r="47" spans="1:46" ht="17.25" customHeight="1" x14ac:dyDescent="0.2">
      <c r="A47" s="319" t="s">
        <v>513</v>
      </c>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row>
    <row r="48" spans="1:46" ht="13.2" x14ac:dyDescent="0.2">
      <c r="A48" s="264"/>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320" t="s">
        <v>514</v>
      </c>
      <c r="AL48" s="320"/>
      <c r="AM48" s="320"/>
      <c r="AN48" s="320"/>
      <c r="AO48" s="320"/>
      <c r="AP48" s="320"/>
      <c r="AQ48" s="321"/>
      <c r="AR48" s="320"/>
    </row>
    <row r="49" spans="1:44" ht="13.5" customHeight="1" x14ac:dyDescent="0.2">
      <c r="A49" s="264"/>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322"/>
      <c r="AL49" s="323"/>
      <c r="AM49" s="1149" t="s">
        <v>482</v>
      </c>
      <c r="AN49" s="1151" t="s">
        <v>515</v>
      </c>
      <c r="AO49" s="1152"/>
      <c r="AP49" s="1152"/>
      <c r="AQ49" s="1152"/>
      <c r="AR49" s="1153"/>
    </row>
    <row r="50" spans="1:44" ht="13.2" x14ac:dyDescent="0.2">
      <c r="A50" s="264"/>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324"/>
      <c r="AL50" s="325"/>
      <c r="AM50" s="1150"/>
      <c r="AN50" s="326" t="s">
        <v>516</v>
      </c>
      <c r="AO50" s="327" t="s">
        <v>517</v>
      </c>
      <c r="AP50" s="328" t="s">
        <v>518</v>
      </c>
      <c r="AQ50" s="329" t="s">
        <v>519</v>
      </c>
      <c r="AR50" s="330" t="s">
        <v>520</v>
      </c>
    </row>
    <row r="51" spans="1:44" ht="13.2" x14ac:dyDescent="0.2">
      <c r="A51" s="264"/>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322" t="s">
        <v>521</v>
      </c>
      <c r="AL51" s="323"/>
      <c r="AM51" s="331">
        <v>1913297</v>
      </c>
      <c r="AN51" s="332">
        <v>37270</v>
      </c>
      <c r="AO51" s="333">
        <v>36.200000000000003</v>
      </c>
      <c r="AP51" s="334">
        <v>74581</v>
      </c>
      <c r="AQ51" s="335">
        <v>7</v>
      </c>
      <c r="AR51" s="336">
        <v>29.2</v>
      </c>
    </row>
    <row r="52" spans="1:44" ht="13.2" x14ac:dyDescent="0.2">
      <c r="A52" s="264"/>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337"/>
      <c r="AL52" s="338" t="s">
        <v>522</v>
      </c>
      <c r="AM52" s="339">
        <v>1304184</v>
      </c>
      <c r="AN52" s="340">
        <v>25405</v>
      </c>
      <c r="AO52" s="341">
        <v>5.0999999999999996</v>
      </c>
      <c r="AP52" s="342">
        <v>41563</v>
      </c>
      <c r="AQ52" s="343">
        <v>6.8</v>
      </c>
      <c r="AR52" s="344">
        <v>-1.7</v>
      </c>
    </row>
    <row r="53" spans="1:44" ht="13.2" x14ac:dyDescent="0.2">
      <c r="A53" s="264"/>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322" t="s">
        <v>523</v>
      </c>
      <c r="AL53" s="323"/>
      <c r="AM53" s="331">
        <v>4136492</v>
      </c>
      <c r="AN53" s="332">
        <v>81135</v>
      </c>
      <c r="AO53" s="333">
        <v>117.7</v>
      </c>
      <c r="AP53" s="334">
        <v>63812</v>
      </c>
      <c r="AQ53" s="335">
        <v>-14.4</v>
      </c>
      <c r="AR53" s="336">
        <v>132.1</v>
      </c>
    </row>
    <row r="54" spans="1:44" ht="13.2" x14ac:dyDescent="0.2">
      <c r="A54" s="264"/>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337"/>
      <c r="AL54" s="338" t="s">
        <v>522</v>
      </c>
      <c r="AM54" s="339">
        <v>2293497</v>
      </c>
      <c r="AN54" s="340">
        <v>44986</v>
      </c>
      <c r="AO54" s="341">
        <v>77.099999999999994</v>
      </c>
      <c r="AP54" s="342">
        <v>33848</v>
      </c>
      <c r="AQ54" s="343">
        <v>-18.600000000000001</v>
      </c>
      <c r="AR54" s="344">
        <v>95.7</v>
      </c>
    </row>
    <row r="55" spans="1:44" ht="13.2" x14ac:dyDescent="0.2">
      <c r="A55" s="264"/>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322" t="s">
        <v>524</v>
      </c>
      <c r="AL55" s="323"/>
      <c r="AM55" s="331">
        <v>2607566</v>
      </c>
      <c r="AN55" s="332">
        <v>51474</v>
      </c>
      <c r="AO55" s="333">
        <v>-36.6</v>
      </c>
      <c r="AP55" s="334">
        <v>54225</v>
      </c>
      <c r="AQ55" s="335">
        <v>-15</v>
      </c>
      <c r="AR55" s="336">
        <v>-21.6</v>
      </c>
    </row>
    <row r="56" spans="1:44" ht="13.2" x14ac:dyDescent="0.2">
      <c r="A56" s="26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337"/>
      <c r="AL56" s="338" t="s">
        <v>522</v>
      </c>
      <c r="AM56" s="339">
        <v>1656733</v>
      </c>
      <c r="AN56" s="340">
        <v>32704</v>
      </c>
      <c r="AO56" s="341">
        <v>-27.3</v>
      </c>
      <c r="AP56" s="342">
        <v>27337</v>
      </c>
      <c r="AQ56" s="343">
        <v>-19.2</v>
      </c>
      <c r="AR56" s="344">
        <v>-8.1</v>
      </c>
    </row>
    <row r="57" spans="1:44" ht="13.2" x14ac:dyDescent="0.2">
      <c r="A57" s="264"/>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322" t="s">
        <v>525</v>
      </c>
      <c r="AL57" s="323"/>
      <c r="AM57" s="331">
        <v>1818255</v>
      </c>
      <c r="AN57" s="332">
        <v>35855</v>
      </c>
      <c r="AO57" s="333">
        <v>-30.3</v>
      </c>
      <c r="AP57" s="334">
        <v>54016</v>
      </c>
      <c r="AQ57" s="335">
        <v>-0.4</v>
      </c>
      <c r="AR57" s="336">
        <v>-29.9</v>
      </c>
    </row>
    <row r="58" spans="1:44" ht="13.2" x14ac:dyDescent="0.2">
      <c r="A58" s="264"/>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337"/>
      <c r="AL58" s="338" t="s">
        <v>522</v>
      </c>
      <c r="AM58" s="339">
        <v>1436068</v>
      </c>
      <c r="AN58" s="340">
        <v>28319</v>
      </c>
      <c r="AO58" s="341">
        <v>-13.4</v>
      </c>
      <c r="AP58" s="342">
        <v>28078</v>
      </c>
      <c r="AQ58" s="343">
        <v>2.7</v>
      </c>
      <c r="AR58" s="344">
        <v>-16.100000000000001</v>
      </c>
    </row>
    <row r="59" spans="1:44" ht="13.2" x14ac:dyDescent="0.2">
      <c r="A59" s="264"/>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322" t="s">
        <v>526</v>
      </c>
      <c r="AL59" s="323"/>
      <c r="AM59" s="331">
        <v>4811327</v>
      </c>
      <c r="AN59" s="332">
        <v>94877</v>
      </c>
      <c r="AO59" s="333">
        <v>164.6</v>
      </c>
      <c r="AP59" s="334">
        <v>52786</v>
      </c>
      <c r="AQ59" s="335">
        <v>-2.2999999999999998</v>
      </c>
      <c r="AR59" s="336">
        <v>166.9</v>
      </c>
    </row>
    <row r="60" spans="1:44" ht="13.2" x14ac:dyDescent="0.2">
      <c r="A60" s="264"/>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337"/>
      <c r="AL60" s="338" t="s">
        <v>522</v>
      </c>
      <c r="AM60" s="339">
        <v>3312197</v>
      </c>
      <c r="AN60" s="340">
        <v>65315</v>
      </c>
      <c r="AO60" s="341">
        <v>130.6</v>
      </c>
      <c r="AP60" s="342">
        <v>28742</v>
      </c>
      <c r="AQ60" s="343">
        <v>2.4</v>
      </c>
      <c r="AR60" s="344">
        <v>128.19999999999999</v>
      </c>
    </row>
    <row r="61" spans="1:44" ht="13.2" x14ac:dyDescent="0.2">
      <c r="A61" s="264"/>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322" t="s">
        <v>527</v>
      </c>
      <c r="AL61" s="345"/>
      <c r="AM61" s="346">
        <v>3057387</v>
      </c>
      <c r="AN61" s="347">
        <v>60122</v>
      </c>
      <c r="AO61" s="348">
        <v>50.3</v>
      </c>
      <c r="AP61" s="349">
        <v>59884</v>
      </c>
      <c r="AQ61" s="350">
        <v>-5</v>
      </c>
      <c r="AR61" s="336">
        <v>55.3</v>
      </c>
    </row>
    <row r="62" spans="1:44" ht="13.2" x14ac:dyDescent="0.2">
      <c r="A62" s="264"/>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337"/>
      <c r="AL62" s="338" t="s">
        <v>522</v>
      </c>
      <c r="AM62" s="339">
        <v>2000536</v>
      </c>
      <c r="AN62" s="340">
        <v>39346</v>
      </c>
      <c r="AO62" s="341">
        <v>34.4</v>
      </c>
      <c r="AP62" s="342">
        <v>31914</v>
      </c>
      <c r="AQ62" s="343">
        <v>-5.2</v>
      </c>
      <c r="AR62" s="344">
        <v>39.6</v>
      </c>
    </row>
    <row r="63" spans="1:44" ht="13.2" x14ac:dyDescent="0.2">
      <c r="A63" s="264"/>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row>
    <row r="64" spans="1:44" ht="13.2" x14ac:dyDescent="0.2">
      <c r="A64" s="264"/>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row>
    <row r="65" spans="1:46" ht="13.2" x14ac:dyDescent="0.2">
      <c r="A65" s="264"/>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row>
    <row r="66" spans="1:46" ht="13.2" x14ac:dyDescent="0.2">
      <c r="A66" s="351"/>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52"/>
    </row>
    <row r="67" spans="1:46" ht="13.5" hidden="1" customHeight="1" x14ac:dyDescent="0.2">
      <c r="AK67" s="260"/>
      <c r="AL67" s="260"/>
      <c r="AM67" s="260"/>
      <c r="AN67" s="260"/>
      <c r="AO67" s="260"/>
      <c r="AP67" s="260"/>
      <c r="AQ67" s="260"/>
      <c r="AR67" s="260"/>
      <c r="AS67" s="260"/>
      <c r="AT67" s="260"/>
    </row>
    <row r="68" spans="1:46" ht="13.5" hidden="1" customHeight="1" x14ac:dyDescent="0.2">
      <c r="AK68" s="260"/>
      <c r="AL68" s="260"/>
      <c r="AM68" s="260"/>
      <c r="AN68" s="260"/>
      <c r="AO68" s="260"/>
      <c r="AP68" s="260"/>
      <c r="AQ68" s="260"/>
      <c r="AR68" s="260"/>
    </row>
    <row r="69" spans="1:46" ht="13.5" hidden="1" customHeight="1" x14ac:dyDescent="0.2">
      <c r="AK69" s="260"/>
      <c r="AL69" s="260"/>
      <c r="AM69" s="260"/>
      <c r="AN69" s="260"/>
      <c r="AO69" s="260"/>
      <c r="AP69" s="260"/>
      <c r="AQ69" s="260"/>
      <c r="AR69" s="260"/>
    </row>
    <row r="70" spans="1:46" ht="13.2" hidden="1" x14ac:dyDescent="0.2">
      <c r="AK70" s="260"/>
      <c r="AL70" s="260"/>
      <c r="AM70" s="260"/>
      <c r="AN70" s="260"/>
      <c r="AO70" s="260"/>
      <c r="AP70" s="260"/>
      <c r="AQ70" s="260"/>
      <c r="AR70" s="260"/>
    </row>
    <row r="71" spans="1:46" ht="13.2" hidden="1" x14ac:dyDescent="0.2">
      <c r="AK71" s="260"/>
      <c r="AL71" s="260"/>
      <c r="AM71" s="260"/>
      <c r="AN71" s="260"/>
      <c r="AO71" s="260"/>
      <c r="AP71" s="260"/>
      <c r="AQ71" s="260"/>
      <c r="AR71" s="260"/>
    </row>
    <row r="72" spans="1:46" ht="13.2" hidden="1" x14ac:dyDescent="0.2">
      <c r="AK72" s="260"/>
      <c r="AL72" s="260"/>
      <c r="AM72" s="260"/>
      <c r="AN72" s="260"/>
      <c r="AO72" s="260"/>
      <c r="AP72" s="260"/>
      <c r="AQ72" s="260"/>
      <c r="AR72" s="260"/>
    </row>
    <row r="73" spans="1:46" ht="13.2" hidden="1" x14ac:dyDescent="0.2">
      <c r="AK73" s="260"/>
      <c r="AL73" s="260"/>
      <c r="AM73" s="260"/>
      <c r="AN73" s="260"/>
      <c r="AO73" s="260"/>
      <c r="AP73" s="260"/>
      <c r="AQ73" s="260"/>
      <c r="AR73" s="260"/>
    </row>
  </sheetData>
  <sheetProtection algorithmName="SHA-512" hashValue="hxxptUHqmCjfKzVnKQruqeyZjcpXygnpplCh/HZ/4hGAZH/B1uPY0Uc6PeQFBpmbfro2/UHDzgKv+7vGpqNUWA==" saltValue="o9e0I/pS8y70X/n94mRXt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M97" zoomScaleNormal="100" zoomScaleSheetLayoutView="55" workbookViewId="0">
      <selection activeCell="BQ104" sqref="BQ104"/>
    </sheetView>
  </sheetViews>
  <sheetFormatPr defaultColWidth="0" defaultRowHeight="13.5" customHeight="1" zeroHeight="1" x14ac:dyDescent="0.2"/>
  <cols>
    <col min="1" max="125" width="2.44140625" style="258" customWidth="1"/>
    <col min="126" max="16384" width="9" style="257" hidden="1"/>
  </cols>
  <sheetData>
    <row r="1" spans="2:125" ht="13.5" customHeight="1" x14ac:dyDescent="0.2">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2:125" ht="13.2" x14ac:dyDescent="0.2">
      <c r="B2" s="257"/>
      <c r="DG2" s="257"/>
    </row>
    <row r="3" spans="2:125" ht="13.2" x14ac:dyDescent="0.2">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H3" s="257"/>
      <c r="DI3" s="257"/>
      <c r="DJ3" s="257"/>
      <c r="DK3" s="257"/>
      <c r="DL3" s="257"/>
      <c r="DM3" s="257"/>
      <c r="DN3" s="257"/>
      <c r="DO3" s="257"/>
      <c r="DP3" s="257"/>
      <c r="DQ3" s="257"/>
      <c r="DR3" s="257"/>
      <c r="DS3" s="257"/>
      <c r="DT3" s="257"/>
      <c r="DU3" s="257"/>
    </row>
    <row r="4" spans="2:125" ht="13.2" x14ac:dyDescent="0.2"/>
    <row r="5" spans="2:125" ht="13.2" x14ac:dyDescent="0.2"/>
    <row r="6" spans="2:125" ht="13.2" x14ac:dyDescent="0.2"/>
    <row r="7" spans="2:125" ht="13.2" x14ac:dyDescent="0.2"/>
    <row r="8" spans="2:125" ht="13.2" x14ac:dyDescent="0.2"/>
    <row r="9" spans="2:125" ht="13.2" x14ac:dyDescent="0.2">
      <c r="DU9" s="25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7"/>
    </row>
    <row r="18" spans="125:125" ht="13.2" x14ac:dyDescent="0.2"/>
    <row r="19" spans="125:125" ht="13.2" x14ac:dyDescent="0.2"/>
    <row r="20" spans="125:125" ht="13.2" x14ac:dyDescent="0.2">
      <c r="DU20" s="257"/>
    </row>
    <row r="21" spans="125:125" ht="13.2" x14ac:dyDescent="0.2">
      <c r="DU21" s="25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7"/>
    </row>
    <row r="29" spans="125:125" ht="13.2" x14ac:dyDescent="0.2"/>
    <row r="30" spans="125:125" ht="13.2" x14ac:dyDescent="0.2"/>
    <row r="31" spans="125:125" ht="13.2" x14ac:dyDescent="0.2"/>
    <row r="32" spans="125:125" ht="13.2" x14ac:dyDescent="0.2"/>
    <row r="33" spans="2:125" ht="13.2" x14ac:dyDescent="0.2">
      <c r="B33" s="257"/>
      <c r="G33" s="257"/>
      <c r="I33" s="257"/>
    </row>
    <row r="34" spans="2:125" ht="13.2" x14ac:dyDescent="0.2">
      <c r="C34" s="257"/>
      <c r="P34" s="257"/>
      <c r="DE34" s="257"/>
      <c r="DH34" s="257"/>
    </row>
    <row r="35" spans="2:125" ht="13.2" x14ac:dyDescent="0.2">
      <c r="D35" s="257"/>
      <c r="E35" s="257"/>
      <c r="DG35" s="257"/>
      <c r="DJ35" s="257"/>
      <c r="DP35" s="257"/>
      <c r="DQ35" s="257"/>
      <c r="DR35" s="257"/>
      <c r="DS35" s="257"/>
      <c r="DT35" s="257"/>
      <c r="DU35" s="257"/>
    </row>
    <row r="36" spans="2:125" ht="13.2" x14ac:dyDescent="0.2">
      <c r="F36" s="257"/>
      <c r="H36" s="257"/>
      <c r="J36" s="257"/>
      <c r="K36" s="257"/>
      <c r="L36" s="257"/>
      <c r="M36" s="257"/>
      <c r="N36" s="257"/>
      <c r="O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F36" s="257"/>
      <c r="DI36" s="257"/>
      <c r="DK36" s="257"/>
      <c r="DL36" s="257"/>
      <c r="DM36" s="257"/>
      <c r="DN36" s="257"/>
      <c r="DO36" s="257"/>
      <c r="DP36" s="257"/>
      <c r="DQ36" s="257"/>
      <c r="DR36" s="257"/>
      <c r="DS36" s="257"/>
      <c r="DT36" s="257"/>
      <c r="DU36" s="257"/>
    </row>
    <row r="37" spans="2:125" ht="13.2" x14ac:dyDescent="0.2">
      <c r="DU37" s="257"/>
    </row>
    <row r="38" spans="2:125" ht="13.2" x14ac:dyDescent="0.2">
      <c r="DT38" s="257"/>
      <c r="DU38" s="257"/>
    </row>
    <row r="39" spans="2:125" ht="13.2" x14ac:dyDescent="0.2"/>
    <row r="40" spans="2:125" ht="13.2" x14ac:dyDescent="0.2">
      <c r="DH40" s="257"/>
    </row>
    <row r="41" spans="2:125" ht="13.2" x14ac:dyDescent="0.2">
      <c r="DE41" s="257"/>
    </row>
    <row r="42" spans="2:125" ht="13.2" x14ac:dyDescent="0.2">
      <c r="DG42" s="257"/>
      <c r="DJ42" s="257"/>
    </row>
    <row r="43" spans="2:125" ht="13.2" x14ac:dyDescent="0.2">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F43" s="257"/>
      <c r="DI43" s="257"/>
      <c r="DK43" s="257"/>
      <c r="DL43" s="257"/>
      <c r="DM43" s="257"/>
      <c r="DN43" s="257"/>
      <c r="DO43" s="257"/>
      <c r="DP43" s="257"/>
      <c r="DQ43" s="257"/>
      <c r="DR43" s="257"/>
      <c r="DS43" s="257"/>
      <c r="DT43" s="257"/>
      <c r="DU43" s="257"/>
    </row>
    <row r="44" spans="2:125" ht="13.2" x14ac:dyDescent="0.2">
      <c r="DU44" s="257"/>
    </row>
    <row r="45" spans="2:125" ht="13.2" x14ac:dyDescent="0.2"/>
    <row r="46" spans="2:125" ht="13.2" x14ac:dyDescent="0.2"/>
    <row r="47" spans="2:125" ht="13.2" x14ac:dyDescent="0.2"/>
    <row r="48" spans="2:125" ht="13.2" x14ac:dyDescent="0.2">
      <c r="DT48" s="257"/>
      <c r="DU48" s="257"/>
    </row>
    <row r="49" spans="120:125" ht="13.2" x14ac:dyDescent="0.2">
      <c r="DU49" s="257"/>
    </row>
    <row r="50" spans="120:125" ht="13.2" x14ac:dyDescent="0.2">
      <c r="DU50" s="257"/>
    </row>
    <row r="51" spans="120:125" ht="13.2" x14ac:dyDescent="0.2">
      <c r="DP51" s="257"/>
      <c r="DQ51" s="257"/>
      <c r="DR51" s="257"/>
      <c r="DS51" s="257"/>
      <c r="DT51" s="257"/>
      <c r="DU51" s="257"/>
    </row>
    <row r="52" spans="120:125" ht="13.2" x14ac:dyDescent="0.2"/>
    <row r="53" spans="120:125" ht="13.2" x14ac:dyDescent="0.2"/>
    <row r="54" spans="120:125" ht="13.2" x14ac:dyDescent="0.2">
      <c r="DU54" s="257"/>
    </row>
    <row r="55" spans="120:125" ht="13.2" x14ac:dyDescent="0.2"/>
    <row r="56" spans="120:125" ht="13.2" x14ac:dyDescent="0.2"/>
    <row r="57" spans="120:125" ht="13.2" x14ac:dyDescent="0.2"/>
    <row r="58" spans="120:125" ht="13.2" x14ac:dyDescent="0.2">
      <c r="DU58" s="257"/>
    </row>
    <row r="59" spans="120:125" ht="13.2" x14ac:dyDescent="0.2"/>
    <row r="60" spans="120:125" ht="13.2" x14ac:dyDescent="0.2"/>
    <row r="61" spans="120:125" ht="13.2" x14ac:dyDescent="0.2"/>
    <row r="62" spans="120:125" ht="13.2" x14ac:dyDescent="0.2"/>
    <row r="63" spans="120:125" ht="13.2" x14ac:dyDescent="0.2">
      <c r="DU63" s="257"/>
    </row>
    <row r="64" spans="120:125" ht="13.2" x14ac:dyDescent="0.2">
      <c r="DT64" s="257"/>
      <c r="DU64" s="257"/>
    </row>
    <row r="65" spans="123:125" ht="13.2" x14ac:dyDescent="0.2"/>
    <row r="66" spans="123:125" ht="13.2" x14ac:dyDescent="0.2"/>
    <row r="67" spans="123:125" ht="13.2" x14ac:dyDescent="0.2"/>
    <row r="68" spans="123:125" ht="13.2" x14ac:dyDescent="0.2"/>
    <row r="69" spans="123:125" ht="13.2" x14ac:dyDescent="0.2">
      <c r="DS69" s="257"/>
      <c r="DT69" s="257"/>
      <c r="DU69" s="25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7"/>
    </row>
    <row r="83" spans="116:125" ht="13.2" x14ac:dyDescent="0.2">
      <c r="DM83" s="257"/>
      <c r="DN83" s="257"/>
      <c r="DO83" s="257"/>
      <c r="DP83" s="257"/>
      <c r="DQ83" s="257"/>
      <c r="DR83" s="257"/>
      <c r="DS83" s="257"/>
      <c r="DT83" s="257"/>
      <c r="DU83" s="257"/>
    </row>
    <row r="84" spans="116:125" ht="13.2" x14ac:dyDescent="0.2"/>
    <row r="85" spans="116:125" ht="13.2" x14ac:dyDescent="0.2"/>
    <row r="86" spans="116:125" ht="13.2" x14ac:dyDescent="0.2"/>
    <row r="87" spans="116:125" ht="13.2" x14ac:dyDescent="0.2"/>
    <row r="88" spans="116:125" ht="13.2" x14ac:dyDescent="0.2">
      <c r="DU88" s="25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7"/>
      <c r="DT94" s="257"/>
      <c r="DU94" s="257"/>
    </row>
    <row r="95" spans="116:125" ht="13.5" customHeight="1" x14ac:dyDescent="0.2">
      <c r="DU95" s="25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7"/>
    </row>
    <row r="102" spans="124:125" ht="13.5" customHeight="1" x14ac:dyDescent="0.2"/>
    <row r="103" spans="124:125" ht="13.5" customHeight="1" x14ac:dyDescent="0.2"/>
    <row r="104" spans="124:125" ht="13.5" customHeight="1" x14ac:dyDescent="0.2">
      <c r="DT104" s="257"/>
      <c r="DU104" s="25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7" t="s">
        <v>479</v>
      </c>
    </row>
    <row r="121" spans="125:125" ht="13.5" hidden="1" customHeight="1" x14ac:dyDescent="0.2">
      <c r="DU121" s="257"/>
    </row>
  </sheetData>
  <sheetProtection algorithmName="SHA-512" hashValue="SrL6ICIrdKptNapbspNZdN6xAslRoj1hQEgfLpk+A1Go3Cz4PM6vpB4c6pOsYBy/1Ky2QztFn3RSd3TiBEMVEA==" saltValue="2GHOMWhj+1MkeYgTPd/Ce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7" zoomScaleNormal="100" zoomScaleSheetLayoutView="55" workbookViewId="0">
      <selection activeCell="BQ104" sqref="BQ104"/>
    </sheetView>
  </sheetViews>
  <sheetFormatPr defaultColWidth="0" defaultRowHeight="13.5" customHeight="1" zeroHeight="1" x14ac:dyDescent="0.2"/>
  <cols>
    <col min="1" max="125" width="2.44140625" style="258" customWidth="1"/>
    <col min="126" max="142" width="0" style="257" hidden="1" customWidth="1"/>
    <col min="143" max="16384" width="9" style="257" hidden="1"/>
  </cols>
  <sheetData>
    <row r="1" spans="1:125" ht="13.5" customHeight="1" x14ac:dyDescent="0.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row>
    <row r="2" spans="1:125" ht="13.2" x14ac:dyDescent="0.2">
      <c r="B2" s="257"/>
      <c r="T2" s="257"/>
    </row>
    <row r="3" spans="1:125" ht="13.2" x14ac:dyDescent="0.2">
      <c r="C3" s="257"/>
      <c r="D3" s="257"/>
      <c r="E3" s="257"/>
      <c r="F3" s="257"/>
      <c r="G3" s="257"/>
      <c r="H3" s="257"/>
      <c r="I3" s="257"/>
      <c r="J3" s="257"/>
      <c r="K3" s="257"/>
      <c r="L3" s="257"/>
      <c r="M3" s="257"/>
      <c r="N3" s="257"/>
      <c r="O3" s="257"/>
      <c r="P3" s="257"/>
      <c r="Q3" s="257"/>
      <c r="R3" s="257"/>
      <c r="S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7"/>
      <c r="G33" s="257"/>
      <c r="I33" s="257"/>
    </row>
    <row r="34" spans="2:125" ht="13.2" x14ac:dyDescent="0.2">
      <c r="C34" s="257"/>
      <c r="P34" s="257"/>
      <c r="R34" s="257"/>
      <c r="U34" s="257"/>
    </row>
    <row r="35" spans="2:125" ht="13.2" x14ac:dyDescent="0.2">
      <c r="D35" s="257"/>
      <c r="E35" s="257"/>
      <c r="T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row>
    <row r="36" spans="2:125" ht="13.2" x14ac:dyDescent="0.2">
      <c r="F36" s="257"/>
      <c r="H36" s="257"/>
      <c r="J36" s="257"/>
      <c r="K36" s="257"/>
      <c r="L36" s="257"/>
      <c r="M36" s="257"/>
      <c r="N36" s="257"/>
      <c r="O36" s="257"/>
      <c r="Q36" s="257"/>
      <c r="S36" s="257"/>
      <c r="V36" s="257"/>
    </row>
    <row r="37" spans="2:125" ht="13.2" x14ac:dyDescent="0.2"/>
    <row r="38" spans="2:125" ht="13.2" x14ac:dyDescent="0.2"/>
    <row r="39" spans="2:125" ht="13.2" x14ac:dyDescent="0.2"/>
    <row r="40" spans="2:125" ht="13.2" x14ac:dyDescent="0.2">
      <c r="U40" s="257"/>
    </row>
    <row r="41" spans="2:125" ht="13.2" x14ac:dyDescent="0.2">
      <c r="R41" s="257"/>
    </row>
    <row r="42" spans="2:125" ht="13.2" x14ac:dyDescent="0.2">
      <c r="T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row>
    <row r="43" spans="2:125" ht="13.2" x14ac:dyDescent="0.2">
      <c r="Q43" s="257"/>
      <c r="S43" s="257"/>
      <c r="V43" s="25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479</v>
      </c>
    </row>
  </sheetData>
  <sheetProtection algorithmName="SHA-512" hashValue="dln1J6H+/wMd2J+auw18kw0w+mB7GS52vu3R4QrsIOV/a6kfnKA1QQsnYQOilE5Y4nLBISXOPtXIBO4thJ8Thg==" saltValue="qLlp1wdCLip3bum0gpiO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C43" zoomScaleSheetLayoutView="100" workbookViewId="0">
      <selection activeCell="BQ104" sqref="BQ10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2">
      <c r="B47" s="10"/>
      <c r="C47" s="1175" t="s">
        <v>3</v>
      </c>
      <c r="D47" s="1175"/>
      <c r="E47" s="1176"/>
      <c r="F47" s="11">
        <v>13.26</v>
      </c>
      <c r="G47" s="12">
        <v>12.15</v>
      </c>
      <c r="H47" s="12">
        <v>11.48</v>
      </c>
      <c r="I47" s="12">
        <v>20.05</v>
      </c>
      <c r="J47" s="13">
        <v>10.15</v>
      </c>
    </row>
    <row r="48" spans="2:10" ht="57.75" customHeight="1" x14ac:dyDescent="0.2">
      <c r="B48" s="14"/>
      <c r="C48" s="1177" t="s">
        <v>4</v>
      </c>
      <c r="D48" s="1177"/>
      <c r="E48" s="1178"/>
      <c r="F48" s="15">
        <v>5.26</v>
      </c>
      <c r="G48" s="16">
        <v>6.13</v>
      </c>
      <c r="H48" s="16">
        <v>6.94</v>
      </c>
      <c r="I48" s="16">
        <v>6.28</v>
      </c>
      <c r="J48" s="17">
        <v>6.47</v>
      </c>
    </row>
    <row r="49" spans="2:10" ht="57.75" customHeight="1" thickBot="1" x14ac:dyDescent="0.25">
      <c r="B49" s="18"/>
      <c r="C49" s="1179" t="s">
        <v>5</v>
      </c>
      <c r="D49" s="1179"/>
      <c r="E49" s="1180"/>
      <c r="F49" s="19">
        <v>0.28999999999999998</v>
      </c>
      <c r="G49" s="20">
        <v>0.95</v>
      </c>
      <c r="H49" s="20">
        <v>1.1599999999999999</v>
      </c>
      <c r="I49" s="20">
        <v>7.52</v>
      </c>
      <c r="J49" s="21" t="s">
        <v>534</v>
      </c>
    </row>
    <row r="50" spans="2:10" ht="13.2" x14ac:dyDescent="0.2"/>
  </sheetData>
  <sheetProtection algorithmName="SHA-512" hashValue="wtgl2AL6bhJMg7/q7VzMRypULIuLeIP5jvpXz9CUgJVKzdK1dn0nD9pk+nOIJjnhujfyfIqd14jxJxgLKr+4PQ==" saltValue="XdaqZ8qt8gGo4aEDySmmz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財政課</cp:lastModifiedBy>
  <cp:lastPrinted>2025-09-01T03:28:57Z</cp:lastPrinted>
  <dcterms:created xsi:type="dcterms:W3CDTF">2025-02-19T03:16:55Z</dcterms:created>
  <dcterms:modified xsi:type="dcterms:W3CDTF">2025-10-17T04:08:04Z</dcterms:modified>
  <cp:category/>
</cp:coreProperties>
</file>