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vr\共有情報\総務課\▼財政\■財政状況資料集関係\Ｒ７\2025_08_22  【919（金）〆】令和５年度財政状況資料集の作成および提出について（２回目）\★提出★\"/>
    </mc:Choice>
  </mc:AlternateContent>
  <xr:revisionPtr revIDLastSave="0" documentId="13_ncr:1_{5F979C9A-1455-4ECB-AA90-282AD247426B}" xr6:coauthVersionLast="47" xr6:coauthVersionMax="47" xr10:uidLastSave="{00000000-0000-0000-0000-000000000000}"/>
  <bookViews>
    <workbookView xWindow="-28920" yWindow="-7965" windowWidth="29040" windowHeight="15720" firstSheet="12" activeTab="14"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O35" i="10"/>
  <c r="BW35" i="10"/>
  <c r="BE35" i="10"/>
  <c r="CO34" i="10"/>
  <c r="BW34" i="10"/>
  <c r="C34" i="10"/>
  <c r="C35" i="10" s="1"/>
  <c r="C36"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c r="AM35" i="10" s="1"/>
  <c r="BE34" i="10" l="1"/>
</calcChain>
</file>

<file path=xl/sharedStrings.xml><?xml version="1.0" encoding="utf-8"?>
<sst xmlns="http://schemas.openxmlformats.org/spreadsheetml/2006/main" count="1143" uniqueCount="581">
  <si>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</si>
  <si>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</si>
  <si>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</si>
  <si>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</si>
  <si>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</si>
  <si>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</si>
  <si>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</si>
  <si>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</si>
  <si>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</si>
  <si>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</si>
  <si>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</si>
  <si>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</si>
  <si>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</si>
  <si>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</si>
  <si>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</si>
  <si>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</si>
  <si>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</si>
  <si>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</si>
  <si>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</si>
  <si>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</si>
  <si>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</si>
  <si>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</si>
  <si>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</si>
  <si>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</si>
  <si>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</si>
  <si>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</si>
  <si>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</si>
  <si>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</si>
  <si>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</si>
  <si>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</si>
  <si>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</si>
  <si>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</si>
  <si>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</si>
  <si>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</si>
  <si>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</si>
  <si>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</si>
  <si>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</si>
  <si>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</si>
  <si>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</si>
  <si>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</si>
  <si>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</si>
  <si>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</si>
  <si>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</si>
  <si>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</si>
  <si>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</si>
  <si>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</si>
  <si>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</si>
  <si>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</si>
  <si>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</si>
  <si>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</si>
  <si>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</si>
  <si>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</si>
  <si>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</si>
  <si>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</si>
  <si>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</si>
  <si>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</si>
  <si>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</si>
  <si>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</si>
  <si>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</si>
  <si>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</si>
  <si>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</si>
  <si>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</si>
  <si>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</si>
  <si>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</si>
  <si>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</si>
  <si>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</si>
  <si>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</si>
  <si>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</si>
  <si>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</si>
  <si>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</si>
  <si>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</si>
  <si>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</si>
  <si>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</si>
  <si>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</si>
  <si>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</si>
  <si>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</si>
  <si>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</si>
  <si>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</si>
  <si>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</si>
  <si>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</si>
  <si>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</si>
  <si>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</si>
  <si>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</si>
  <si>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</si>
  <si>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</si>
  <si>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</si>
  <si>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</si>
  <si>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</si>
  <si>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</si>
  <si>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</si>
  <si>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</si>
  <si>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</si>
  <si>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</si>
  <si>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</si>
  <si>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多賀町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</si>
  <si>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</si>
  <si>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</si>
  <si>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</si>
  <si>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</si>
  <si>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</si>
  <si>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</si>
  <si>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</si>
  <si>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</si>
  <si>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</si>
  <si>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</si>
  <si>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</si>
  <si>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</si>
  <si>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</si>
  <si>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</si>
  <si>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</si>
  <si>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</si>
  <si>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</si>
  <si>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</si>
  <si>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</si>
  <si>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</si>
  <si>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</si>
  <si>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</si>
  <si>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</si>
  <si>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</si>
  <si>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</si>
  <si>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</si>
  <si>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</si>
  <si>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</si>
  <si>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</si>
  <si>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</si>
  <si>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</si>
  <si>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</si>
  <si>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</si>
  <si>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</si>
  <si>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</si>
  <si>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</si>
  <si>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</si>
  <si>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</si>
  <si>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</si>
  <si>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</si>
  <si>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</si>
  <si>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</si>
  <si>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</si>
  <si>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</si>
  <si>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</si>
  <si>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</si>
  <si>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</si>
  <si>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6"/>
  </si>
  <si>
    <t>うち日本人(％)</t>
    <phoneticPr fontId="5"/>
  </si>
  <si>
    <t>-0.7</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</si>
  <si>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</si>
  <si>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</si>
  <si>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</si>
  <si>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</si>
  <si>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</si>
  <si>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</si>
  <si>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</si>
  <si>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</si>
  <si>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</si>
  <si>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</si>
  <si>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</si>
  <si>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</si>
  <si>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</si>
  <si>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</si>
  <si>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</si>
  <si>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</si>
  <si>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</si>
  <si>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</si>
  <si>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</si>
  <si>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</si>
  <si>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</si>
  <si>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</si>
  <si>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</si>
  <si>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</si>
  <si>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</si>
  <si>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</si>
  <si>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</si>
  <si>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</si>
  <si>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</si>
  <si>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</si>
  <si>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</si>
  <si>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</si>
  <si>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</si>
  <si>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</si>
  <si>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</si>
  <si>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</si>
  <si>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</si>
  <si>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</si>
  <si>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</si>
  <si>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</si>
  <si>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</si>
  <si>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</si>
  <si>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</si>
  <si>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</si>
  <si>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</si>
  <si>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</si>
  <si>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</si>
  <si>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</si>
  <si>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</si>
  <si>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</si>
  <si>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</si>
  <si>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</si>
  <si>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</si>
  <si>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</si>
  <si>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</si>
  <si>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</si>
  <si>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</si>
  <si>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</si>
  <si>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滋賀県多賀町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</si>
  <si>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</si>
  <si>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</si>
  <si>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</si>
  <si>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</si>
  <si>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</si>
  <si>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</si>
  <si>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</si>
  <si>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</si>
  <si>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</si>
  <si>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</si>
  <si>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</si>
  <si>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</si>
  <si>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</si>
  <si>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</si>
  <si>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</si>
  <si>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</si>
  <si>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</si>
  <si>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</si>
  <si>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</si>
  <si>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</si>
  <si>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</si>
  <si>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</si>
  <si>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</si>
  <si>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</si>
  <si>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</si>
  <si>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</si>
  <si>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</si>
  <si>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</si>
  <si>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</si>
  <si>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</si>
  <si>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</si>
  <si>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</si>
  <si>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</si>
  <si>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</si>
  <si>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</si>
  <si>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</si>
  <si>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</si>
  <si>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</si>
  <si>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</si>
  <si>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</si>
  <si>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</si>
  <si>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</si>
  <si>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</si>
  <si>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</si>
  <si>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</si>
  <si>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</si>
  <si>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</si>
  <si>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</si>
  <si>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</si>
  <si>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</si>
  <si>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</si>
  <si>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</si>
  <si>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</si>
  <si>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</si>
  <si>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</si>
  <si>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</si>
  <si>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</si>
  <si>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</si>
  <si>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</si>
  <si>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</si>
  <si>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</si>
  <si>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</si>
  <si>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</si>
  <si>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</si>
  <si>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</si>
  <si>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</si>
  <si>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</si>
  <si>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</si>
  <si>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</si>
  <si>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</si>
  <si>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</si>
  <si>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</si>
  <si>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</si>
  <si>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</si>
  <si>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</si>
  <si>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</si>
  <si>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</si>
  <si>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</si>
  <si>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</si>
  <si>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</si>
  <si>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</si>
  <si>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</si>
  <si>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</si>
  <si>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</si>
  <si>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</si>
  <si>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</si>
  <si>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</si>
  <si>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</si>
  <si>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</si>
  <si>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</si>
  <si>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</si>
  <si>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</si>
  <si>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</si>
  <si>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</si>
  <si>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</si>
  <si>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</si>
  <si>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</si>
  <si>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</si>
  <si>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</si>
  <si>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</si>
  <si>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</si>
  <si>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</si>
  <si>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</si>
  <si>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</si>
  <si>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</si>
  <si>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</si>
  <si>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</si>
  <si>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</si>
  <si>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</si>
  <si>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</si>
  <si>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</si>
  <si>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</si>
  <si>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</si>
  <si>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</si>
  <si>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</si>
  <si>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</si>
  <si>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</si>
  <si>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</si>
  <si>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</si>
  <si>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</si>
  <si>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</si>
  <si>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</si>
  <si>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</si>
  <si>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</si>
  <si>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</si>
  <si>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</si>
  <si>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</si>
  <si>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</si>
  <si>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</si>
  <si>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</si>
  <si>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</si>
  <si>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</si>
  <si>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</si>
  <si>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</si>
  <si>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</si>
  <si>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</si>
  <si>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</si>
  <si>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</si>
  <si>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</si>
  <si>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</si>
  <si>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</si>
  <si>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</si>
  <si>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</si>
  <si>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</si>
  <si>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</si>
  <si>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</si>
  <si>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</si>
  <si>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</si>
  <si>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</si>
  <si>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</si>
  <si>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滋賀県多賀町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</si>
  <si>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</si>
  <si>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</si>
  <si>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</si>
  <si>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</si>
  <si>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</si>
  <si>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</si>
  <si>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</si>
  <si>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</si>
  <si>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</si>
  <si>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</si>
  <si>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</si>
  <si>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</si>
  <si>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</si>
  <si>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</si>
  <si>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</si>
  <si>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</si>
  <si>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</si>
  <si>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</si>
  <si>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</si>
  <si>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</si>
  <si>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育英事業特別会計</t>
    <phoneticPr fontId="5"/>
  </si>
  <si>
    <t>びわ湖東部中核工業団地公共緑地維持管理特別会計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</si>
  <si>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</si>
  <si>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</si>
  <si>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</si>
  <si>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</si>
  <si>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</si>
  <si>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</si>
  <si>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</si>
  <si>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</si>
  <si>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</si>
  <si>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</si>
  <si>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</si>
  <si>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</si>
  <si>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</si>
  <si>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</si>
  <si>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</si>
  <si>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</si>
  <si>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</si>
  <si>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</si>
  <si>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</si>
  <si>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</si>
  <si>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</si>
  <si>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</si>
  <si>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</si>
  <si>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</si>
  <si>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</si>
  <si>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</si>
  <si>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</si>
  <si>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</si>
  <si>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</si>
  <si>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</si>
  <si>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</si>
  <si>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</si>
  <si>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</si>
  <si>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</si>
  <si>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</si>
  <si>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</si>
  <si>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</si>
  <si>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</si>
  <si>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</si>
  <si>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</si>
  <si>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</si>
  <si>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</si>
  <si>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</si>
  <si>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</si>
  <si>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</si>
  <si>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</si>
  <si>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</si>
  <si>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</si>
  <si>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</si>
  <si>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</si>
  <si>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</si>
  <si>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</si>
  <si>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</si>
  <si>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</si>
  <si>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</si>
  <si>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</si>
  <si>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</si>
  <si>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</si>
  <si>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</si>
  <si>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</si>
  <si>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</si>
  <si>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</si>
  <si>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</si>
  <si>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</si>
  <si>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</si>
  <si>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</si>
  <si>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</si>
  <si>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</si>
  <si>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</si>
  <si>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</si>
  <si>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</si>
  <si>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</si>
  <si>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</si>
  <si>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</si>
  <si>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</si>
  <si>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</si>
  <si>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</si>
  <si>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</si>
  <si>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</si>
  <si>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</si>
  <si>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</si>
  <si>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</si>
  <si>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</si>
  <si>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</si>
  <si>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</si>
  <si>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</si>
  <si>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</si>
  <si>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</si>
  <si>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</si>
  <si>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</si>
  <si>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</si>
  <si>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</si>
  <si>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</si>
  <si>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</si>
  <si>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</si>
  <si>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</si>
  <si>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</si>
  <si>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</si>
  <si>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</si>
  <si>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</si>
  <si>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</si>
  <si>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</si>
  <si>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</si>
  <si>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</si>
  <si>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</si>
  <si>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</si>
  <si>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</si>
  <si>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</si>
  <si>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</si>
  <si>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</si>
  <si>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</si>
  <si>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</si>
  <si>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</si>
  <si>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</si>
  <si>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</si>
  <si>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</si>
  <si>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</si>
  <si>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</si>
  <si>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</si>
  <si>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</si>
  <si>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</si>
  <si>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</si>
  <si>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</si>
  <si>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</si>
  <si>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</si>
  <si>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</si>
  <si>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</si>
  <si>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</si>
  <si>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</si>
  <si>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</si>
  <si>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</si>
  <si>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</si>
  <si>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</si>
  <si>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</si>
  <si>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</si>
  <si>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</si>
  <si>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</si>
  <si>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</si>
  <si>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</si>
  <si>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</si>
  <si>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</si>
  <si>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</si>
  <si>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</si>
  <si>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</si>
  <si>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</si>
  <si>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</si>
  <si>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</si>
  <si>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</si>
  <si>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</si>
  <si>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</si>
  <si>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</si>
  <si>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</si>
  <si>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</si>
  <si>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</si>
  <si>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</si>
  <si>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</si>
  <si>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0.73</t>
  </si>
  <si>
    <t>▲ 4.77</t>
  </si>
  <si>
    <t>▲ 4.34</t>
  </si>
  <si>
    <t>水道事業会計</t>
  </si>
  <si>
    <t>一般会計</t>
  </si>
  <si>
    <t>下水道事業会計</t>
  </si>
  <si>
    <t>国民健康保険特別会計</t>
  </si>
  <si>
    <t>介護保険事業特別会計</t>
  </si>
  <si>
    <t>農業集落排水事業特別会計</t>
  </si>
  <si>
    <t>後期高齢者医療事業特別会計</t>
  </si>
  <si>
    <t>育英事業特別会計</t>
  </si>
  <si>
    <t>その他会計（赤字）</t>
  </si>
  <si>
    <t>その他会計（黒字）</t>
  </si>
  <si>
    <t>R01</t>
    <phoneticPr fontId="5"/>
  </si>
  <si>
    <t>R02</t>
    <phoneticPr fontId="5"/>
  </si>
  <si>
    <t>R03</t>
    <phoneticPr fontId="5"/>
  </si>
  <si>
    <t>R04</t>
    <phoneticPr fontId="5"/>
  </si>
  <si>
    <t>R05</t>
    <phoneticPr fontId="5"/>
  </si>
  <si>
    <t>-</t>
    <phoneticPr fontId="2"/>
  </si>
  <si>
    <t>湖東広域衛生管理組合</t>
    <rPh sb="0" eb="2">
      <t>コトウ</t>
    </rPh>
    <rPh sb="2" eb="4">
      <t>コウイキ</t>
    </rPh>
    <rPh sb="4" eb="6">
      <t>エイセイ</t>
    </rPh>
    <rPh sb="6" eb="8">
      <t>カンリ</t>
    </rPh>
    <rPh sb="8" eb="10">
      <t>クミアイ</t>
    </rPh>
    <phoneticPr fontId="2"/>
  </si>
  <si>
    <t>彦根愛知犬上広域行政組合</t>
    <rPh sb="0" eb="12">
      <t>ヒコネエチイヌカミコウイキギョウセイクミアイ</t>
    </rPh>
    <phoneticPr fontId="2"/>
  </si>
  <si>
    <t>大滝山林組合（一般会計）</t>
    <rPh sb="0" eb="2">
      <t>オオタキ</t>
    </rPh>
    <rPh sb="2" eb="4">
      <t>サンリン</t>
    </rPh>
    <rPh sb="4" eb="6">
      <t>クミアイ</t>
    </rPh>
    <rPh sb="7" eb="9">
      <t>イッパン</t>
    </rPh>
    <rPh sb="9" eb="11">
      <t>カイケイ</t>
    </rPh>
    <phoneticPr fontId="2"/>
  </si>
  <si>
    <t>大滝山林組合（林産物栽培特別会計）</t>
    <rPh sb="0" eb="2">
      <t>オオタキ</t>
    </rPh>
    <rPh sb="2" eb="4">
      <t>サンリン</t>
    </rPh>
    <rPh sb="4" eb="6">
      <t>クミアイ</t>
    </rPh>
    <rPh sb="7" eb="9">
      <t>リンサン</t>
    </rPh>
    <rPh sb="9" eb="10">
      <t>ブツ</t>
    </rPh>
    <rPh sb="10" eb="12">
      <t>サイバイ</t>
    </rPh>
    <rPh sb="12" eb="14">
      <t>トクベツ</t>
    </rPh>
    <rPh sb="14" eb="16">
      <t>カイケイ</t>
    </rPh>
    <phoneticPr fontId="2"/>
  </si>
  <si>
    <t>大滝山林組合（高取山森林空間利活用特別会計）</t>
    <rPh sb="0" eb="4">
      <t>オオタキサンリン</t>
    </rPh>
    <rPh sb="4" eb="6">
      <t>クミアイ</t>
    </rPh>
    <rPh sb="7" eb="10">
      <t>タカトリヤマ</t>
    </rPh>
    <rPh sb="10" eb="12">
      <t>シンリン</t>
    </rPh>
    <rPh sb="12" eb="14">
      <t>クウカン</t>
    </rPh>
    <rPh sb="14" eb="17">
      <t>リカツヨウ</t>
    </rPh>
    <rPh sb="17" eb="19">
      <t>トクベツ</t>
    </rPh>
    <rPh sb="19" eb="21">
      <t>カイケイ</t>
    </rPh>
    <phoneticPr fontId="2"/>
  </si>
  <si>
    <t>彦根市犬上郡営林組合</t>
    <rPh sb="0" eb="3">
      <t>ヒコネシ</t>
    </rPh>
    <rPh sb="3" eb="6">
      <t>イヌカミグン</t>
    </rPh>
    <rPh sb="6" eb="8">
      <t>エイリン</t>
    </rPh>
    <rPh sb="8" eb="10">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</si>
  <si>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</si>
  <si>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</si>
  <si>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</si>
  <si>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9">
      <t>イッパンカイケイ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</si>
  <si>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</si>
  <si>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びわ湖東部中核工業団地公共緑地維持管理基金</t>
    <rPh sb="3" eb="5">
      <t>トウブ</t>
    </rPh>
    <rPh sb="5" eb="7">
      <t>チュウカク</t>
    </rPh>
    <rPh sb="7" eb="9">
      <t>コウギョウ</t>
    </rPh>
    <rPh sb="9" eb="11">
      <t>ダンチ</t>
    </rPh>
    <rPh sb="11" eb="13">
      <t>コウキョウ</t>
    </rPh>
    <rPh sb="13" eb="15">
      <t>リョクチ</t>
    </rPh>
    <rPh sb="15" eb="17">
      <t>イジ</t>
    </rPh>
    <rPh sb="17" eb="19">
      <t>カンリ</t>
    </rPh>
    <rPh sb="19" eb="21">
      <t>キキン</t>
    </rPh>
    <phoneticPr fontId="2"/>
  </si>
  <si>
    <t>社会福祉基金</t>
    <rPh sb="0" eb="2">
      <t>シャカイ</t>
    </rPh>
    <rPh sb="2" eb="4">
      <t>フクシ</t>
    </rPh>
    <rPh sb="4" eb="6">
      <t>キキン</t>
    </rPh>
    <phoneticPr fontId="2"/>
  </si>
  <si>
    <t>まちづくり基金</t>
    <rPh sb="5" eb="7">
      <t>キキン</t>
    </rPh>
    <phoneticPr fontId="2"/>
  </si>
  <si>
    <t>育英事業基金</t>
    <rPh sb="0" eb="2">
      <t>イクエイ</t>
    </rPh>
    <rPh sb="2" eb="4">
      <t>ジギョウ</t>
    </rPh>
    <rPh sb="4" eb="6">
      <t>キキン</t>
    </rPh>
    <phoneticPr fontId="2"/>
  </si>
  <si>
    <t>-</t>
    <phoneticPr fontId="2"/>
  </si>
  <si>
    <t>-</t>
    <phoneticPr fontId="2"/>
  </si>
  <si>
    <t>公共施設等維持管理基金</t>
    <rPh sb="0" eb="11">
      <t>コウキョウシセツトウイジカンリキキン</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</si>
  <si>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</si>
  <si>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</si>
  <si>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</si>
  <si>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</si>
  <si>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</si>
  <si>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</si>
  <si>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</si>
  <si>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</si>
  <si>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</si>
  <si>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将来負担比率は、１４．１ポイント減少し、１７．５％となり、有形固定資産減価償却率は、１．０ポイント減少し、５５．１％となっている。
　将来負担比率の減少は、地方債残高等の将来負担額の減少、公共施設等維持管理基金・社会福祉基金等の特定目的基金へ積み立てたことによる充当可能財源の増加が主な要因である。
　有形固定資産減価償却率の減少は、認定こども園整備事業等により新規資産の取得があり、通常の減価償却を上回り、減少することとなったものである。類似団体との比較では、資産の老朽化は進んでいないと言えるが、築年数の古い公共施設の老朽化に対応した対策が必要となっている。</t>
    <rPh sb="75" eb="77">
      <t>ゲンショウ</t>
    </rPh>
    <rPh sb="79" eb="82">
      <t>チホウサイ</t>
    </rPh>
    <rPh sb="82" eb="84">
      <t>ザンダカ</t>
    </rPh>
    <rPh sb="84" eb="85">
      <t>トウ</t>
    </rPh>
    <rPh sb="86" eb="91">
      <t>ショウライフタンガク</t>
    </rPh>
    <rPh sb="92" eb="94">
      <t>ゲンショウ</t>
    </rPh>
    <rPh sb="139" eb="141">
      <t>ゾウカ</t>
    </rPh>
    <rPh sb="164" eb="166">
      <t>ゲンショウ</t>
    </rPh>
    <phoneticPr fontId="5"/>
  </si>
  <si>
    <t>　将来負担比率は、前年度と比較して１４．１ポイント減少し、１７．５％となっているが、これは地方債残高等の将来負担額の減少、公共施設等維持管理基金・社会福祉基金等の特定目的基金へ積み立てたことによる充当可能財源の増加が主な要因である。実質公債費比率は、前年度と比較して０．３ポイント減少し、６．８％となっている。これは、公営企業債の元利償還金に対する繰入金が減少し、標準税収入額が増加したことから３ヶ年平均値を良化させることとなった。今後においては、一部事務組合における施設更新が控えており、新たな公債費負担が生じ、将来負担比率、実質公債費比率ともに上昇が見込まれることから、償還額を超える地方債の発行を行わないよう、計画的な地方債の発行に努める必要がある。</t>
    <rPh sb="25" eb="27">
      <t>ゲンショウ</t>
    </rPh>
    <rPh sb="182" eb="184">
      <t>ヒョウジュン</t>
    </rPh>
    <rPh sb="184" eb="185">
      <t>ゼイ</t>
    </rPh>
    <rPh sb="185" eb="187">
      <t>シュウニュウ</t>
    </rPh>
    <rPh sb="187" eb="188">
      <t>ガク</t>
    </rPh>
    <rPh sb="189" eb="191">
      <t>ゾウカ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</si>
</sst>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E78FCB0B-61F1-46A6-84EA-D4EBF8F6D55D}"/>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126262</c:v>
                </c:pt>
                <c:pt idx="1">
                  <c:v>126525</c:v>
                </c:pt>
                <c:pt idx="2">
                  <c:v>122054</c:v>
                </c:pt>
                <c:pt idx="3">
                  <c:v>111644</c:v>
                </c:pt>
                <c:pt idx="4">
                  <c:v>127917</c:v>
                </c:pt>
              </c:numCache>
            </c:numRef>
          </c:val>
          <c:smooth val="0"/>
          <c:extLst>
            <c:ext xmlns:c16="http://schemas.microsoft.com/office/drawing/2014/chart" uri="{C3380CC4-5D6E-409C-BE32-E72D297353CC}">
              <c16:uniqueId val="{00000000-3A3C-46B9-A85A-598B3ABB13C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96862</c:v>
                </c:pt>
                <c:pt idx="1">
                  <c:v>71833</c:v>
                </c:pt>
                <c:pt idx="2">
                  <c:v>73221</c:v>
                </c:pt>
                <c:pt idx="3">
                  <c:v>139216</c:v>
                </c:pt>
                <c:pt idx="4">
                  <c:v>152503</c:v>
                </c:pt>
              </c:numCache>
            </c:numRef>
          </c:val>
          <c:smooth val="0"/>
          <c:extLst>
            <c:ext xmlns:c16="http://schemas.microsoft.com/office/drawing/2014/chart" uri="{C3380CC4-5D6E-409C-BE32-E72D297353CC}">
              <c16:uniqueId val="{00000001-3A3C-46B9-A85A-598B3ABB13C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9.0299999999999994</c:v>
                </c:pt>
                <c:pt idx="1">
                  <c:v>7.71</c:v>
                </c:pt>
                <c:pt idx="2">
                  <c:v>6.87</c:v>
                </c:pt>
                <c:pt idx="3">
                  <c:v>9.9600000000000009</c:v>
                </c:pt>
                <c:pt idx="4">
                  <c:v>7.94</c:v>
                </c:pt>
              </c:numCache>
            </c:numRef>
          </c:val>
          <c:extLst>
            <c:ext xmlns:c16="http://schemas.microsoft.com/office/drawing/2014/chart" uri="{C3380CC4-5D6E-409C-BE32-E72D297353CC}">
              <c16:uniqueId val="{00000000-EEC6-48C7-803B-ECF7B29466A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35.64</c:v>
                </c:pt>
                <c:pt idx="1">
                  <c:v>33.450000000000003</c:v>
                </c:pt>
                <c:pt idx="2">
                  <c:v>42.4</c:v>
                </c:pt>
                <c:pt idx="3">
                  <c:v>37.049999999999997</c:v>
                </c:pt>
                <c:pt idx="4">
                  <c:v>33.58</c:v>
                </c:pt>
              </c:numCache>
            </c:numRef>
          </c:val>
          <c:extLst>
            <c:ext xmlns:c16="http://schemas.microsoft.com/office/drawing/2014/chart" uri="{C3380CC4-5D6E-409C-BE32-E72D297353CC}">
              <c16:uniqueId val="{00000001-EEC6-48C7-803B-ECF7B29466A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4.6100000000000003</c:v>
                </c:pt>
                <c:pt idx="1">
                  <c:v>-0.73</c:v>
                </c:pt>
                <c:pt idx="2">
                  <c:v>11.4</c:v>
                </c:pt>
                <c:pt idx="3">
                  <c:v>-4.7699999999999996</c:v>
                </c:pt>
                <c:pt idx="4">
                  <c:v>-4.34</c:v>
                </c:pt>
              </c:numCache>
            </c:numRef>
          </c:val>
          <c:smooth val="0"/>
          <c:extLst>
            <c:ext xmlns:c16="http://schemas.microsoft.com/office/drawing/2014/chart" uri="{C3380CC4-5D6E-409C-BE32-E72D297353CC}">
              <c16:uniqueId val="{00000002-EEC6-48C7-803B-ECF7B29466A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1.53</c:v>
                </c:pt>
                <c:pt idx="2">
                  <c:v>#N/A</c:v>
                </c:pt>
                <c:pt idx="3">
                  <c:v>0.01</c:v>
                </c:pt>
                <c:pt idx="4">
                  <c:v>#N/A</c:v>
                </c:pt>
                <c:pt idx="5">
                  <c:v>0.01</c:v>
                </c:pt>
                <c:pt idx="6">
                  <c:v>#N/A</c:v>
                </c:pt>
                <c:pt idx="7">
                  <c:v>0.01</c:v>
                </c:pt>
                <c:pt idx="8">
                  <c:v>#N/A</c:v>
                </c:pt>
                <c:pt idx="9">
                  <c:v>0</c:v>
                </c:pt>
              </c:numCache>
            </c:numRef>
          </c:val>
          <c:extLst>
            <c:ext xmlns:c16="http://schemas.microsoft.com/office/drawing/2014/chart" uri="{C3380CC4-5D6E-409C-BE32-E72D297353CC}">
              <c16:uniqueId val="{00000000-45B7-4340-AE7C-2319D00FE3E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5B7-4340-AE7C-2319D00FE3E2}"/>
            </c:ext>
          </c:extLst>
        </c:ser>
        <c:ser>
          <c:idx val="2"/>
          <c:order val="2"/>
          <c:tx>
            <c:strRef>
              <c:f>データシート!$A$29</c:f>
              <c:strCache>
                <c:ptCount val="1"/>
                <c:pt idx="0">
                  <c:v>育英事業特別会計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45B7-4340-AE7C-2319D00FE3E2}"/>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0.03</c:v>
                </c:pt>
                <c:pt idx="2">
                  <c:v>#N/A</c:v>
                </c:pt>
                <c:pt idx="3">
                  <c:v>0.04</c:v>
                </c:pt>
                <c:pt idx="4">
                  <c:v>#N/A</c:v>
                </c:pt>
                <c:pt idx="5">
                  <c:v>0.04</c:v>
                </c:pt>
                <c:pt idx="6">
                  <c:v>#N/A</c:v>
                </c:pt>
                <c:pt idx="7">
                  <c:v>0.04</c:v>
                </c:pt>
                <c:pt idx="8">
                  <c:v>#N/A</c:v>
                </c:pt>
                <c:pt idx="9">
                  <c:v>0.05</c:v>
                </c:pt>
              </c:numCache>
            </c:numRef>
          </c:val>
          <c:extLst>
            <c:ext xmlns:c16="http://schemas.microsoft.com/office/drawing/2014/chart" uri="{C3380CC4-5D6E-409C-BE32-E72D297353CC}">
              <c16:uniqueId val="{00000003-45B7-4340-AE7C-2319D00FE3E2}"/>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0.11</c:v>
                </c:pt>
                <c:pt idx="2">
                  <c:v>#N/A</c:v>
                </c:pt>
                <c:pt idx="3">
                  <c:v>0.08</c:v>
                </c:pt>
                <c:pt idx="4">
                  <c:v>#N/A</c:v>
                </c:pt>
                <c:pt idx="5">
                  <c:v>0.05</c:v>
                </c:pt>
                <c:pt idx="6">
                  <c:v>#N/A</c:v>
                </c:pt>
                <c:pt idx="7">
                  <c:v>0</c:v>
                </c:pt>
                <c:pt idx="8">
                  <c:v>#N/A</c:v>
                </c:pt>
                <c:pt idx="9">
                  <c:v>0.37</c:v>
                </c:pt>
              </c:numCache>
            </c:numRef>
          </c:val>
          <c:extLst>
            <c:ext xmlns:c16="http://schemas.microsoft.com/office/drawing/2014/chart" uri="{C3380CC4-5D6E-409C-BE32-E72D297353CC}">
              <c16:uniqueId val="{00000004-45B7-4340-AE7C-2319D00FE3E2}"/>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0.72</c:v>
                </c:pt>
                <c:pt idx="2">
                  <c:v>#N/A</c:v>
                </c:pt>
                <c:pt idx="3">
                  <c:v>0.92</c:v>
                </c:pt>
                <c:pt idx="4">
                  <c:v>#N/A</c:v>
                </c:pt>
                <c:pt idx="5">
                  <c:v>1.36</c:v>
                </c:pt>
                <c:pt idx="6">
                  <c:v>#N/A</c:v>
                </c:pt>
                <c:pt idx="7">
                  <c:v>1.41</c:v>
                </c:pt>
                <c:pt idx="8">
                  <c:v>#N/A</c:v>
                </c:pt>
                <c:pt idx="9">
                  <c:v>0.53</c:v>
                </c:pt>
              </c:numCache>
            </c:numRef>
          </c:val>
          <c:extLst>
            <c:ext xmlns:c16="http://schemas.microsoft.com/office/drawing/2014/chart" uri="{C3380CC4-5D6E-409C-BE32-E72D297353CC}">
              <c16:uniqueId val="{00000005-45B7-4340-AE7C-2319D00FE3E2}"/>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1.1000000000000001</c:v>
                </c:pt>
                <c:pt idx="2">
                  <c:v>#N/A</c:v>
                </c:pt>
                <c:pt idx="3">
                  <c:v>1.44</c:v>
                </c:pt>
                <c:pt idx="4">
                  <c:v>#N/A</c:v>
                </c:pt>
                <c:pt idx="5">
                  <c:v>1.92</c:v>
                </c:pt>
                <c:pt idx="6">
                  <c:v>#N/A</c:v>
                </c:pt>
                <c:pt idx="7">
                  <c:v>2.36</c:v>
                </c:pt>
                <c:pt idx="8">
                  <c:v>#N/A</c:v>
                </c:pt>
                <c:pt idx="9">
                  <c:v>1.54</c:v>
                </c:pt>
              </c:numCache>
            </c:numRef>
          </c:val>
          <c:extLst>
            <c:ext xmlns:c16="http://schemas.microsoft.com/office/drawing/2014/chart" uri="{C3380CC4-5D6E-409C-BE32-E72D297353CC}">
              <c16:uniqueId val="{00000006-45B7-4340-AE7C-2319D00FE3E2}"/>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0</c:v>
                </c:pt>
                <c:pt idx="1">
                  <c:v>0</c:v>
                </c:pt>
                <c:pt idx="2">
                  <c:v>#N/A</c:v>
                </c:pt>
                <c:pt idx="3">
                  <c:v>0.63</c:v>
                </c:pt>
                <c:pt idx="4">
                  <c:v>#N/A</c:v>
                </c:pt>
                <c:pt idx="5">
                  <c:v>0.86</c:v>
                </c:pt>
                <c:pt idx="6">
                  <c:v>#N/A</c:v>
                </c:pt>
                <c:pt idx="7">
                  <c:v>1.38</c:v>
                </c:pt>
                <c:pt idx="8">
                  <c:v>#N/A</c:v>
                </c:pt>
                <c:pt idx="9">
                  <c:v>1.67</c:v>
                </c:pt>
              </c:numCache>
            </c:numRef>
          </c:val>
          <c:extLst>
            <c:ext xmlns:c16="http://schemas.microsoft.com/office/drawing/2014/chart" uri="{C3380CC4-5D6E-409C-BE32-E72D297353CC}">
              <c16:uniqueId val="{00000007-45B7-4340-AE7C-2319D00FE3E2}"/>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9.01</c:v>
                </c:pt>
                <c:pt idx="2">
                  <c:v>#N/A</c:v>
                </c:pt>
                <c:pt idx="3">
                  <c:v>7.69</c:v>
                </c:pt>
                <c:pt idx="4">
                  <c:v>#N/A</c:v>
                </c:pt>
                <c:pt idx="5">
                  <c:v>6.85</c:v>
                </c:pt>
                <c:pt idx="6">
                  <c:v>#N/A</c:v>
                </c:pt>
                <c:pt idx="7">
                  <c:v>9.94</c:v>
                </c:pt>
                <c:pt idx="8">
                  <c:v>#N/A</c:v>
                </c:pt>
                <c:pt idx="9">
                  <c:v>7.93</c:v>
                </c:pt>
              </c:numCache>
            </c:numRef>
          </c:val>
          <c:extLst>
            <c:ext xmlns:c16="http://schemas.microsoft.com/office/drawing/2014/chart" uri="{C3380CC4-5D6E-409C-BE32-E72D297353CC}">
              <c16:uniqueId val="{00000008-45B7-4340-AE7C-2319D00FE3E2}"/>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16.43</c:v>
                </c:pt>
                <c:pt idx="2">
                  <c:v>#N/A</c:v>
                </c:pt>
                <c:pt idx="3">
                  <c:v>16.850000000000001</c:v>
                </c:pt>
                <c:pt idx="4">
                  <c:v>#N/A</c:v>
                </c:pt>
                <c:pt idx="5">
                  <c:v>17.649999999999999</c:v>
                </c:pt>
                <c:pt idx="6">
                  <c:v>#N/A</c:v>
                </c:pt>
                <c:pt idx="7">
                  <c:v>20.99</c:v>
                </c:pt>
                <c:pt idx="8">
                  <c:v>#N/A</c:v>
                </c:pt>
                <c:pt idx="9">
                  <c:v>22.14</c:v>
                </c:pt>
              </c:numCache>
            </c:numRef>
          </c:val>
          <c:extLst>
            <c:ext xmlns:c16="http://schemas.microsoft.com/office/drawing/2014/chart" uri="{C3380CC4-5D6E-409C-BE32-E72D297353CC}">
              <c16:uniqueId val="{00000009-45B7-4340-AE7C-2319D00FE3E2}"/>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438</c:v>
                </c:pt>
                <c:pt idx="5">
                  <c:v>439</c:v>
                </c:pt>
                <c:pt idx="8">
                  <c:v>439</c:v>
                </c:pt>
                <c:pt idx="11">
                  <c:v>416</c:v>
                </c:pt>
                <c:pt idx="14">
                  <c:v>408</c:v>
                </c:pt>
              </c:numCache>
            </c:numRef>
          </c:val>
          <c:extLst>
            <c:ext xmlns:c16="http://schemas.microsoft.com/office/drawing/2014/chart" uri="{C3380CC4-5D6E-409C-BE32-E72D297353CC}">
              <c16:uniqueId val="{00000000-1F01-4FDB-95C7-1DB862749C3D}"/>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1F01-4FDB-95C7-1DB862749C3D}"/>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4</c:v>
                </c:pt>
                <c:pt idx="3">
                  <c:v>4</c:v>
                </c:pt>
                <c:pt idx="6">
                  <c:v>3</c:v>
                </c:pt>
                <c:pt idx="9">
                  <c:v>3</c:v>
                </c:pt>
                <c:pt idx="12">
                  <c:v>3</c:v>
                </c:pt>
              </c:numCache>
            </c:numRef>
          </c:val>
          <c:extLst>
            <c:ext xmlns:c16="http://schemas.microsoft.com/office/drawing/2014/chart" uri="{C3380CC4-5D6E-409C-BE32-E72D297353CC}">
              <c16:uniqueId val="{00000002-1F01-4FDB-95C7-1DB862749C3D}"/>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c:v>
                </c:pt>
                <c:pt idx="3">
                  <c:v>4</c:v>
                </c:pt>
                <c:pt idx="6">
                  <c:v>4</c:v>
                </c:pt>
                <c:pt idx="9">
                  <c:v>4</c:v>
                </c:pt>
                <c:pt idx="12">
                  <c:v>4</c:v>
                </c:pt>
              </c:numCache>
            </c:numRef>
          </c:val>
          <c:extLst>
            <c:ext xmlns:c16="http://schemas.microsoft.com/office/drawing/2014/chart" uri="{C3380CC4-5D6E-409C-BE32-E72D297353CC}">
              <c16:uniqueId val="{00000003-1F01-4FDB-95C7-1DB862749C3D}"/>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170</c:v>
                </c:pt>
                <c:pt idx="3">
                  <c:v>143</c:v>
                </c:pt>
                <c:pt idx="6">
                  <c:v>136</c:v>
                </c:pt>
                <c:pt idx="9">
                  <c:v>124</c:v>
                </c:pt>
                <c:pt idx="12">
                  <c:v>114</c:v>
                </c:pt>
              </c:numCache>
            </c:numRef>
          </c:val>
          <c:extLst>
            <c:ext xmlns:c16="http://schemas.microsoft.com/office/drawing/2014/chart" uri="{C3380CC4-5D6E-409C-BE32-E72D297353CC}">
              <c16:uniqueId val="{00000004-1F01-4FDB-95C7-1DB862749C3D}"/>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F01-4FDB-95C7-1DB862749C3D}"/>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1F01-4FDB-95C7-1DB862749C3D}"/>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465</c:v>
                </c:pt>
                <c:pt idx="3">
                  <c:v>482</c:v>
                </c:pt>
                <c:pt idx="6">
                  <c:v>515</c:v>
                </c:pt>
                <c:pt idx="9">
                  <c:v>501</c:v>
                </c:pt>
                <c:pt idx="12">
                  <c:v>468</c:v>
                </c:pt>
              </c:numCache>
            </c:numRef>
          </c:val>
          <c:extLst>
            <c:ext xmlns:c16="http://schemas.microsoft.com/office/drawing/2014/chart" uri="{C3380CC4-5D6E-409C-BE32-E72D297353CC}">
              <c16:uniqueId val="{00000007-1F01-4FDB-95C7-1DB862749C3D}"/>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204</c:v>
                </c:pt>
                <c:pt idx="2">
                  <c:v>#N/A</c:v>
                </c:pt>
                <c:pt idx="3">
                  <c:v>#N/A</c:v>
                </c:pt>
                <c:pt idx="4">
                  <c:v>194</c:v>
                </c:pt>
                <c:pt idx="5">
                  <c:v>#N/A</c:v>
                </c:pt>
                <c:pt idx="6">
                  <c:v>#N/A</c:v>
                </c:pt>
                <c:pt idx="7">
                  <c:v>219</c:v>
                </c:pt>
                <c:pt idx="8">
                  <c:v>#N/A</c:v>
                </c:pt>
                <c:pt idx="9">
                  <c:v>#N/A</c:v>
                </c:pt>
                <c:pt idx="10">
                  <c:v>216</c:v>
                </c:pt>
                <c:pt idx="11">
                  <c:v>#N/A</c:v>
                </c:pt>
                <c:pt idx="12">
                  <c:v>#N/A</c:v>
                </c:pt>
                <c:pt idx="13">
                  <c:v>181</c:v>
                </c:pt>
                <c:pt idx="14">
                  <c:v>#N/A</c:v>
                </c:pt>
              </c:numCache>
            </c:numRef>
          </c:val>
          <c:smooth val="0"/>
          <c:extLst>
            <c:ext xmlns:c16="http://schemas.microsoft.com/office/drawing/2014/chart" uri="{C3380CC4-5D6E-409C-BE32-E72D297353CC}">
              <c16:uniqueId val="{00000008-1F01-4FDB-95C7-1DB862749C3D}"/>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5064</c:v>
                </c:pt>
                <c:pt idx="5">
                  <c:v>4969</c:v>
                </c:pt>
                <c:pt idx="8">
                  <c:v>4882</c:v>
                </c:pt>
                <c:pt idx="11">
                  <c:v>4623</c:v>
                </c:pt>
                <c:pt idx="14">
                  <c:v>4519</c:v>
                </c:pt>
              </c:numCache>
            </c:numRef>
          </c:val>
          <c:extLst>
            <c:ext xmlns:c16="http://schemas.microsoft.com/office/drawing/2014/chart" uri="{C3380CC4-5D6E-409C-BE32-E72D297353CC}">
              <c16:uniqueId val="{00000000-34DB-41BF-BA12-8B78FC0F735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34DB-41BF-BA12-8B78FC0F735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1822</c:v>
                </c:pt>
                <c:pt idx="5">
                  <c:v>1897</c:v>
                </c:pt>
                <c:pt idx="8">
                  <c:v>2299</c:v>
                </c:pt>
                <c:pt idx="11">
                  <c:v>2076</c:v>
                </c:pt>
                <c:pt idx="14">
                  <c:v>2401</c:v>
                </c:pt>
              </c:numCache>
            </c:numRef>
          </c:val>
          <c:extLst>
            <c:ext xmlns:c16="http://schemas.microsoft.com/office/drawing/2014/chart" uri="{C3380CC4-5D6E-409C-BE32-E72D297353CC}">
              <c16:uniqueId val="{00000002-34DB-41BF-BA12-8B78FC0F735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4DB-41BF-BA12-8B78FC0F735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4DB-41BF-BA12-8B78FC0F735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4DB-41BF-BA12-8B78FC0F735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764</c:v>
                </c:pt>
                <c:pt idx="3">
                  <c:v>800</c:v>
                </c:pt>
                <c:pt idx="6">
                  <c:v>776</c:v>
                </c:pt>
                <c:pt idx="9">
                  <c:v>769</c:v>
                </c:pt>
                <c:pt idx="12">
                  <c:v>768</c:v>
                </c:pt>
              </c:numCache>
            </c:numRef>
          </c:val>
          <c:extLst>
            <c:ext xmlns:c16="http://schemas.microsoft.com/office/drawing/2014/chart" uri="{C3380CC4-5D6E-409C-BE32-E72D297353CC}">
              <c16:uniqueId val="{00000006-34DB-41BF-BA12-8B78FC0F735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33</c:v>
                </c:pt>
                <c:pt idx="3">
                  <c:v>23</c:v>
                </c:pt>
                <c:pt idx="6">
                  <c:v>21</c:v>
                </c:pt>
                <c:pt idx="9">
                  <c:v>19</c:v>
                </c:pt>
                <c:pt idx="12">
                  <c:v>23</c:v>
                </c:pt>
              </c:numCache>
            </c:numRef>
          </c:val>
          <c:extLst>
            <c:ext xmlns:c16="http://schemas.microsoft.com/office/drawing/2014/chart" uri="{C3380CC4-5D6E-409C-BE32-E72D297353CC}">
              <c16:uniqueId val="{00000007-34DB-41BF-BA12-8B78FC0F735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2346</c:v>
                </c:pt>
                <c:pt idx="3">
                  <c:v>2258</c:v>
                </c:pt>
                <c:pt idx="6">
                  <c:v>1870</c:v>
                </c:pt>
                <c:pt idx="9">
                  <c:v>1690</c:v>
                </c:pt>
                <c:pt idx="12">
                  <c:v>1565</c:v>
                </c:pt>
              </c:numCache>
            </c:numRef>
          </c:val>
          <c:extLst>
            <c:ext xmlns:c16="http://schemas.microsoft.com/office/drawing/2014/chart" uri="{C3380CC4-5D6E-409C-BE32-E72D297353CC}">
              <c16:uniqueId val="{00000008-34DB-41BF-BA12-8B78FC0F735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31</c:v>
                </c:pt>
                <c:pt idx="3">
                  <c:v>27</c:v>
                </c:pt>
                <c:pt idx="6">
                  <c:v>24</c:v>
                </c:pt>
                <c:pt idx="9">
                  <c:v>21</c:v>
                </c:pt>
                <c:pt idx="12">
                  <c:v>19</c:v>
                </c:pt>
              </c:numCache>
            </c:numRef>
          </c:val>
          <c:extLst>
            <c:ext xmlns:c16="http://schemas.microsoft.com/office/drawing/2014/chart" uri="{C3380CC4-5D6E-409C-BE32-E72D297353CC}">
              <c16:uniqueId val="{00000009-34DB-41BF-BA12-8B78FC0F735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5280</c:v>
                </c:pt>
                <c:pt idx="3">
                  <c:v>5240</c:v>
                </c:pt>
                <c:pt idx="6">
                  <c:v>5174</c:v>
                </c:pt>
                <c:pt idx="9">
                  <c:v>5122</c:v>
                </c:pt>
                <c:pt idx="12">
                  <c:v>5073</c:v>
                </c:pt>
              </c:numCache>
            </c:numRef>
          </c:val>
          <c:extLst>
            <c:ext xmlns:c16="http://schemas.microsoft.com/office/drawing/2014/chart" uri="{C3380CC4-5D6E-409C-BE32-E72D297353CC}">
              <c16:uniqueId val="{0000000A-34DB-41BF-BA12-8B78FC0F735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1567</c:v>
                </c:pt>
                <c:pt idx="2">
                  <c:v>#N/A</c:v>
                </c:pt>
                <c:pt idx="3">
                  <c:v>#N/A</c:v>
                </c:pt>
                <c:pt idx="4">
                  <c:v>1481</c:v>
                </c:pt>
                <c:pt idx="5">
                  <c:v>#N/A</c:v>
                </c:pt>
                <c:pt idx="6">
                  <c:v>#N/A</c:v>
                </c:pt>
                <c:pt idx="7">
                  <c:v>683</c:v>
                </c:pt>
                <c:pt idx="8">
                  <c:v>#N/A</c:v>
                </c:pt>
                <c:pt idx="9">
                  <c:v>#N/A</c:v>
                </c:pt>
                <c:pt idx="10">
                  <c:v>922</c:v>
                </c:pt>
                <c:pt idx="11">
                  <c:v>#N/A</c:v>
                </c:pt>
                <c:pt idx="12">
                  <c:v>#N/A</c:v>
                </c:pt>
                <c:pt idx="13">
                  <c:v>527</c:v>
                </c:pt>
                <c:pt idx="14">
                  <c:v>#N/A</c:v>
                </c:pt>
              </c:numCache>
            </c:numRef>
          </c:val>
          <c:smooth val="0"/>
          <c:extLst>
            <c:ext xmlns:c16="http://schemas.microsoft.com/office/drawing/2014/chart" uri="{C3380CC4-5D6E-409C-BE32-E72D297353CC}">
              <c16:uniqueId val="{0000000B-34DB-41BF-BA12-8B78FC0F735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1485</c:v>
                </c:pt>
                <c:pt idx="1">
                  <c:v>1235</c:v>
                </c:pt>
                <c:pt idx="2">
                  <c:v>1147</c:v>
                </c:pt>
              </c:numCache>
            </c:numRef>
          </c:val>
          <c:extLst>
            <c:ext xmlns:c16="http://schemas.microsoft.com/office/drawing/2014/chart" uri="{C3380CC4-5D6E-409C-BE32-E72D297353CC}">
              <c16:uniqueId val="{00000000-10EC-4036-B93F-9083D02906B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60</c:v>
                </c:pt>
                <c:pt idx="1">
                  <c:v>60</c:v>
                </c:pt>
                <c:pt idx="2">
                  <c:v>77</c:v>
                </c:pt>
              </c:numCache>
            </c:numRef>
          </c:val>
          <c:extLst>
            <c:ext xmlns:c16="http://schemas.microsoft.com/office/drawing/2014/chart" uri="{C3380CC4-5D6E-409C-BE32-E72D297353CC}">
              <c16:uniqueId val="{00000001-10EC-4036-B93F-9083D02906B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626</c:v>
                </c:pt>
                <c:pt idx="1">
                  <c:v>648</c:v>
                </c:pt>
                <c:pt idx="2">
                  <c:v>1033</c:v>
                </c:pt>
              </c:numCache>
            </c:numRef>
          </c:val>
          <c:extLst>
            <c:ext xmlns:c16="http://schemas.microsoft.com/office/drawing/2014/chart" uri="{C3380CC4-5D6E-409C-BE32-E72D297353CC}">
              <c16:uniqueId val="{00000002-10EC-4036-B93F-9083D02906B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{29488516-354C-401B-B7D9-953F366CB2E6}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216A-4F45-B0D5-7353D8BF83A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{85D10A41-7E81-483F-BDCC-DFCCD388AE72}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16A-4F45-B0D5-7353D8BF83A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{7638625B-E488-4590-84B3-13CEB769857E}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16A-4F45-B0D5-7353D8BF83A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{2016DBA5-0CD4-4692-930C-D5DD63CBA3D0}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16A-4F45-B0D5-7353D8BF83A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{16DA96B3-77DB-404D-AB85-0C5FA3BEB5C4}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16A-4F45-B0D5-7353D8BF83A2}"/>
                </c:ext>
              </c:extLst>
            </c:dLbl>
            <c:dLbl>
              <c:idx val="8"/>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{AE1C9C1D-0937-484C-854F-5C86161A5602}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216A-4F45-B0D5-7353D8BF83A2}"/>
                </c:ext>
              </c:extLst>
            </c:dLbl>
            <c:dLbl>
              <c:idx val="16"/>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{7087494C-7E4A-4235-869C-45D265BF9243}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216A-4F45-B0D5-7353D8BF83A2}"/>
                </c:ext>
              </c:extLst>
            </c:dLbl>
            <c:dLbl>
              <c:idx val="24"/>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{3AF23141-EA3D-463C-82C4-D555A22B2CE1}</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216A-4F45-B0D5-7353D8BF83A2}"/>
                </c:ext>
              </c:extLst>
            </c:dLbl>
            <c:dLbl>
              <c:idx val="32"/>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{50EFFE69-857C-4DE2-B68F-26E9E3522EDE}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216A-4F45-B0D5-7353D8BF83A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49.5</c:v>
                </c:pt>
                <c:pt idx="8">
                  <c:v>51.9</c:v>
                </c:pt>
                <c:pt idx="16">
                  <c:v>53.4</c:v>
                </c:pt>
                <c:pt idx="24">
                  <c:v>56.1</c:v>
                </c:pt>
                <c:pt idx="32">
                  <c:v>55.1</c:v>
                </c:pt>
              </c:numCache>
            </c:numRef>
          </c:xVal>
          <c:yVal>
            <c:numRef>
              <c:f>公会計指標分析・財政指標組合せ分析表!$BP$51:$DC$51</c:f>
              <c:numCache>
                <c:formatCode>#,##0.0;"▲ "#,##0.0</c:formatCode>
                <c:ptCount val="40"/>
                <c:pt idx="0">
                  <c:v>60.6</c:v>
                </c:pt>
                <c:pt idx="8">
                  <c:v>53.2</c:v>
                </c:pt>
                <c:pt idx="16">
                  <c:v>22.3</c:v>
                </c:pt>
                <c:pt idx="24">
                  <c:v>31.6</c:v>
                </c:pt>
                <c:pt idx="32">
                  <c:v>17.5</c:v>
                </c:pt>
              </c:numCache>
            </c:numRef>
          </c:yVal>
          <c:smooth val="0"/>
          <c:extLst>
            <c:ext xmlns:c16="http://schemas.microsoft.com/office/drawing/2014/chart" uri="{C3380CC4-5D6E-409C-BE32-E72D297353CC}">
              <c16:uniqueId val="{00000009-216A-4F45-B0D5-7353D8BF83A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{5FAA0357-82E6-434D-9DB6-14B955ED50A5}</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216A-4F45-B0D5-7353D8BF83A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{55622CAD-D8AE-46CA-A89C-9481594DFD35}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16A-4F45-B0D5-7353D8BF83A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{B640D06F-B931-4C91-8155-01F954CB443C}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16A-4F45-B0D5-7353D8BF83A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{B529A0EA-0A3C-4AE6-A553-A281C49DE70F}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16A-4F45-B0D5-7353D8BF83A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{3F2E4079-59C6-4722-B8C6-EEF31ED45CD9}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16A-4F45-B0D5-7353D8BF83A2}"/>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{1796914A-B85F-4272-BFC2-615D46507B12}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216A-4F45-B0D5-7353D8BF83A2}"/>
                </c:ext>
              </c:extLst>
            </c:dLbl>
            <c:dLbl>
              <c:idx val="16"/>
              <c:layout>
                <c:manualLayout>
                  <c:x val="-3.1359255137876435E-2"/>
                  <c:y val="-8.436376915537834E-2"/>
                </c:manualLayout>
              </c:layout>
              <c:tx>
                <c:strRef>
                  <c:f>公会計指標分析・財政指標組合せ分析表!$CF$50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{340DE934-E688-4917-831B-E5D46C17BB53}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216A-4F45-B0D5-7353D8BF83A2}"/>
                </c:ext>
              </c:extLst>
            </c:dLbl>
            <c:dLbl>
              <c:idx val="24"/>
              <c:layout>
                <c:manualLayout>
                  <c:x val="-3.2672246162591921E-2"/>
                  <c:y val="-7.455140563062175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{1C118C4E-94A5-4A39-8B0B-E712CDF28DED}</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216A-4F45-B0D5-7353D8BF83A2}"/>
                </c:ext>
              </c:extLst>
            </c:dLbl>
            <c:dLbl>
              <c:idx val="32"/>
              <c:layout>
                <c:manualLayout>
                  <c:x val="-3.2015750650234161E-2"/>
                  <c:y val="-3.5301951531595474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{3C6C32CE-8649-4E82-AD4C-07330641EA91}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216A-4F45-B0D5-7353D8BF83A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62.8</c:v>
                </c:pt>
                <c:pt idx="8">
                  <c:v>64</c:v>
                </c:pt>
                <c:pt idx="16">
                  <c:v>66.2</c:v>
                </c:pt>
                <c:pt idx="24">
                  <c:v>67.099999999999994</c:v>
                </c:pt>
                <c:pt idx="32">
                  <c:v>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216A-4F45-B0D5-7353D8BF83A2}"/>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{B316E215-1DD4-40D4-8295-013CEA7F2399}</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AB1B-4229-9F5F-8A32AEB036C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{D077D35D-411C-4E9D-AFF7-7B013B0236A0}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B1B-4229-9F5F-8A32AEB036C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{FB6B0BAE-D05A-4FDB-AAE0-714E4E45159B}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B1B-4229-9F5F-8A32AEB036C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{D29AE112-EF83-4199-B06D-418991817F9B}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B1B-4229-9F5F-8A32AEB036C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{CE93CD1C-BC98-4988-AC05-F42CCEE22D1D}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B1B-4229-9F5F-8A32AEB036C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{86E0D764-75E8-41D2-94EC-4C1E6BC41E0D}</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AB1B-4229-9F5F-8A32AEB036C4}"/>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{8764D03E-86DB-4081-AE9C-6C42ACDE19F9}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AB1B-4229-9F5F-8A32AEB036C4}"/>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{0E227712-5B48-4365-81DE-957D0F26418E}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AB1B-4229-9F5F-8A32AEB036C4}"/>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{62D1ABA7-DCBA-477B-8C2F-80AEDECFAAD1}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AB1B-4229-9F5F-8A32AEB036C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7.7</c:v>
                </c:pt>
                <c:pt idx="8">
                  <c:v>7.4</c:v>
                </c:pt>
                <c:pt idx="16">
                  <c:v>7.3</c:v>
                </c:pt>
                <c:pt idx="24">
                  <c:v>7.1</c:v>
                </c:pt>
                <c:pt idx="32">
                  <c:v>6.8</c:v>
                </c:pt>
              </c:numCache>
            </c:numRef>
          </c:xVal>
          <c:yVal>
            <c:numRef>
              <c:f>公会計指標分析・財政指標組合せ分析表!$BP$73:$DC$73</c:f>
              <c:numCache>
                <c:formatCode>#,##0.0;"▲ "#,##0.0</c:formatCode>
                <c:ptCount val="40"/>
                <c:pt idx="0">
                  <c:v>60.6</c:v>
                </c:pt>
                <c:pt idx="8">
                  <c:v>53.2</c:v>
                </c:pt>
                <c:pt idx="16">
                  <c:v>22.3</c:v>
                </c:pt>
                <c:pt idx="24">
                  <c:v>31.6</c:v>
                </c:pt>
                <c:pt idx="32">
                  <c:v>17.5</c:v>
                </c:pt>
              </c:numCache>
            </c:numRef>
          </c:yVal>
          <c:smooth val="0"/>
          <c:extLst>
            <c:ext xmlns:c16="http://schemas.microsoft.com/office/drawing/2014/chart" uri="{C3380CC4-5D6E-409C-BE32-E72D297353CC}">
              <c16:uniqueId val="{00000009-AB1B-4229-9F5F-8A32AEB036C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{FAEEB7C4-56F4-44C1-99A7-77076D609735}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AB1B-4229-9F5F-8A32AEB036C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{9A9BE9AD-1C35-47BF-827E-A1D89314DDE5}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B1B-4229-9F5F-8A32AEB036C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{92D66ACA-3D74-4FA4-BD88-E863B5689E70}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B1B-4229-9F5F-8A32AEB036C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{8FB51538-474F-45BD-ACAE-F56F0444194F}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B1B-4229-9F5F-8A32AEB036C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{196B507A-7BF7-4AEA-A03B-43C7944C98FD}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B1B-4229-9F5F-8A32AEB036C4}"/>
                </c:ext>
              </c:extLst>
            </c:dLbl>
            <c:dLbl>
              <c:idx val="8"/>
              <c:layout>
                <c:manualLayout>
                  <c:x val="-4.4905057365901176E-2"/>
                  <c:y val="-4.3495921315535875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{13FFDC17-EDF9-4385-9489-C1E0CDEE3577}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AB1B-4229-9F5F-8A32AEB036C4}"/>
                </c:ext>
              </c:extLst>
            </c:dLbl>
            <c:dLbl>
              <c:idx val="16"/>
              <c:layout>
                <c:manualLayout>
                  <c:x val="-1.8235628084250059E-2"/>
                  <c:y val="-8.1337372860052048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{C772D48D-C6D0-411F-B8A1-8B547C8229A8}</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AB1B-4229-9F5F-8A32AEB036C4}"/>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{41ECC7B2-9D5D-4CE3-B3C3-718254FD8F32}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AB1B-4229-9F5F-8A32AEB036C4}"/>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{1C50DE2A-55BE-44EB-AC5C-49DB0DEE49D6}</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AB1B-4229-9F5F-8A32AEB036C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8</c:v>
                </c:pt>
                <c:pt idx="16">
                  <c:v>8</c:v>
                </c:pt>
                <c:pt idx="24">
                  <c:v>8.3000000000000007</c:v>
                </c:pt>
                <c:pt idx="32">
                  <c:v>8.4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B1B-4229-9F5F-8A32AEB036C4}"/>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7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普通会計においては、算入公債費の割合も高いことから、実質公債費比率は低い水準で推移しており、令和５年度は元利償還金が対前年度比で</a:t>
          </a:r>
          <a:r>
            <a:rPr kumimoji="1" lang="en-US" altLang="ja-JP" sz="1400">
              <a:latin typeface="ＭＳ ゴシック" pitchFamily="49" charset="-128"/>
              <a:ea typeface="ＭＳ ゴシック" pitchFamily="49" charset="-128"/>
            </a:rPr>
            <a:t>33</a:t>
          </a:r>
          <a:r>
            <a:rPr kumimoji="1" lang="ja-JP" altLang="en-US" sz="1400">
              <a:latin typeface="ＭＳ ゴシック" pitchFamily="49" charset="-128"/>
              <a:ea typeface="ＭＳ ゴシック" pitchFamily="49" charset="-128"/>
            </a:rPr>
            <a:t>百万円減少したが、今後老朽化した施設の更新に要する地方債の償還額の増加が見込まれれる。加えて一部事務組合分についても今後増加が見込まれることから、地方債の発行については、計画的に行い、健全な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地方債残高は、近年減少傾向であり、充当可能基金については、財政調整基金は減少したものの、社会福祉基金、公共施設等維持管理基金、まちづくり基金に積み立てたことにより比率を良化させた。</a:t>
          </a:r>
        </a:p>
        <a:p>
          <a:r>
            <a:rPr kumimoji="1" lang="ja-JP" altLang="en-US" sz="1400">
              <a:latin typeface="ＭＳ ゴシック" pitchFamily="49" charset="-128"/>
              <a:ea typeface="ＭＳ ゴシック" pitchFamily="49" charset="-128"/>
            </a:rPr>
            <a:t>　今後、一部事務組合を含む公共施設の更新、改修事業、水道事業への公債費繰出の増加等による基金の取り崩しに伴う充当可能基金の減少が見込まれることから、将来負担比率の上昇は避けられない状況にある。</a:t>
          </a:r>
        </a:p>
        <a:p>
          <a:r>
            <a:rPr kumimoji="1" lang="ja-JP" altLang="en-US" sz="1400">
              <a:latin typeface="ＭＳ ゴシック" pitchFamily="49" charset="-128"/>
              <a:ea typeface="ＭＳ ゴシック" pitchFamily="49" charset="-128"/>
            </a:rPr>
            <a:t>　財政状況によっては、繰上償還を行うなど、公債費の縮減に努めるとともに、地方債の計画的な発行に努める。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滋賀県多賀町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通常事業の実施に伴う各特定目的基金の取り崩しがあり、さらに認定こども園整備事業に係る財源として財政調整基金を８８百万円取り崩したが、公共施設等維持管理基金へ２６３百万円、社会福祉基金へ１００百万円積み立てたことから、基金全体としては３１４百万円の増加となった。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の大規模な修繕および改修に要する費用を準備するため、公共施設等維持管理基金への積立を増やすほか、公債費縮減に向け、利率の高い地方債の繰上償還を行うため、減債基金への積立を増やしたいと考えている。また、社会福祉基金については、毎年度２０百万円前後が必要であり、基金が枯渇しないよう財政状況に応じて積立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びわ湖東部中核工業団地公共緑地維持管理基金：びわ湖東部中核工業団地の公共緑地の維持管理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社会福祉基金：子育て支援、医療費無料化等、社会福祉の向上施策の推進</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公共施設等維持管理基金：公共施設等の大規模修繕等に要する経費の準備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公共施設等維持管理基金：公共施設等の大規模修繕等に備えるため、２６３百万円を積み立てたことにより増加</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まちづくり基金：前年度ふるさと納税分を寄付者希望施策へ充当するため８６百万円を取り崩したが、当年度ふるさと納税分１３５百万円を積み立てたことにより増加</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社会福祉基金：小中学生医療費、新入学生通学品助成、育児支援助成分の１９百万円を取り崩したが、今後の安定した基金運用を図るため１００百万円を積み立てたことにより増加</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社会福祉基金：毎年度２０百万円前後が必要であり、基金が枯渇しないよう財政状況に応じて積立を行う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公共施設等維持管理基金：老朽化している公共施設等の大規模修繕等に備えるため、財政状況に応じて積立を行う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認定こども園整備事業に係る財源として財政調整基金を８８百万円取り崩したことにより、基金残高は減少した。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財政調整基金の残高は、標準財政規模の２０％を基準としているが、現在高は、今後の大型事業の財源として活用するため、必要に応じて積み増ししていく。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取り崩しはなく、令和５年度普通交付税再算定に係る臨時費目「臨時財政対策債償還基金費」１７百万円の積立を行い、基金残高は増加した。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財政状況に応じて積立を行い、利率の高い地方債について繰上償還を行う。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8816331-A5A5-4B6B-8779-618412F268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7E19DD5-DF81-4764-B490-6356CA557D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D147CA87-B32C-44D3-8CF5-88150CA6373A}"/>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A5E38445-92F0-417C-BF81-AF628E9A0204}"/>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8DEA1836-C6C5-4F4D-9FEB-DC8844D37243}"/>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74B7D83E-148D-4B34-83B4-4E354AE43911}"/>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D3351A4F-6278-4B30-A9F7-B1728D332732}"/>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615FCB76-15AE-4D6E-9F2A-24D8A5471DC9}"/>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5BE01150-877A-4EBB-AB74-E811A659B9FD}"/>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9A24C229-1F53-4BF6-9BB4-AA0D1414969B}"/>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61AC3FAC-FEAC-4FC3-826B-F350F9273E5E}"/>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85DB6900-B0E5-4BF6-9369-C5BEB8EDC476}"/>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7,418
7,369
135.77
6,351,737
6,032,177
271,172
3,415,560
5,073,372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C038AAC2-11EA-482C-A8AC-12C01431ECD6}"/>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74EDDFE-B53C-4E97-95F6-27B0F326027B}"/>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B4A8C3C4-8CF2-4AF3-97E4-8FC9B61EB43F}"/>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F495E32C-1B87-49FC-982E-38F9621FA16D}"/>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6C278A26-09ED-42C6-9DD8-5E5D4B587EFA}"/>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4BE435C7-4406-4FDB-9A0E-26E4A7BE927C}"/>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234E1332-2EC6-4B74-AB0E-DA89F394A0BF}"/>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46367ABB-80AA-4762-B20B-E55F7AF9CD9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E7934907-6021-42EB-BAB8-AD99258FE4A1}"/>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72AFE0EF-D96B-49EE-8203-7362E2D6295A}"/>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509D6D24-DC3C-4D54-A774-EABF1D6D1C5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281E2800-F45B-490F-818A-6AF62A65E91C}"/>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A99326D1-0CF0-4283-A428-233969B79921}"/>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EC3CD51B-CECD-411F-B86A-2CE71AC8AE5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4875B4BE-7090-4C6D-8032-3857E3203D3F}"/>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91DA3CAA-5499-4C2B-A264-DFE44F43611C}"/>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4673F77E-7A42-48B2-A1D9-DB934FFBAC5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56EE23A5-3D5A-4A1E-A30F-EDF898E45558}"/>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50AB3CEF-7540-4B59-B479-EF7E33E268B9}"/>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C2B53DD5-E548-472B-8442-255EF73600A4}"/>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BA2D72B9-5C7B-47F3-B383-F595EE0E1414}"/>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07AFEFFC-4AD9-46D5-AD85-5473AD76D7CD}"/>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E5D5E882-3B03-4714-B9ED-DB33CAFDC39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46C29E1-B227-4568-ACFE-F72C2B297452}"/>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4AA0E05F-DDF0-4AAC-AFCB-0D190DE95C5D}"/>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A28B0EF7-5780-431A-AE6E-6DA087AD4AC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1EE22E4C-6884-4BB8-95CA-A8C9FC2EF34B}"/>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33C817B0-A0EA-43B1-B001-04B03FE9E38D}"/>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32CF3AE4-7A60-44B2-95C2-F8FF108532DF}"/>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5250166B-4FCB-49F4-B724-10560766EA6C}"/>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428EF8F2-1C41-4CD6-8018-FC0DEAA4640F}"/>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611462AB-66E0-4D94-AFF1-9D82B39EAA81}"/>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1B1242C4-CFFE-4A56-A152-CFEE0F5DC336}"/>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29A74098-1802-463F-BB7F-52A5FAE85E6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6C51BDD2-AA6A-41F3-B67D-D3F954710D48}"/>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１．０</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し、５</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．１％となった。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認定こども園整備事業等により新規資産の取得があり、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通常の減価償却</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を上回り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することとなった。類似団体との比較では、資産の老朽化は進んでいないと言えるが、築年数の古い公共施設の老朽化に対応した対策が必要になっている。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DD8EC37A-5C89-4052-AB0C-8BD1D478C2B5}"/>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2EA34E79-5FD9-4C13-83F8-FC7ADFFB14AE}"/>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C313B133-92F6-4222-A199-65144056D488}"/>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2F9C03D5-EF10-4C74-BFB3-1E497F8D0CBF}"/>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53" name="テキスト ボックス 52">
          <a:extLst>
            <a:ext uri="{FF2B5EF4-FFF2-40B4-BE49-F238E27FC236}">
              <a16:creationId xmlns:a16="http://schemas.microsoft.com/office/drawing/2014/main" id="{B24AAC73-4FD1-4F41-9147-700E715A35B8}"/>
            </a:ext>
          </a:extLst>
        </xdr:cNvPr>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5BF1E070-E325-410A-9226-106AEFB914CD}"/>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D5165763-055C-435E-A20C-82104C1BE34C}"/>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1A284058-E71B-4E0A-92EE-4CDAD93D8239}"/>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50ACABEE-D42A-49C5-BA6D-3670C68FA0AA}"/>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26591AEA-599C-4E6D-A737-3BD9108B481C}"/>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A7DA992F-1C36-41F8-82D8-71D8F355C752}"/>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B9D929FA-CEFC-4627-8958-1368D7C9EC5A}"/>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009151CA-AF27-434B-8BBA-C0653DFE6231}"/>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A413692B-4BCE-45DB-B5B5-9E29AF1D86BA}"/>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88646</xdr:rowOff>
    </xdr:from>
    <xdr:to>
      <xdr:col>23</xdr:col>
      <xdr:colOff>85090</xdr:colOff>
      <xdr:row>32</xdr:row>
      <xdr:rowOff>148082</xdr:rowOff>
    </xdr:to>
    <xdr:cxnSp macro="">
      <xdr:nvCxnSpPr>
        <xdr:cNvPr id="63" name="直線コネクタ 62">
          <a:extLst>
            <a:ext uri="{FF2B5EF4-FFF2-40B4-BE49-F238E27FC236}">
              <a16:creationId xmlns:a16="http://schemas.microsoft.com/office/drawing/2014/main" id="{6EE7E26C-E0DE-42EE-AE5F-A86F9944937B}"/>
            </a:ext>
          </a:extLst>
        </xdr:cNvPr>
        <xdr:cNvCxnSpPr/>
      </xdr:nvCxnSpPr>
      <xdr:spPr>
        <a:xfrm flipV="1">
          <a:off x="4760595" y="5317871"/>
          <a:ext cx="127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151909</xdr:rowOff>
    </xdr:from>
    <xdr:ext cx="405111" cy="259045"/>
    <xdr:sp macro="" textlink="">
      <xdr:nvSpPr>
        <xdr:cNvPr id="64" name="有形固定資産減価償却率最小値テキスト">
          <a:extLst>
            <a:ext uri="{FF2B5EF4-FFF2-40B4-BE49-F238E27FC236}">
              <a16:creationId xmlns:a16="http://schemas.microsoft.com/office/drawing/2014/main" id="{2B798BAE-EECC-4AA9-A002-3913803D1533}"/>
            </a:ext>
          </a:extLst>
        </xdr:cNvPr>
        <xdr:cNvSpPr txBox="1"/>
      </xdr:nvSpPr>
      <xdr:spPr>
        <a:xfrm>
          <a:off x="4813300" y="6409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148082</xdr:rowOff>
    </xdr:from>
    <xdr:to>
      <xdr:col>23</xdr:col>
      <xdr:colOff>174625</xdr:colOff>
      <xdr:row>32</xdr:row>
      <xdr:rowOff>148082</xdr:rowOff>
    </xdr:to>
    <xdr:cxnSp macro="">
      <xdr:nvCxnSpPr>
        <xdr:cNvPr id="65" name="直線コネクタ 64">
          <a:extLst>
            <a:ext uri="{FF2B5EF4-FFF2-40B4-BE49-F238E27FC236}">
              <a16:creationId xmlns:a16="http://schemas.microsoft.com/office/drawing/2014/main" id="{87224F49-C6C2-491A-A13C-3F0471027399}"/>
            </a:ext>
          </a:extLst>
        </xdr:cNvPr>
        <xdr:cNvCxnSpPr/>
      </xdr:nvCxnSpPr>
      <xdr:spPr>
        <a:xfrm>
          <a:off x="4673600" y="6406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35323</xdr:rowOff>
    </xdr:from>
    <xdr:ext cx="405111" cy="259045"/>
    <xdr:sp macro="" textlink="">
      <xdr:nvSpPr>
        <xdr:cNvPr id="66" name="有形固定資産減価償却率最大値テキスト">
          <a:extLst>
            <a:ext uri="{FF2B5EF4-FFF2-40B4-BE49-F238E27FC236}">
              <a16:creationId xmlns:a16="http://schemas.microsoft.com/office/drawing/2014/main" id="{857CC7C0-13D4-4842-A468-EBAB8126FB24}"/>
            </a:ext>
          </a:extLst>
        </xdr:cNvPr>
        <xdr:cNvSpPr txBox="1"/>
      </xdr:nvSpPr>
      <xdr:spPr>
        <a:xfrm>
          <a:off x="4813300" y="5093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88646</xdr:rowOff>
    </xdr:from>
    <xdr:to>
      <xdr:col>23</xdr:col>
      <xdr:colOff>174625</xdr:colOff>
      <xdr:row>26</xdr:row>
      <xdr:rowOff>88646</xdr:rowOff>
    </xdr:to>
    <xdr:cxnSp macro="">
      <xdr:nvCxnSpPr>
        <xdr:cNvPr id="67" name="直線コネクタ 66">
          <a:extLst>
            <a:ext uri="{FF2B5EF4-FFF2-40B4-BE49-F238E27FC236}">
              <a16:creationId xmlns:a16="http://schemas.microsoft.com/office/drawing/2014/main" id="{9080B738-9885-4DAA-BD5C-A6AAF976BE7A}"/>
            </a:ext>
          </a:extLst>
        </xdr:cNvPr>
        <xdr:cNvCxnSpPr/>
      </xdr:nvCxnSpPr>
      <xdr:spPr>
        <a:xfrm>
          <a:off x="4673600" y="531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151782</xdr:rowOff>
    </xdr:from>
    <xdr:ext cx="405111" cy="259045"/>
    <xdr:sp macro="" textlink="">
      <xdr:nvSpPr>
        <xdr:cNvPr id="68" name="有形固定資産減価償却率平均値テキスト">
          <a:extLst>
            <a:ext uri="{FF2B5EF4-FFF2-40B4-BE49-F238E27FC236}">
              <a16:creationId xmlns:a16="http://schemas.microsoft.com/office/drawing/2014/main" id="{208BFED7-A738-44B1-93D8-32A0029347D8}"/>
            </a:ext>
          </a:extLst>
        </xdr:cNvPr>
        <xdr:cNvSpPr txBox="1"/>
      </xdr:nvSpPr>
      <xdr:spPr>
        <a:xfrm>
          <a:off x="4813300" y="5895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1905</xdr:rowOff>
    </xdr:from>
    <xdr:to>
      <xdr:col>23</xdr:col>
      <xdr:colOff>136525</xdr:colOff>
      <xdr:row>30</xdr:row>
      <xdr:rowOff>103505</xdr:rowOff>
    </xdr:to>
    <xdr:sp macro="" textlink="">
      <xdr:nvSpPr>
        <xdr:cNvPr id="69" name="フローチャート: 判断 68">
          <a:extLst>
            <a:ext uri="{FF2B5EF4-FFF2-40B4-BE49-F238E27FC236}">
              <a16:creationId xmlns:a16="http://schemas.microsoft.com/office/drawing/2014/main" id="{F5812A70-D0D2-4C41-A35E-A8D5F4D36F27}"/>
            </a:ext>
          </a:extLst>
        </xdr:cNvPr>
        <xdr:cNvSpPr/>
      </xdr:nvSpPr>
      <xdr:spPr>
        <a:xfrm>
          <a:off x="47117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4064</xdr:rowOff>
    </xdr:from>
    <xdr:to>
      <xdr:col>19</xdr:col>
      <xdr:colOff>187325</xdr:colOff>
      <xdr:row>30</xdr:row>
      <xdr:rowOff>105664</xdr:rowOff>
    </xdr:to>
    <xdr:sp macro="" textlink="">
      <xdr:nvSpPr>
        <xdr:cNvPr id="70" name="フローチャート: 判断 69">
          <a:extLst>
            <a:ext uri="{FF2B5EF4-FFF2-40B4-BE49-F238E27FC236}">
              <a16:creationId xmlns:a16="http://schemas.microsoft.com/office/drawing/2014/main" id="{6F7781A2-397E-45F3-87E3-D10B4DA7EFC2}"/>
            </a:ext>
          </a:extLst>
        </xdr:cNvPr>
        <xdr:cNvSpPr/>
      </xdr:nvSpPr>
      <xdr:spPr>
        <a:xfrm>
          <a:off x="4000500" y="59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156083</xdr:rowOff>
    </xdr:from>
    <xdr:to>
      <xdr:col>15</xdr:col>
      <xdr:colOff>187325</xdr:colOff>
      <xdr:row>30</xdr:row>
      <xdr:rowOff>86233</xdr:rowOff>
    </xdr:to>
    <xdr:sp macro="" textlink="">
      <xdr:nvSpPr>
        <xdr:cNvPr id="71" name="フローチャート: 判断 70">
          <a:extLst>
            <a:ext uri="{FF2B5EF4-FFF2-40B4-BE49-F238E27FC236}">
              <a16:creationId xmlns:a16="http://schemas.microsoft.com/office/drawing/2014/main" id="{CF4388A0-7028-4180-BC41-0FE703364DC0}"/>
            </a:ext>
          </a:extLst>
        </xdr:cNvPr>
        <xdr:cNvSpPr/>
      </xdr:nvSpPr>
      <xdr:spPr>
        <a:xfrm>
          <a:off x="3238500" y="589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72" name="フローチャート: 判断 71">
          <a:extLst>
            <a:ext uri="{FF2B5EF4-FFF2-40B4-BE49-F238E27FC236}">
              <a16:creationId xmlns:a16="http://schemas.microsoft.com/office/drawing/2014/main" id="{79056778-FA0C-4403-8F04-77D35D584A09}"/>
            </a:ext>
          </a:extLst>
        </xdr:cNvPr>
        <xdr:cNvSpPr/>
      </xdr:nvSpPr>
      <xdr:spPr>
        <a:xfrm>
          <a:off x="2476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82677</xdr:rowOff>
    </xdr:from>
    <xdr:to>
      <xdr:col>7</xdr:col>
      <xdr:colOff>187325</xdr:colOff>
      <xdr:row>30</xdr:row>
      <xdr:rowOff>12827</xdr:rowOff>
    </xdr:to>
    <xdr:sp macro="" textlink="">
      <xdr:nvSpPr>
        <xdr:cNvPr id="73" name="フローチャート: 判断 72">
          <a:extLst>
            <a:ext uri="{FF2B5EF4-FFF2-40B4-BE49-F238E27FC236}">
              <a16:creationId xmlns:a16="http://schemas.microsoft.com/office/drawing/2014/main" id="{E21E3D8F-BEEA-440F-9182-6B51DF815BD9}"/>
            </a:ext>
          </a:extLst>
        </xdr:cNvPr>
        <xdr:cNvSpPr/>
      </xdr:nvSpPr>
      <xdr:spPr>
        <a:xfrm>
          <a:off x="1714500" y="582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B951AC55-BEC3-4DFB-AE18-FBE804F24F9E}"/>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41808702-CCD2-4768-9633-23CB0608A66F}"/>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C62DC618-F4D9-44C4-A39A-D6AD88F56D8D}"/>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4FD86459-C74B-4052-86B8-37A774E19A59}"/>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C93002D7-0BC9-4642-B328-1F00E2A3EFD1}"/>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87884</xdr:rowOff>
    </xdr:from>
    <xdr:to>
      <xdr:col>23</xdr:col>
      <xdr:colOff>136525</xdr:colOff>
      <xdr:row>29</xdr:row>
      <xdr:rowOff>18034</xdr:rowOff>
    </xdr:to>
    <xdr:sp macro="" textlink="">
      <xdr:nvSpPr>
        <xdr:cNvPr id="79" name="楕円 78">
          <a:extLst>
            <a:ext uri="{FF2B5EF4-FFF2-40B4-BE49-F238E27FC236}">
              <a16:creationId xmlns:a16="http://schemas.microsoft.com/office/drawing/2014/main" id="{98A1FD7A-D5BD-4C6D-90DA-C4DC180B792E}"/>
            </a:ext>
          </a:extLst>
        </xdr:cNvPr>
        <xdr:cNvSpPr/>
      </xdr:nvSpPr>
      <xdr:spPr>
        <a:xfrm>
          <a:off x="4711700" y="566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110761</xdr:rowOff>
    </xdr:from>
    <xdr:ext cx="405111" cy="259045"/>
    <xdr:sp macro="" textlink="">
      <xdr:nvSpPr>
        <xdr:cNvPr id="80" name="有形固定資産減価償却率該当値テキスト">
          <a:extLst>
            <a:ext uri="{FF2B5EF4-FFF2-40B4-BE49-F238E27FC236}">
              <a16:creationId xmlns:a16="http://schemas.microsoft.com/office/drawing/2014/main" id="{3468DA3D-952F-485E-81BC-5CD7FAB7C6BC}"/>
            </a:ext>
          </a:extLst>
        </xdr:cNvPr>
        <xdr:cNvSpPr txBox="1"/>
      </xdr:nvSpPr>
      <xdr:spPr>
        <a:xfrm>
          <a:off x="4813300" y="5511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109474</xdr:rowOff>
    </xdr:from>
    <xdr:to>
      <xdr:col>19</xdr:col>
      <xdr:colOff>187325</xdr:colOff>
      <xdr:row>29</xdr:row>
      <xdr:rowOff>39624</xdr:rowOff>
    </xdr:to>
    <xdr:sp macro="" textlink="">
      <xdr:nvSpPr>
        <xdr:cNvPr id="81" name="楕円 80">
          <a:extLst>
            <a:ext uri="{FF2B5EF4-FFF2-40B4-BE49-F238E27FC236}">
              <a16:creationId xmlns:a16="http://schemas.microsoft.com/office/drawing/2014/main" id="{8155F161-2B48-4A2D-95C7-BBB8D0D47EAA}"/>
            </a:ext>
          </a:extLst>
        </xdr:cNvPr>
        <xdr:cNvSpPr/>
      </xdr:nvSpPr>
      <xdr:spPr>
        <a:xfrm>
          <a:off x="4000500" y="5681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138684</xdr:rowOff>
    </xdr:from>
    <xdr:to>
      <xdr:col>23</xdr:col>
      <xdr:colOff>85725</xdr:colOff>
      <xdr:row>28</xdr:row>
      <xdr:rowOff>160274</xdr:rowOff>
    </xdr:to>
    <xdr:cxnSp macro="">
      <xdr:nvCxnSpPr>
        <xdr:cNvPr id="82" name="直線コネクタ 81">
          <a:extLst>
            <a:ext uri="{FF2B5EF4-FFF2-40B4-BE49-F238E27FC236}">
              <a16:creationId xmlns:a16="http://schemas.microsoft.com/office/drawing/2014/main" id="{62557807-7155-4D7C-B4CA-8556175809E9}"/>
            </a:ext>
          </a:extLst>
        </xdr:cNvPr>
        <xdr:cNvCxnSpPr/>
      </xdr:nvCxnSpPr>
      <xdr:spPr>
        <a:xfrm flipV="1">
          <a:off x="4051300" y="5710809"/>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51181</xdr:rowOff>
    </xdr:from>
    <xdr:to>
      <xdr:col>15</xdr:col>
      <xdr:colOff>187325</xdr:colOff>
      <xdr:row>28</xdr:row>
      <xdr:rowOff>152781</xdr:rowOff>
    </xdr:to>
    <xdr:sp macro="" textlink="">
      <xdr:nvSpPr>
        <xdr:cNvPr id="83" name="楕円 82">
          <a:extLst>
            <a:ext uri="{FF2B5EF4-FFF2-40B4-BE49-F238E27FC236}">
              <a16:creationId xmlns:a16="http://schemas.microsoft.com/office/drawing/2014/main" id="{830DED86-8D3D-4AF0-9712-766DE1277A14}"/>
            </a:ext>
          </a:extLst>
        </xdr:cNvPr>
        <xdr:cNvSpPr/>
      </xdr:nvSpPr>
      <xdr:spPr>
        <a:xfrm>
          <a:off x="3238500" y="5623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101981</xdr:rowOff>
    </xdr:from>
    <xdr:to>
      <xdr:col>19</xdr:col>
      <xdr:colOff>136525</xdr:colOff>
      <xdr:row>28</xdr:row>
      <xdr:rowOff>160274</xdr:rowOff>
    </xdr:to>
    <xdr:cxnSp macro="">
      <xdr:nvCxnSpPr>
        <xdr:cNvPr id="84" name="直線コネクタ 83">
          <a:extLst>
            <a:ext uri="{FF2B5EF4-FFF2-40B4-BE49-F238E27FC236}">
              <a16:creationId xmlns:a16="http://schemas.microsoft.com/office/drawing/2014/main" id="{7FFEBE1D-DB6D-4853-AE8F-6C5F410330C1}"/>
            </a:ext>
          </a:extLst>
        </xdr:cNvPr>
        <xdr:cNvCxnSpPr/>
      </xdr:nvCxnSpPr>
      <xdr:spPr>
        <a:xfrm>
          <a:off x="3289300" y="5674106"/>
          <a:ext cx="7620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18796</xdr:rowOff>
    </xdr:from>
    <xdr:to>
      <xdr:col>11</xdr:col>
      <xdr:colOff>187325</xdr:colOff>
      <xdr:row>28</xdr:row>
      <xdr:rowOff>120396</xdr:rowOff>
    </xdr:to>
    <xdr:sp macro="" textlink="">
      <xdr:nvSpPr>
        <xdr:cNvPr id="85" name="楕円 84">
          <a:extLst>
            <a:ext uri="{FF2B5EF4-FFF2-40B4-BE49-F238E27FC236}">
              <a16:creationId xmlns:a16="http://schemas.microsoft.com/office/drawing/2014/main" id="{0192EF5E-31D9-412E-98BE-0E671BBF9077}"/>
            </a:ext>
          </a:extLst>
        </xdr:cNvPr>
        <xdr:cNvSpPr/>
      </xdr:nvSpPr>
      <xdr:spPr>
        <a:xfrm>
          <a:off x="2476500" y="5590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69596</xdr:rowOff>
    </xdr:from>
    <xdr:to>
      <xdr:col>15</xdr:col>
      <xdr:colOff>136525</xdr:colOff>
      <xdr:row>28</xdr:row>
      <xdr:rowOff>101981</xdr:rowOff>
    </xdr:to>
    <xdr:cxnSp macro="">
      <xdr:nvCxnSpPr>
        <xdr:cNvPr id="86" name="直線コネクタ 85">
          <a:extLst>
            <a:ext uri="{FF2B5EF4-FFF2-40B4-BE49-F238E27FC236}">
              <a16:creationId xmlns:a16="http://schemas.microsoft.com/office/drawing/2014/main" id="{B6941CA7-DD79-4667-A937-640B00D87960}"/>
            </a:ext>
          </a:extLst>
        </xdr:cNvPr>
        <xdr:cNvCxnSpPr/>
      </xdr:nvCxnSpPr>
      <xdr:spPr>
        <a:xfrm>
          <a:off x="2527300" y="5641721"/>
          <a:ext cx="762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138430</xdr:rowOff>
    </xdr:from>
    <xdr:to>
      <xdr:col>7</xdr:col>
      <xdr:colOff>187325</xdr:colOff>
      <xdr:row>28</xdr:row>
      <xdr:rowOff>68580</xdr:rowOff>
    </xdr:to>
    <xdr:sp macro="" textlink="">
      <xdr:nvSpPr>
        <xdr:cNvPr id="87" name="楕円 86">
          <a:extLst>
            <a:ext uri="{FF2B5EF4-FFF2-40B4-BE49-F238E27FC236}">
              <a16:creationId xmlns:a16="http://schemas.microsoft.com/office/drawing/2014/main" id="{23A36F7D-04D9-490A-BB9A-297D4B0376A0}"/>
            </a:ext>
          </a:extLst>
        </xdr:cNvPr>
        <xdr:cNvSpPr/>
      </xdr:nvSpPr>
      <xdr:spPr>
        <a:xfrm>
          <a:off x="1714500" y="553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17780</xdr:rowOff>
    </xdr:from>
    <xdr:to>
      <xdr:col>11</xdr:col>
      <xdr:colOff>136525</xdr:colOff>
      <xdr:row>28</xdr:row>
      <xdr:rowOff>69596</xdr:rowOff>
    </xdr:to>
    <xdr:cxnSp macro="">
      <xdr:nvCxnSpPr>
        <xdr:cNvPr id="88" name="直線コネクタ 87">
          <a:extLst>
            <a:ext uri="{FF2B5EF4-FFF2-40B4-BE49-F238E27FC236}">
              <a16:creationId xmlns:a16="http://schemas.microsoft.com/office/drawing/2014/main" id="{9052450D-122A-4CAD-9265-E6DF0948B4C1}"/>
            </a:ext>
          </a:extLst>
        </xdr:cNvPr>
        <xdr:cNvCxnSpPr/>
      </xdr:nvCxnSpPr>
      <xdr:spPr>
        <a:xfrm>
          <a:off x="1765300" y="5589905"/>
          <a:ext cx="7620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96791</xdr:rowOff>
    </xdr:from>
    <xdr:ext cx="405111" cy="259045"/>
    <xdr:sp macro="" textlink="">
      <xdr:nvSpPr>
        <xdr:cNvPr id="89" name="n_1aveValue有形固定資産減価償却率">
          <a:extLst>
            <a:ext uri="{FF2B5EF4-FFF2-40B4-BE49-F238E27FC236}">
              <a16:creationId xmlns:a16="http://schemas.microsoft.com/office/drawing/2014/main" id="{9710D43D-4BFE-45EB-8BDD-8F344F052D61}"/>
            </a:ext>
          </a:extLst>
        </xdr:cNvPr>
        <xdr:cNvSpPr txBox="1"/>
      </xdr:nvSpPr>
      <xdr:spPr>
        <a:xfrm>
          <a:off x="3836044" y="601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77360</xdr:rowOff>
    </xdr:from>
    <xdr:ext cx="405111" cy="259045"/>
    <xdr:sp macro="" textlink="">
      <xdr:nvSpPr>
        <xdr:cNvPr id="90" name="n_2aveValue有形固定資産減価償却率">
          <a:extLst>
            <a:ext uri="{FF2B5EF4-FFF2-40B4-BE49-F238E27FC236}">
              <a16:creationId xmlns:a16="http://schemas.microsoft.com/office/drawing/2014/main" id="{0F4756BA-2BAB-4484-95E9-D0BAFCAFC601}"/>
            </a:ext>
          </a:extLst>
        </xdr:cNvPr>
        <xdr:cNvSpPr txBox="1"/>
      </xdr:nvSpPr>
      <xdr:spPr>
        <a:xfrm>
          <a:off x="3086744" y="599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91" name="n_3aveValue有形固定資産減価償却率">
          <a:extLst>
            <a:ext uri="{FF2B5EF4-FFF2-40B4-BE49-F238E27FC236}">
              <a16:creationId xmlns:a16="http://schemas.microsoft.com/office/drawing/2014/main" id="{9BB31CD2-FB52-48BF-9F17-72E4D320D453}"/>
            </a:ext>
          </a:extLst>
        </xdr:cNvPr>
        <xdr:cNvSpPr txBox="1"/>
      </xdr:nvSpPr>
      <xdr:spPr>
        <a:xfrm>
          <a:off x="2324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3954</xdr:rowOff>
    </xdr:from>
    <xdr:ext cx="405111" cy="259045"/>
    <xdr:sp macro="" textlink="">
      <xdr:nvSpPr>
        <xdr:cNvPr id="92" name="n_4aveValue有形固定資産減価償却率">
          <a:extLst>
            <a:ext uri="{FF2B5EF4-FFF2-40B4-BE49-F238E27FC236}">
              <a16:creationId xmlns:a16="http://schemas.microsoft.com/office/drawing/2014/main" id="{52C101B7-5F29-4AE3-94B7-F195BEA1E80F}"/>
            </a:ext>
          </a:extLst>
        </xdr:cNvPr>
        <xdr:cNvSpPr txBox="1"/>
      </xdr:nvSpPr>
      <xdr:spPr>
        <a:xfrm>
          <a:off x="1562744" y="5918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56151</xdr:rowOff>
    </xdr:from>
    <xdr:ext cx="405111" cy="259045"/>
    <xdr:sp macro="" textlink="">
      <xdr:nvSpPr>
        <xdr:cNvPr id="93" name="n_1mainValue有形固定資産減価償却率">
          <a:extLst>
            <a:ext uri="{FF2B5EF4-FFF2-40B4-BE49-F238E27FC236}">
              <a16:creationId xmlns:a16="http://schemas.microsoft.com/office/drawing/2014/main" id="{3DB4792E-5FE1-4F46-B96F-9B67074683B9}"/>
            </a:ext>
          </a:extLst>
        </xdr:cNvPr>
        <xdr:cNvSpPr txBox="1"/>
      </xdr:nvSpPr>
      <xdr:spPr>
        <a:xfrm>
          <a:off x="3836044" y="5456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169308</xdr:rowOff>
    </xdr:from>
    <xdr:ext cx="405111" cy="259045"/>
    <xdr:sp macro="" textlink="">
      <xdr:nvSpPr>
        <xdr:cNvPr id="94" name="n_2mainValue有形固定資産減価償却率">
          <a:extLst>
            <a:ext uri="{FF2B5EF4-FFF2-40B4-BE49-F238E27FC236}">
              <a16:creationId xmlns:a16="http://schemas.microsoft.com/office/drawing/2014/main" id="{5A611406-66EB-4367-A386-A59EDB7A804D}"/>
            </a:ext>
          </a:extLst>
        </xdr:cNvPr>
        <xdr:cNvSpPr txBox="1"/>
      </xdr:nvSpPr>
      <xdr:spPr>
        <a:xfrm>
          <a:off x="3086744" y="5398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136923</xdr:rowOff>
    </xdr:from>
    <xdr:ext cx="405111" cy="259045"/>
    <xdr:sp macro="" textlink="">
      <xdr:nvSpPr>
        <xdr:cNvPr id="95" name="n_3mainValue有形固定資産減価償却率">
          <a:extLst>
            <a:ext uri="{FF2B5EF4-FFF2-40B4-BE49-F238E27FC236}">
              <a16:creationId xmlns:a16="http://schemas.microsoft.com/office/drawing/2014/main" id="{A5CED9BD-A73F-4561-ACEE-BB0AAE52B4A4}"/>
            </a:ext>
          </a:extLst>
        </xdr:cNvPr>
        <xdr:cNvSpPr txBox="1"/>
      </xdr:nvSpPr>
      <xdr:spPr>
        <a:xfrm>
          <a:off x="2324744" y="53661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85107</xdr:rowOff>
    </xdr:from>
    <xdr:ext cx="405111" cy="259045"/>
    <xdr:sp macro="" textlink="">
      <xdr:nvSpPr>
        <xdr:cNvPr id="96" name="n_4mainValue有形固定資産減価償却率">
          <a:extLst>
            <a:ext uri="{FF2B5EF4-FFF2-40B4-BE49-F238E27FC236}">
              <a16:creationId xmlns:a16="http://schemas.microsoft.com/office/drawing/2014/main" id="{9A6675D0-F91D-4A74-97D7-B8089C9B3A4C}"/>
            </a:ext>
          </a:extLst>
        </xdr:cNvPr>
        <xdr:cNvSpPr txBox="1"/>
      </xdr:nvSpPr>
      <xdr:spPr>
        <a:xfrm>
          <a:off x="1562744" y="5314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79E88A6F-4058-4241-B780-4F8AC1FDACF9}"/>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CD522971-20BC-4A42-BC42-551CD9A6BD28}"/>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ECB9A728-55B9-4D41-80D5-BBC22F33A96C}"/>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60055417-19D0-4C16-8FA1-A1B77E748CF8}"/>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913C57A5-2498-4FB3-BB6D-8CC1C4833116}"/>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240BBF5C-2CF2-4191-A2C8-812271945E3D}"/>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0736FE2C-4E6D-47F3-BA37-087D17C12AEB}"/>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6627A7AC-46FD-4292-B685-6E9E48D682C6}"/>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EFCA2268-E067-4516-B7FC-08F49BE4B2D4}"/>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D0AAAC2B-4451-4B6C-B0E5-7521D57BB03C}"/>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1FAB8740-9350-4105-B5E2-4AA7B2CF10A8}"/>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55C18F23-5930-46F7-97CF-04E09D64C15D}"/>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B41A9F93-26BF-4B5B-B8CE-AF6635A645C8}"/>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債務償還比率は、類似団体平均を上回っており、前年度との比較では３</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８．６</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した。これは、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償還額を上回る地方債発行を行わなかったこと、公共施設等維持管理基金・社会福祉基金等の特定目的基金へ積み立て</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たことが大きな要因である。今後は、公共施設の更新等に伴う地方債発行も見込まれていることから、毎年度において償還額を超える地方債発行を行わないよう、計画的な地方債発行に努める。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90BB5BE3-15EC-44D5-AA9D-3E49D4F3F655}"/>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80D81348-D0BC-4327-B9E8-BE21823F024C}"/>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69AA626A-B5ED-4146-8B7D-4A1DD9E7F84D}"/>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a:extLst>
            <a:ext uri="{FF2B5EF4-FFF2-40B4-BE49-F238E27FC236}">
              <a16:creationId xmlns:a16="http://schemas.microsoft.com/office/drawing/2014/main" id="{B4AD3FD2-5192-4B19-B66C-73F133BB030D}"/>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a:extLst>
            <a:ext uri="{FF2B5EF4-FFF2-40B4-BE49-F238E27FC236}">
              <a16:creationId xmlns:a16="http://schemas.microsoft.com/office/drawing/2014/main" id="{7ABC9728-AFCC-4B21-9F85-B325845678CE}"/>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a:extLst>
            <a:ext uri="{FF2B5EF4-FFF2-40B4-BE49-F238E27FC236}">
              <a16:creationId xmlns:a16="http://schemas.microsoft.com/office/drawing/2014/main" id="{56AA0787-A26F-47C3-A797-DA9152E6AE7F}"/>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16" name="テキスト ボックス 115">
          <a:extLst>
            <a:ext uri="{FF2B5EF4-FFF2-40B4-BE49-F238E27FC236}">
              <a16:creationId xmlns:a16="http://schemas.microsoft.com/office/drawing/2014/main" id="{CA676904-27BA-451B-828F-A3CE117941B3}"/>
            </a:ext>
          </a:extLst>
        </xdr:cNvPr>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a:extLst>
            <a:ext uri="{FF2B5EF4-FFF2-40B4-BE49-F238E27FC236}">
              <a16:creationId xmlns:a16="http://schemas.microsoft.com/office/drawing/2014/main" id="{CF518D84-6F0A-4679-AFA5-E6F5AAFFD4A2}"/>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18" name="テキスト ボックス 117">
          <a:extLst>
            <a:ext uri="{FF2B5EF4-FFF2-40B4-BE49-F238E27FC236}">
              <a16:creationId xmlns:a16="http://schemas.microsoft.com/office/drawing/2014/main" id="{58FB3C65-26CF-407A-B527-3735B5C23673}"/>
            </a:ext>
          </a:extLst>
        </xdr:cNvPr>
        <xdr:cNvSpPr txBox="1"/>
      </xdr:nvSpPr>
      <xdr:spPr>
        <a:xfrm>
          <a:off x="10756676" y="59386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a:extLst>
            <a:ext uri="{FF2B5EF4-FFF2-40B4-BE49-F238E27FC236}">
              <a16:creationId xmlns:a16="http://schemas.microsoft.com/office/drawing/2014/main" id="{ACA58AB2-40C3-41A4-877A-DC0C09F2E841}"/>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a:extLst>
            <a:ext uri="{FF2B5EF4-FFF2-40B4-BE49-F238E27FC236}">
              <a16:creationId xmlns:a16="http://schemas.microsoft.com/office/drawing/2014/main" id="{0D9C036E-3D84-4D98-9A60-0ECCF49FEF6D}"/>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a:extLst>
            <a:ext uri="{FF2B5EF4-FFF2-40B4-BE49-F238E27FC236}">
              <a16:creationId xmlns:a16="http://schemas.microsoft.com/office/drawing/2014/main" id="{66333F09-3842-4469-A761-975A87F03F3A}"/>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2" name="テキスト ボックス 121">
          <a:extLst>
            <a:ext uri="{FF2B5EF4-FFF2-40B4-BE49-F238E27FC236}">
              <a16:creationId xmlns:a16="http://schemas.microsoft.com/office/drawing/2014/main" id="{AF105614-480D-4227-A7DD-0CBE9B30D299}"/>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01DA015B-407B-4EC1-81A5-06FE32E4486D}"/>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3E9625A2-03EF-4DC8-B1A4-EA755765124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111209</xdr:rowOff>
    </xdr:to>
    <xdr:cxnSp macro="">
      <xdr:nvCxnSpPr>
        <xdr:cNvPr id="125" name="直線コネクタ 124">
          <a:extLst>
            <a:ext uri="{FF2B5EF4-FFF2-40B4-BE49-F238E27FC236}">
              <a16:creationId xmlns:a16="http://schemas.microsoft.com/office/drawing/2014/main" id="{6644E3A0-A14E-403F-9A95-83A02868FCF9}"/>
            </a:ext>
          </a:extLst>
        </xdr:cNvPr>
        <xdr:cNvCxnSpPr/>
      </xdr:nvCxnSpPr>
      <xdr:spPr>
        <a:xfrm flipV="1">
          <a:off x="14793595" y="5312833"/>
          <a:ext cx="1269" cy="1227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115036</xdr:rowOff>
    </xdr:from>
    <xdr:ext cx="560923" cy="259045"/>
    <xdr:sp macro="" textlink="">
      <xdr:nvSpPr>
        <xdr:cNvPr id="126" name="債務償還比率最小値テキスト">
          <a:extLst>
            <a:ext uri="{FF2B5EF4-FFF2-40B4-BE49-F238E27FC236}">
              <a16:creationId xmlns:a16="http://schemas.microsoft.com/office/drawing/2014/main" id="{ABCD99F1-0FE7-4B28-AEE5-159560755A69}"/>
            </a:ext>
          </a:extLst>
        </xdr:cNvPr>
        <xdr:cNvSpPr txBox="1"/>
      </xdr:nvSpPr>
      <xdr:spPr>
        <a:xfrm>
          <a:off x="14846300" y="654441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111209</xdr:rowOff>
    </xdr:from>
    <xdr:to>
      <xdr:col>76</xdr:col>
      <xdr:colOff>111125</xdr:colOff>
      <xdr:row>33</xdr:row>
      <xdr:rowOff>111209</xdr:rowOff>
    </xdr:to>
    <xdr:cxnSp macro="">
      <xdr:nvCxnSpPr>
        <xdr:cNvPr id="127" name="直線コネクタ 126">
          <a:extLst>
            <a:ext uri="{FF2B5EF4-FFF2-40B4-BE49-F238E27FC236}">
              <a16:creationId xmlns:a16="http://schemas.microsoft.com/office/drawing/2014/main" id="{FF5BA7B7-9214-452C-8434-C562E83DDABE}"/>
            </a:ext>
          </a:extLst>
        </xdr:cNvPr>
        <xdr:cNvCxnSpPr/>
      </xdr:nvCxnSpPr>
      <xdr:spPr>
        <a:xfrm>
          <a:off x="14706600" y="654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8" name="債務償還比率最大値テキスト">
          <a:extLst>
            <a:ext uri="{FF2B5EF4-FFF2-40B4-BE49-F238E27FC236}">
              <a16:creationId xmlns:a16="http://schemas.microsoft.com/office/drawing/2014/main" id="{1720ACFE-239B-4034-AA1F-C7826A6F2749}"/>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9" name="直線コネクタ 128">
          <a:extLst>
            <a:ext uri="{FF2B5EF4-FFF2-40B4-BE49-F238E27FC236}">
              <a16:creationId xmlns:a16="http://schemas.microsoft.com/office/drawing/2014/main" id="{2B491E9D-6611-4A3B-9327-DAF6E1A2481A}"/>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111218</xdr:rowOff>
    </xdr:from>
    <xdr:ext cx="469744" cy="259045"/>
    <xdr:sp macro="" textlink="">
      <xdr:nvSpPr>
        <xdr:cNvPr id="130" name="債務償還比率平均値テキスト">
          <a:extLst>
            <a:ext uri="{FF2B5EF4-FFF2-40B4-BE49-F238E27FC236}">
              <a16:creationId xmlns:a16="http://schemas.microsoft.com/office/drawing/2014/main" id="{31483B23-08B9-4FD2-8FCA-E0999EF82BAC}"/>
            </a:ext>
          </a:extLst>
        </xdr:cNvPr>
        <xdr:cNvSpPr txBox="1"/>
      </xdr:nvSpPr>
      <xdr:spPr>
        <a:xfrm>
          <a:off x="14846300" y="53404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88341</xdr:rowOff>
    </xdr:from>
    <xdr:to>
      <xdr:col>76</xdr:col>
      <xdr:colOff>73025</xdr:colOff>
      <xdr:row>28</xdr:row>
      <xdr:rowOff>18491</xdr:rowOff>
    </xdr:to>
    <xdr:sp macro="" textlink="">
      <xdr:nvSpPr>
        <xdr:cNvPr id="131" name="フローチャート: 判断 130">
          <a:extLst>
            <a:ext uri="{FF2B5EF4-FFF2-40B4-BE49-F238E27FC236}">
              <a16:creationId xmlns:a16="http://schemas.microsoft.com/office/drawing/2014/main" id="{DEFF9711-A1E3-4AAC-B322-CC265BFC1844}"/>
            </a:ext>
          </a:extLst>
        </xdr:cNvPr>
        <xdr:cNvSpPr/>
      </xdr:nvSpPr>
      <xdr:spPr>
        <a:xfrm>
          <a:off x="14744700" y="548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101223</xdr:rowOff>
    </xdr:from>
    <xdr:to>
      <xdr:col>72</xdr:col>
      <xdr:colOff>123825</xdr:colOff>
      <xdr:row>28</xdr:row>
      <xdr:rowOff>31373</xdr:rowOff>
    </xdr:to>
    <xdr:sp macro="" textlink="">
      <xdr:nvSpPr>
        <xdr:cNvPr id="132" name="フローチャート: 判断 131">
          <a:extLst>
            <a:ext uri="{FF2B5EF4-FFF2-40B4-BE49-F238E27FC236}">
              <a16:creationId xmlns:a16="http://schemas.microsoft.com/office/drawing/2014/main" id="{E9DE1EEA-D6B9-4920-BA6F-2CE37FE3DA68}"/>
            </a:ext>
          </a:extLst>
        </xdr:cNvPr>
        <xdr:cNvSpPr/>
      </xdr:nvSpPr>
      <xdr:spPr>
        <a:xfrm>
          <a:off x="14033500" y="5501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94314</xdr:rowOff>
    </xdr:from>
    <xdr:to>
      <xdr:col>68</xdr:col>
      <xdr:colOff>123825</xdr:colOff>
      <xdr:row>28</xdr:row>
      <xdr:rowOff>24464</xdr:rowOff>
    </xdr:to>
    <xdr:sp macro="" textlink="">
      <xdr:nvSpPr>
        <xdr:cNvPr id="133" name="フローチャート: 判断 132">
          <a:extLst>
            <a:ext uri="{FF2B5EF4-FFF2-40B4-BE49-F238E27FC236}">
              <a16:creationId xmlns:a16="http://schemas.microsoft.com/office/drawing/2014/main" id="{DC041A2E-A7E9-4EBF-8AD4-C34FD0F068E9}"/>
            </a:ext>
          </a:extLst>
        </xdr:cNvPr>
        <xdr:cNvSpPr/>
      </xdr:nvSpPr>
      <xdr:spPr>
        <a:xfrm>
          <a:off x="13271500" y="5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4331</xdr:rowOff>
    </xdr:from>
    <xdr:to>
      <xdr:col>64</xdr:col>
      <xdr:colOff>123825</xdr:colOff>
      <xdr:row>28</xdr:row>
      <xdr:rowOff>105931</xdr:rowOff>
    </xdr:to>
    <xdr:sp macro="" textlink="">
      <xdr:nvSpPr>
        <xdr:cNvPr id="134" name="フローチャート: 判断 133">
          <a:extLst>
            <a:ext uri="{FF2B5EF4-FFF2-40B4-BE49-F238E27FC236}">
              <a16:creationId xmlns:a16="http://schemas.microsoft.com/office/drawing/2014/main" id="{F12E9B14-D5B4-47B8-9F64-94EFF223D92C}"/>
            </a:ext>
          </a:extLst>
        </xdr:cNvPr>
        <xdr:cNvSpPr/>
      </xdr:nvSpPr>
      <xdr:spPr>
        <a:xfrm>
          <a:off x="12509500" y="5576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30455</xdr:rowOff>
    </xdr:from>
    <xdr:to>
      <xdr:col>60</xdr:col>
      <xdr:colOff>123825</xdr:colOff>
      <xdr:row>28</xdr:row>
      <xdr:rowOff>132055</xdr:rowOff>
    </xdr:to>
    <xdr:sp macro="" textlink="">
      <xdr:nvSpPr>
        <xdr:cNvPr id="135" name="フローチャート: 判断 134">
          <a:extLst>
            <a:ext uri="{FF2B5EF4-FFF2-40B4-BE49-F238E27FC236}">
              <a16:creationId xmlns:a16="http://schemas.microsoft.com/office/drawing/2014/main" id="{0F77BFF6-80C1-4516-9699-511BD2CDC670}"/>
            </a:ext>
          </a:extLst>
        </xdr:cNvPr>
        <xdr:cNvSpPr/>
      </xdr:nvSpPr>
      <xdr:spPr>
        <a:xfrm>
          <a:off x="11747500" y="560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DCE7FCC7-F1A3-4A53-8022-5B660A481955}"/>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A96E9933-3152-4E70-AD69-5822A77C6166}"/>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9E281F9F-F87F-49D7-A307-6BFC9706ED08}"/>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AE8185FC-03ED-4829-B05F-F5D45E3A5923}"/>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EA46BBDD-D069-450D-A514-A1DF36BB2B3A}"/>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168656</xdr:rowOff>
    </xdr:from>
    <xdr:to>
      <xdr:col>76</xdr:col>
      <xdr:colOff>73025</xdr:colOff>
      <xdr:row>28</xdr:row>
      <xdr:rowOff>98806</xdr:rowOff>
    </xdr:to>
    <xdr:sp macro="" textlink="">
      <xdr:nvSpPr>
        <xdr:cNvPr id="141" name="楕円 140">
          <a:extLst>
            <a:ext uri="{FF2B5EF4-FFF2-40B4-BE49-F238E27FC236}">
              <a16:creationId xmlns:a16="http://schemas.microsoft.com/office/drawing/2014/main" id="{2DE5E583-F00A-4210-82CB-DF8649867254}"/>
            </a:ext>
          </a:extLst>
        </xdr:cNvPr>
        <xdr:cNvSpPr/>
      </xdr:nvSpPr>
      <xdr:spPr>
        <a:xfrm>
          <a:off x="14744700" y="5569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147083</xdr:rowOff>
    </xdr:from>
    <xdr:ext cx="469744" cy="259045"/>
    <xdr:sp macro="" textlink="">
      <xdr:nvSpPr>
        <xdr:cNvPr id="142" name="債務償還比率該当値テキスト">
          <a:extLst>
            <a:ext uri="{FF2B5EF4-FFF2-40B4-BE49-F238E27FC236}">
              <a16:creationId xmlns:a16="http://schemas.microsoft.com/office/drawing/2014/main" id="{25455FC7-3472-4CE3-9481-54E1BDE3BD4B}"/>
            </a:ext>
          </a:extLst>
        </xdr:cNvPr>
        <xdr:cNvSpPr txBox="1"/>
      </xdr:nvSpPr>
      <xdr:spPr>
        <a:xfrm>
          <a:off x="14846300" y="5547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24985</xdr:rowOff>
    </xdr:from>
    <xdr:to>
      <xdr:col>72</xdr:col>
      <xdr:colOff>123825</xdr:colOff>
      <xdr:row>28</xdr:row>
      <xdr:rowOff>126585</xdr:rowOff>
    </xdr:to>
    <xdr:sp macro="" textlink="">
      <xdr:nvSpPr>
        <xdr:cNvPr id="143" name="楕円 142">
          <a:extLst>
            <a:ext uri="{FF2B5EF4-FFF2-40B4-BE49-F238E27FC236}">
              <a16:creationId xmlns:a16="http://schemas.microsoft.com/office/drawing/2014/main" id="{E07314F5-F755-4B60-948D-0A2B5F41B3BB}"/>
            </a:ext>
          </a:extLst>
        </xdr:cNvPr>
        <xdr:cNvSpPr/>
      </xdr:nvSpPr>
      <xdr:spPr>
        <a:xfrm>
          <a:off x="14033500" y="5597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48006</xdr:rowOff>
    </xdr:from>
    <xdr:to>
      <xdr:col>76</xdr:col>
      <xdr:colOff>22225</xdr:colOff>
      <xdr:row>28</xdr:row>
      <xdr:rowOff>75785</xdr:rowOff>
    </xdr:to>
    <xdr:cxnSp macro="">
      <xdr:nvCxnSpPr>
        <xdr:cNvPr id="144" name="直線コネクタ 143">
          <a:extLst>
            <a:ext uri="{FF2B5EF4-FFF2-40B4-BE49-F238E27FC236}">
              <a16:creationId xmlns:a16="http://schemas.microsoft.com/office/drawing/2014/main" id="{7DC14CBC-33EB-44DD-96D6-42E1DFDFE26B}"/>
            </a:ext>
          </a:extLst>
        </xdr:cNvPr>
        <xdr:cNvCxnSpPr/>
      </xdr:nvCxnSpPr>
      <xdr:spPr>
        <a:xfrm flipV="1">
          <a:off x="14084300" y="5620131"/>
          <a:ext cx="711200" cy="27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170887</xdr:rowOff>
    </xdr:from>
    <xdr:to>
      <xdr:col>68</xdr:col>
      <xdr:colOff>123825</xdr:colOff>
      <xdr:row>28</xdr:row>
      <xdr:rowOff>101037</xdr:rowOff>
    </xdr:to>
    <xdr:sp macro="" textlink="">
      <xdr:nvSpPr>
        <xdr:cNvPr id="145" name="楕円 144">
          <a:extLst>
            <a:ext uri="{FF2B5EF4-FFF2-40B4-BE49-F238E27FC236}">
              <a16:creationId xmlns:a16="http://schemas.microsoft.com/office/drawing/2014/main" id="{23B1CC59-320C-451E-8578-1B63761729E6}"/>
            </a:ext>
          </a:extLst>
        </xdr:cNvPr>
        <xdr:cNvSpPr/>
      </xdr:nvSpPr>
      <xdr:spPr>
        <a:xfrm>
          <a:off x="13271500" y="5571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50237</xdr:rowOff>
    </xdr:from>
    <xdr:to>
      <xdr:col>72</xdr:col>
      <xdr:colOff>73025</xdr:colOff>
      <xdr:row>28</xdr:row>
      <xdr:rowOff>75785</xdr:rowOff>
    </xdr:to>
    <xdr:cxnSp macro="">
      <xdr:nvCxnSpPr>
        <xdr:cNvPr id="146" name="直線コネクタ 145">
          <a:extLst>
            <a:ext uri="{FF2B5EF4-FFF2-40B4-BE49-F238E27FC236}">
              <a16:creationId xmlns:a16="http://schemas.microsoft.com/office/drawing/2014/main" id="{553A6B14-FFDE-4FE4-B1AE-C2DBC819E8EA}"/>
            </a:ext>
          </a:extLst>
        </xdr:cNvPr>
        <xdr:cNvCxnSpPr/>
      </xdr:nvCxnSpPr>
      <xdr:spPr>
        <a:xfrm>
          <a:off x="13322300" y="5622362"/>
          <a:ext cx="762000" cy="25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38705</xdr:rowOff>
    </xdr:from>
    <xdr:to>
      <xdr:col>64</xdr:col>
      <xdr:colOff>123825</xdr:colOff>
      <xdr:row>29</xdr:row>
      <xdr:rowOff>140305</xdr:rowOff>
    </xdr:to>
    <xdr:sp macro="" textlink="">
      <xdr:nvSpPr>
        <xdr:cNvPr id="147" name="楕円 146">
          <a:extLst>
            <a:ext uri="{FF2B5EF4-FFF2-40B4-BE49-F238E27FC236}">
              <a16:creationId xmlns:a16="http://schemas.microsoft.com/office/drawing/2014/main" id="{BEBDDC4A-AF8D-4040-A8D9-4FC80381E74E}"/>
            </a:ext>
          </a:extLst>
        </xdr:cNvPr>
        <xdr:cNvSpPr/>
      </xdr:nvSpPr>
      <xdr:spPr>
        <a:xfrm>
          <a:off x="12509500" y="578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50237</xdr:rowOff>
    </xdr:from>
    <xdr:to>
      <xdr:col>68</xdr:col>
      <xdr:colOff>73025</xdr:colOff>
      <xdr:row>29</xdr:row>
      <xdr:rowOff>89505</xdr:rowOff>
    </xdr:to>
    <xdr:cxnSp macro="">
      <xdr:nvCxnSpPr>
        <xdr:cNvPr id="148" name="直線コネクタ 147">
          <a:extLst>
            <a:ext uri="{FF2B5EF4-FFF2-40B4-BE49-F238E27FC236}">
              <a16:creationId xmlns:a16="http://schemas.microsoft.com/office/drawing/2014/main" id="{12AE1479-BF28-4EF1-80F9-045BAAC0EBF5}"/>
            </a:ext>
          </a:extLst>
        </xdr:cNvPr>
        <xdr:cNvCxnSpPr/>
      </xdr:nvCxnSpPr>
      <xdr:spPr>
        <a:xfrm flipV="1">
          <a:off x="12560300" y="5622362"/>
          <a:ext cx="762000" cy="210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37698</xdr:rowOff>
    </xdr:from>
    <xdr:to>
      <xdr:col>60</xdr:col>
      <xdr:colOff>123825</xdr:colOff>
      <xdr:row>29</xdr:row>
      <xdr:rowOff>139298</xdr:rowOff>
    </xdr:to>
    <xdr:sp macro="" textlink="">
      <xdr:nvSpPr>
        <xdr:cNvPr id="149" name="楕円 148">
          <a:extLst>
            <a:ext uri="{FF2B5EF4-FFF2-40B4-BE49-F238E27FC236}">
              <a16:creationId xmlns:a16="http://schemas.microsoft.com/office/drawing/2014/main" id="{E5164E51-E272-4A08-A107-4B46D5B1DC8C}"/>
            </a:ext>
          </a:extLst>
        </xdr:cNvPr>
        <xdr:cNvSpPr/>
      </xdr:nvSpPr>
      <xdr:spPr>
        <a:xfrm>
          <a:off x="11747500" y="5781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88498</xdr:rowOff>
    </xdr:from>
    <xdr:to>
      <xdr:col>64</xdr:col>
      <xdr:colOff>73025</xdr:colOff>
      <xdr:row>29</xdr:row>
      <xdr:rowOff>89505</xdr:rowOff>
    </xdr:to>
    <xdr:cxnSp macro="">
      <xdr:nvCxnSpPr>
        <xdr:cNvPr id="150" name="直線コネクタ 149">
          <a:extLst>
            <a:ext uri="{FF2B5EF4-FFF2-40B4-BE49-F238E27FC236}">
              <a16:creationId xmlns:a16="http://schemas.microsoft.com/office/drawing/2014/main" id="{FC3D6DBC-2ECE-46EE-85ED-7CAA54069011}"/>
            </a:ext>
          </a:extLst>
        </xdr:cNvPr>
        <xdr:cNvCxnSpPr/>
      </xdr:nvCxnSpPr>
      <xdr:spPr>
        <a:xfrm>
          <a:off x="11798300" y="5832073"/>
          <a:ext cx="762000" cy="1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47900</xdr:rowOff>
    </xdr:from>
    <xdr:ext cx="469744" cy="259045"/>
    <xdr:sp macro="" textlink="">
      <xdr:nvSpPr>
        <xdr:cNvPr id="151" name="n_1aveValue債務償還比率">
          <a:extLst>
            <a:ext uri="{FF2B5EF4-FFF2-40B4-BE49-F238E27FC236}">
              <a16:creationId xmlns:a16="http://schemas.microsoft.com/office/drawing/2014/main" id="{ADF21872-500A-4A38-BFA1-FCEA704B5423}"/>
            </a:ext>
          </a:extLst>
        </xdr:cNvPr>
        <xdr:cNvSpPr txBox="1"/>
      </xdr:nvSpPr>
      <xdr:spPr>
        <a:xfrm>
          <a:off x="13836727" y="5277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40991</xdr:rowOff>
    </xdr:from>
    <xdr:ext cx="469744" cy="259045"/>
    <xdr:sp macro="" textlink="">
      <xdr:nvSpPr>
        <xdr:cNvPr id="152" name="n_2aveValue債務償還比率">
          <a:extLst>
            <a:ext uri="{FF2B5EF4-FFF2-40B4-BE49-F238E27FC236}">
              <a16:creationId xmlns:a16="http://schemas.microsoft.com/office/drawing/2014/main" id="{D57BE030-F5BD-4978-B33C-7E43FC405D91}"/>
            </a:ext>
          </a:extLst>
        </xdr:cNvPr>
        <xdr:cNvSpPr txBox="1"/>
      </xdr:nvSpPr>
      <xdr:spPr>
        <a:xfrm>
          <a:off x="13087427" y="527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122458</xdr:rowOff>
    </xdr:from>
    <xdr:ext cx="469744" cy="259045"/>
    <xdr:sp macro="" textlink="">
      <xdr:nvSpPr>
        <xdr:cNvPr id="153" name="n_3aveValue債務償還比率">
          <a:extLst>
            <a:ext uri="{FF2B5EF4-FFF2-40B4-BE49-F238E27FC236}">
              <a16:creationId xmlns:a16="http://schemas.microsoft.com/office/drawing/2014/main" id="{4EDD37AF-1918-4ABC-8243-A2FFC6D76632}"/>
            </a:ext>
          </a:extLst>
        </xdr:cNvPr>
        <xdr:cNvSpPr txBox="1"/>
      </xdr:nvSpPr>
      <xdr:spPr>
        <a:xfrm>
          <a:off x="12325427" y="5351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148582</xdr:rowOff>
    </xdr:from>
    <xdr:ext cx="469744" cy="259045"/>
    <xdr:sp macro="" textlink="">
      <xdr:nvSpPr>
        <xdr:cNvPr id="154" name="n_4aveValue債務償還比率">
          <a:extLst>
            <a:ext uri="{FF2B5EF4-FFF2-40B4-BE49-F238E27FC236}">
              <a16:creationId xmlns:a16="http://schemas.microsoft.com/office/drawing/2014/main" id="{1762789F-6B16-4AAC-A110-DE4113C71914}"/>
            </a:ext>
          </a:extLst>
        </xdr:cNvPr>
        <xdr:cNvSpPr txBox="1"/>
      </xdr:nvSpPr>
      <xdr:spPr>
        <a:xfrm>
          <a:off x="11563427" y="537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117712</xdr:rowOff>
    </xdr:from>
    <xdr:ext cx="469744" cy="259045"/>
    <xdr:sp macro="" textlink="">
      <xdr:nvSpPr>
        <xdr:cNvPr id="155" name="n_1mainValue債務償還比率">
          <a:extLst>
            <a:ext uri="{FF2B5EF4-FFF2-40B4-BE49-F238E27FC236}">
              <a16:creationId xmlns:a16="http://schemas.microsoft.com/office/drawing/2014/main" id="{F66F263B-247F-42BF-A7D3-B155E5F72A44}"/>
            </a:ext>
          </a:extLst>
        </xdr:cNvPr>
        <xdr:cNvSpPr txBox="1"/>
      </xdr:nvSpPr>
      <xdr:spPr>
        <a:xfrm>
          <a:off x="13836727" y="568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92164</xdr:rowOff>
    </xdr:from>
    <xdr:ext cx="469744" cy="259045"/>
    <xdr:sp macro="" textlink="">
      <xdr:nvSpPr>
        <xdr:cNvPr id="156" name="n_2mainValue債務償還比率">
          <a:extLst>
            <a:ext uri="{FF2B5EF4-FFF2-40B4-BE49-F238E27FC236}">
              <a16:creationId xmlns:a16="http://schemas.microsoft.com/office/drawing/2014/main" id="{10A55CDB-C363-4F8D-B470-E28CAFF86DF6}"/>
            </a:ext>
          </a:extLst>
        </xdr:cNvPr>
        <xdr:cNvSpPr txBox="1"/>
      </xdr:nvSpPr>
      <xdr:spPr>
        <a:xfrm>
          <a:off x="13087427" y="5664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131432</xdr:rowOff>
    </xdr:from>
    <xdr:ext cx="469744" cy="259045"/>
    <xdr:sp macro="" textlink="">
      <xdr:nvSpPr>
        <xdr:cNvPr id="157" name="n_3mainValue債務償還比率">
          <a:extLst>
            <a:ext uri="{FF2B5EF4-FFF2-40B4-BE49-F238E27FC236}">
              <a16:creationId xmlns:a16="http://schemas.microsoft.com/office/drawing/2014/main" id="{76B68E45-538E-412A-B110-D8868A94EAC2}"/>
            </a:ext>
          </a:extLst>
        </xdr:cNvPr>
        <xdr:cNvSpPr txBox="1"/>
      </xdr:nvSpPr>
      <xdr:spPr>
        <a:xfrm>
          <a:off x="12325427" y="587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130425</xdr:rowOff>
    </xdr:from>
    <xdr:ext cx="469744" cy="259045"/>
    <xdr:sp macro="" textlink="">
      <xdr:nvSpPr>
        <xdr:cNvPr id="158" name="n_4mainValue債務償還比率">
          <a:extLst>
            <a:ext uri="{FF2B5EF4-FFF2-40B4-BE49-F238E27FC236}">
              <a16:creationId xmlns:a16="http://schemas.microsoft.com/office/drawing/2014/main" id="{A826BE1F-AE3F-46C2-BD71-02F0E37E9D4B}"/>
            </a:ext>
          </a:extLst>
        </xdr:cNvPr>
        <xdr:cNvSpPr txBox="1"/>
      </xdr:nvSpPr>
      <xdr:spPr>
        <a:xfrm>
          <a:off x="11563427" y="5874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57A72A03-533F-48C4-8ECB-A2DD0A4CCC9B}"/>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AC3861B6-3DE8-404A-BEB1-15F6F2323A45}"/>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8FC5458C-6594-4950-9495-B8AE11DDB719}"/>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9B774DD1-6AC6-4D54-9904-A739E8265537}"/>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C68E1E70-EA94-493D-BE34-4EF94CD0D49C}"/>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3186E8FD-5C46-4A77-BD89-E8A09CB2E62B}"/>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6AB72FA-F788-45A8-8FE5-7F4E6201CAD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6B9C3E2-A941-44CC-AABD-FEE99537620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C762F42-756C-48FA-B5CE-C3E722BA2DB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3F044CE0-82E0-4E58-AC59-7A41A4ED694C}"/>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3567E33-1869-4724-B284-593C044B27B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BB867FA-BFC1-4B56-9163-7773B8D44D3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E9159B9-8DC3-44F0-A437-3731AD19976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1C9EBE0-838F-48AC-AF22-91AF827A82B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ED920E85-E510-41FF-A75C-244439DE536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9F12246D-8EA3-4127-BD48-F1299A433DF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7,418
7,369
135.77
6,351,737
6,032,177
271,172
3,415,560
5,073,372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463DFF1-12BC-479E-9EF5-D4CEDFFA059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45F87F3-52F4-4510-A8FC-A85D07B23A2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D3CF3558-2F31-4A2B-BE77-AC50F10F237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F869AD2-B965-4175-82AC-032EDB84818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68B3DEB-EAAF-400A-AD33-C6DE1D0C56A1}"/>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BED47E3E-8E5B-4544-821F-CACAC15CC1F7}"/>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B8723F4E-E65E-40C0-AD21-ADD8E0B3505B}"/>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22BCE0A6-F29A-4945-85BB-077AE34843C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4182BA0-073C-4639-9E70-36FA00FBF948}"/>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B716442-3CD3-4E4F-B461-AB9521F7065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7F5B55D-7C7A-4160-BCA6-F16C85A9E5AC}"/>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9AD2DBE-C930-4FFF-AF05-0EDB0405642D}"/>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76153B5-C7AA-4234-9F70-9E64586DB32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D75AD88-AFC1-43E7-A37E-392BC37762D3}"/>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6194C6F-B734-460B-8EFD-94E51EE0CCC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6B4C083-BDF4-4866-9219-5AB96975DD2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2879990-C3C0-450E-898E-6DCE9EA7F07B}"/>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18671455-4167-45A0-AF8B-2D1C6CA9B004}"/>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70BA167-6F50-425C-AA52-F553D02E0E6E}"/>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F76214F-4D1E-41D9-97C5-09FCD1D0231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1E7D92F-42E3-4294-8BE6-B23868CB7B0D}"/>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7786D37-D496-4B2E-8543-5D8A36E5E4AB}"/>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B0EF24F-9188-43B8-89CE-C537DBDB732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D7567DB-098C-48D4-B2BD-76AA10642B1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13B3607B-3FAD-4243-A173-7F42BC3EB87E}"/>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0FD11C0-F21F-4B59-94F5-98F155AB9EA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82873B5-AD7D-44BA-BB50-7FDF0E8730E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566DE07-C931-4351-A30E-ED503B926E1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1F865F8E-0288-4AB2-B8BF-EFE41288AE1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AFF8168F-C2D6-4C8E-AF50-24098AE735B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93D9B23-B215-48B7-9B0B-1D1BA5EE809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16A6CDB-0DB5-4827-AA37-03B4F1002E0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73E8CDD-3BD8-45B4-8867-62DBAF77C481}"/>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7063948F-22AB-454B-B1AA-6E904C9C6D24}"/>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9E1ACB3B-416E-49F8-BF39-A0073DB324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609A7B3F-8D47-4582-93D3-57066F717EAD}"/>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6A0413DF-A684-434E-8EC4-7A5D031DBC67}"/>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A796ED67-87A5-45CD-A5CC-016DBCCF79B8}"/>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51B0E23-AD9E-4C31-927B-8765BA2FBDC9}"/>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606795F-A1A9-49C9-ABC2-18F64C83E34B}"/>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C7F816BC-B2A1-4CBD-A343-6D7392EA3AC8}"/>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9F7537E1-89E9-43A4-A3D7-C7E0601A7B0B}"/>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D8C1A094-6389-4930-8EF1-ABEFC2AF8AF5}"/>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929A306F-A066-4A79-8867-E87C9C07706B}"/>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14CB6D36-2733-4107-814B-6E6B806CD8CC}"/>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36195</xdr:rowOff>
    </xdr:from>
    <xdr:to>
      <xdr:col>24</xdr:col>
      <xdr:colOff>62865</xdr:colOff>
      <xdr:row>42</xdr:row>
      <xdr:rowOff>22860</xdr:rowOff>
    </xdr:to>
    <xdr:cxnSp macro="">
      <xdr:nvCxnSpPr>
        <xdr:cNvPr id="57" name="直線コネクタ 56">
          <a:extLst>
            <a:ext uri="{FF2B5EF4-FFF2-40B4-BE49-F238E27FC236}">
              <a16:creationId xmlns:a16="http://schemas.microsoft.com/office/drawing/2014/main" id="{14C93427-1395-4A6D-AC0B-CD74F40506F1}"/>
            </a:ext>
          </a:extLst>
        </xdr:cNvPr>
        <xdr:cNvCxnSpPr/>
      </xdr:nvCxnSpPr>
      <xdr:spPr>
        <a:xfrm flipV="1">
          <a:off x="4634865" y="5694045"/>
          <a:ext cx="0"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26687</xdr:rowOff>
    </xdr:from>
    <xdr:ext cx="405111" cy="259045"/>
    <xdr:sp macro="" textlink="">
      <xdr:nvSpPr>
        <xdr:cNvPr id="58" name="【道路】&#10;有形固定資産減価償却率最小値テキスト">
          <a:extLst>
            <a:ext uri="{FF2B5EF4-FFF2-40B4-BE49-F238E27FC236}">
              <a16:creationId xmlns:a16="http://schemas.microsoft.com/office/drawing/2014/main" id="{F455BC4C-3643-4D71-B69A-C92F82C1F1B5}"/>
            </a:ext>
          </a:extLst>
        </xdr:cNvPr>
        <xdr:cNvSpPr txBox="1"/>
      </xdr:nvSpPr>
      <xdr:spPr>
        <a:xfrm>
          <a:off x="4673600" y="722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22860</xdr:rowOff>
    </xdr:from>
    <xdr:to>
      <xdr:col>24</xdr:col>
      <xdr:colOff>152400</xdr:colOff>
      <xdr:row>42</xdr:row>
      <xdr:rowOff>22860</xdr:rowOff>
    </xdr:to>
    <xdr:cxnSp macro="">
      <xdr:nvCxnSpPr>
        <xdr:cNvPr id="59" name="直線コネクタ 58">
          <a:extLst>
            <a:ext uri="{FF2B5EF4-FFF2-40B4-BE49-F238E27FC236}">
              <a16:creationId xmlns:a16="http://schemas.microsoft.com/office/drawing/2014/main" id="{93547C43-976E-45B1-91BE-32BBEB2EBFD3}"/>
            </a:ext>
          </a:extLst>
        </xdr:cNvPr>
        <xdr:cNvCxnSpPr/>
      </xdr:nvCxnSpPr>
      <xdr:spPr>
        <a:xfrm>
          <a:off x="4546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154322</xdr:rowOff>
    </xdr:from>
    <xdr:ext cx="405111" cy="259045"/>
    <xdr:sp macro="" textlink="">
      <xdr:nvSpPr>
        <xdr:cNvPr id="60" name="【道路】&#10;有形固定資産減価償却率最大値テキスト">
          <a:extLst>
            <a:ext uri="{FF2B5EF4-FFF2-40B4-BE49-F238E27FC236}">
              <a16:creationId xmlns:a16="http://schemas.microsoft.com/office/drawing/2014/main" id="{B627309D-3AC0-4ABB-9697-9F729FDE3E3E}"/>
            </a:ext>
          </a:extLst>
        </xdr:cNvPr>
        <xdr:cNvSpPr txBox="1"/>
      </xdr:nvSpPr>
      <xdr:spPr>
        <a:xfrm>
          <a:off x="4673600" y="5469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36195</xdr:rowOff>
    </xdr:from>
    <xdr:to>
      <xdr:col>24</xdr:col>
      <xdr:colOff>152400</xdr:colOff>
      <xdr:row>33</xdr:row>
      <xdr:rowOff>36195</xdr:rowOff>
    </xdr:to>
    <xdr:cxnSp macro="">
      <xdr:nvCxnSpPr>
        <xdr:cNvPr id="61" name="直線コネクタ 60">
          <a:extLst>
            <a:ext uri="{FF2B5EF4-FFF2-40B4-BE49-F238E27FC236}">
              <a16:creationId xmlns:a16="http://schemas.microsoft.com/office/drawing/2014/main" id="{17A9CD9C-F8CF-4AC3-AA1C-93C517847193}"/>
            </a:ext>
          </a:extLst>
        </xdr:cNvPr>
        <xdr:cNvCxnSpPr/>
      </xdr:nvCxnSpPr>
      <xdr:spPr>
        <a:xfrm>
          <a:off x="4546600" y="5694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53357</xdr:rowOff>
    </xdr:from>
    <xdr:ext cx="405111" cy="259045"/>
    <xdr:sp macro="" textlink="">
      <xdr:nvSpPr>
        <xdr:cNvPr id="62" name="【道路】&#10;有形固定資産減価償却率平均値テキスト">
          <a:extLst>
            <a:ext uri="{FF2B5EF4-FFF2-40B4-BE49-F238E27FC236}">
              <a16:creationId xmlns:a16="http://schemas.microsoft.com/office/drawing/2014/main" id="{1FE8C22E-A49E-42E7-A38F-92B25DCE5ABD}"/>
            </a:ext>
          </a:extLst>
        </xdr:cNvPr>
        <xdr:cNvSpPr txBox="1"/>
      </xdr:nvSpPr>
      <xdr:spPr>
        <a:xfrm>
          <a:off x="4673600" y="6568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74930</xdr:rowOff>
    </xdr:from>
    <xdr:to>
      <xdr:col>24</xdr:col>
      <xdr:colOff>114300</xdr:colOff>
      <xdr:row>39</xdr:row>
      <xdr:rowOff>5080</xdr:rowOff>
    </xdr:to>
    <xdr:sp macro="" textlink="">
      <xdr:nvSpPr>
        <xdr:cNvPr id="63" name="フローチャート: 判断 62">
          <a:extLst>
            <a:ext uri="{FF2B5EF4-FFF2-40B4-BE49-F238E27FC236}">
              <a16:creationId xmlns:a16="http://schemas.microsoft.com/office/drawing/2014/main" id="{8EE9912A-5574-449D-BE4D-BBF9712168F6}"/>
            </a:ext>
          </a:extLst>
        </xdr:cNvPr>
        <xdr:cNvSpPr/>
      </xdr:nvSpPr>
      <xdr:spPr>
        <a:xfrm>
          <a:off x="458470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74930</xdr:rowOff>
    </xdr:from>
    <xdr:to>
      <xdr:col>20</xdr:col>
      <xdr:colOff>38100</xdr:colOff>
      <xdr:row>39</xdr:row>
      <xdr:rowOff>5080</xdr:rowOff>
    </xdr:to>
    <xdr:sp macro="" textlink="">
      <xdr:nvSpPr>
        <xdr:cNvPr id="64" name="フローチャート: 判断 63">
          <a:extLst>
            <a:ext uri="{FF2B5EF4-FFF2-40B4-BE49-F238E27FC236}">
              <a16:creationId xmlns:a16="http://schemas.microsoft.com/office/drawing/2014/main" id="{06321332-E036-48B0-8EFE-13A0FCC55DEE}"/>
            </a:ext>
          </a:extLst>
        </xdr:cNvPr>
        <xdr:cNvSpPr/>
      </xdr:nvSpPr>
      <xdr:spPr>
        <a:xfrm>
          <a:off x="374650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55880</xdr:rowOff>
    </xdr:from>
    <xdr:to>
      <xdr:col>15</xdr:col>
      <xdr:colOff>101600</xdr:colOff>
      <xdr:row>38</xdr:row>
      <xdr:rowOff>157480</xdr:rowOff>
    </xdr:to>
    <xdr:sp macro="" textlink="">
      <xdr:nvSpPr>
        <xdr:cNvPr id="65" name="フローチャート: 判断 64">
          <a:extLst>
            <a:ext uri="{FF2B5EF4-FFF2-40B4-BE49-F238E27FC236}">
              <a16:creationId xmlns:a16="http://schemas.microsoft.com/office/drawing/2014/main" id="{15FDCCFD-9775-416C-8CE4-FB1BC87B9842}"/>
            </a:ext>
          </a:extLst>
        </xdr:cNvPr>
        <xdr:cNvSpPr/>
      </xdr:nvSpPr>
      <xdr:spPr>
        <a:xfrm>
          <a:off x="28575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10160</xdr:rowOff>
    </xdr:from>
    <xdr:to>
      <xdr:col>10</xdr:col>
      <xdr:colOff>165100</xdr:colOff>
      <xdr:row>38</xdr:row>
      <xdr:rowOff>111760</xdr:rowOff>
    </xdr:to>
    <xdr:sp macro="" textlink="">
      <xdr:nvSpPr>
        <xdr:cNvPr id="66" name="フローチャート: 判断 65">
          <a:extLst>
            <a:ext uri="{FF2B5EF4-FFF2-40B4-BE49-F238E27FC236}">
              <a16:creationId xmlns:a16="http://schemas.microsoft.com/office/drawing/2014/main" id="{3F2F3BA1-08D4-496C-8006-EBBD2FF356F6}"/>
            </a:ext>
          </a:extLst>
        </xdr:cNvPr>
        <xdr:cNvSpPr/>
      </xdr:nvSpPr>
      <xdr:spPr>
        <a:xfrm>
          <a:off x="1968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17780</xdr:rowOff>
    </xdr:from>
    <xdr:to>
      <xdr:col>6</xdr:col>
      <xdr:colOff>38100</xdr:colOff>
      <xdr:row>38</xdr:row>
      <xdr:rowOff>119380</xdr:rowOff>
    </xdr:to>
    <xdr:sp macro="" textlink="">
      <xdr:nvSpPr>
        <xdr:cNvPr id="67" name="フローチャート: 判断 66">
          <a:extLst>
            <a:ext uri="{FF2B5EF4-FFF2-40B4-BE49-F238E27FC236}">
              <a16:creationId xmlns:a16="http://schemas.microsoft.com/office/drawing/2014/main" id="{3E0F20D2-5126-4FDD-9F8E-FC70A95DFFAB}"/>
            </a:ext>
          </a:extLst>
        </xdr:cNvPr>
        <xdr:cNvSpPr/>
      </xdr:nvSpPr>
      <xdr:spPr>
        <a:xfrm>
          <a:off x="1079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05D47A1-0131-44D4-AC0A-A3BCB8CF931E}"/>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72ED4FE-6061-43E0-8462-D4A584CE5996}"/>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B3C9E16-4766-4B37-92F4-9CB085924AA8}"/>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494B2DA-E2C9-43C7-8AAE-1EAB90089D5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FA9374C4-A607-420C-8527-5292A9AC0A5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6350</xdr:rowOff>
    </xdr:from>
    <xdr:to>
      <xdr:col>24</xdr:col>
      <xdr:colOff>114300</xdr:colOff>
      <xdr:row>36</xdr:row>
      <xdr:rowOff>107950</xdr:rowOff>
    </xdr:to>
    <xdr:sp macro="" textlink="">
      <xdr:nvSpPr>
        <xdr:cNvPr id="73" name="楕円 72">
          <a:extLst>
            <a:ext uri="{FF2B5EF4-FFF2-40B4-BE49-F238E27FC236}">
              <a16:creationId xmlns:a16="http://schemas.microsoft.com/office/drawing/2014/main" id="{F3CDFD7B-08FF-4B24-8F79-769D813E436A}"/>
            </a:ext>
          </a:extLst>
        </xdr:cNvPr>
        <xdr:cNvSpPr/>
      </xdr:nvSpPr>
      <xdr:spPr>
        <a:xfrm>
          <a:off x="4584700" y="6178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29227</xdr:rowOff>
    </xdr:from>
    <xdr:ext cx="405111" cy="259045"/>
    <xdr:sp macro="" textlink="">
      <xdr:nvSpPr>
        <xdr:cNvPr id="74" name="【道路】&#10;有形固定資産減価償却率該当値テキスト">
          <a:extLst>
            <a:ext uri="{FF2B5EF4-FFF2-40B4-BE49-F238E27FC236}">
              <a16:creationId xmlns:a16="http://schemas.microsoft.com/office/drawing/2014/main" id="{5A26B7C4-F1CD-4BBD-8BAB-C62ACAB8AD2D}"/>
            </a:ext>
          </a:extLst>
        </xdr:cNvPr>
        <xdr:cNvSpPr txBox="1"/>
      </xdr:nvSpPr>
      <xdr:spPr>
        <a:xfrm>
          <a:off x="4673600" y="602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124460</xdr:rowOff>
    </xdr:from>
    <xdr:to>
      <xdr:col>20</xdr:col>
      <xdr:colOff>38100</xdr:colOff>
      <xdr:row>36</xdr:row>
      <xdr:rowOff>54610</xdr:rowOff>
    </xdr:to>
    <xdr:sp macro="" textlink="">
      <xdr:nvSpPr>
        <xdr:cNvPr id="75" name="楕円 74">
          <a:extLst>
            <a:ext uri="{FF2B5EF4-FFF2-40B4-BE49-F238E27FC236}">
              <a16:creationId xmlns:a16="http://schemas.microsoft.com/office/drawing/2014/main" id="{8146FEEF-04DE-451C-8771-B03709B1E6D5}"/>
            </a:ext>
          </a:extLst>
        </xdr:cNvPr>
        <xdr:cNvSpPr/>
      </xdr:nvSpPr>
      <xdr:spPr>
        <a:xfrm>
          <a:off x="3746500" y="612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3810</xdr:rowOff>
    </xdr:from>
    <xdr:to>
      <xdr:col>24</xdr:col>
      <xdr:colOff>63500</xdr:colOff>
      <xdr:row>36</xdr:row>
      <xdr:rowOff>57150</xdr:rowOff>
    </xdr:to>
    <xdr:cxnSp macro="">
      <xdr:nvCxnSpPr>
        <xdr:cNvPr id="76" name="直線コネクタ 75">
          <a:extLst>
            <a:ext uri="{FF2B5EF4-FFF2-40B4-BE49-F238E27FC236}">
              <a16:creationId xmlns:a16="http://schemas.microsoft.com/office/drawing/2014/main" id="{EDDF1DFA-4EC9-4C00-9C51-D98F90C4B5FE}"/>
            </a:ext>
          </a:extLst>
        </xdr:cNvPr>
        <xdr:cNvCxnSpPr/>
      </xdr:nvCxnSpPr>
      <xdr:spPr>
        <a:xfrm>
          <a:off x="3797300" y="617601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82550</xdr:rowOff>
    </xdr:from>
    <xdr:to>
      <xdr:col>15</xdr:col>
      <xdr:colOff>101600</xdr:colOff>
      <xdr:row>36</xdr:row>
      <xdr:rowOff>12700</xdr:rowOff>
    </xdr:to>
    <xdr:sp macro="" textlink="">
      <xdr:nvSpPr>
        <xdr:cNvPr id="77" name="楕円 76">
          <a:extLst>
            <a:ext uri="{FF2B5EF4-FFF2-40B4-BE49-F238E27FC236}">
              <a16:creationId xmlns:a16="http://schemas.microsoft.com/office/drawing/2014/main" id="{1B5E7B39-C76A-4EC4-96B2-4C8212FBD60C}"/>
            </a:ext>
          </a:extLst>
        </xdr:cNvPr>
        <xdr:cNvSpPr/>
      </xdr:nvSpPr>
      <xdr:spPr>
        <a:xfrm>
          <a:off x="28575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133350</xdr:rowOff>
    </xdr:from>
    <xdr:to>
      <xdr:col>19</xdr:col>
      <xdr:colOff>177800</xdr:colOff>
      <xdr:row>36</xdr:row>
      <xdr:rowOff>3810</xdr:rowOff>
    </xdr:to>
    <xdr:cxnSp macro="">
      <xdr:nvCxnSpPr>
        <xdr:cNvPr id="78" name="直線コネクタ 77">
          <a:extLst>
            <a:ext uri="{FF2B5EF4-FFF2-40B4-BE49-F238E27FC236}">
              <a16:creationId xmlns:a16="http://schemas.microsoft.com/office/drawing/2014/main" id="{052D1ED0-74E2-4C26-8109-F717CF5961AB}"/>
            </a:ext>
          </a:extLst>
        </xdr:cNvPr>
        <xdr:cNvCxnSpPr/>
      </xdr:nvCxnSpPr>
      <xdr:spPr>
        <a:xfrm>
          <a:off x="2908300" y="613410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34925</xdr:rowOff>
    </xdr:from>
    <xdr:to>
      <xdr:col>10</xdr:col>
      <xdr:colOff>165100</xdr:colOff>
      <xdr:row>35</xdr:row>
      <xdr:rowOff>136525</xdr:rowOff>
    </xdr:to>
    <xdr:sp macro="" textlink="">
      <xdr:nvSpPr>
        <xdr:cNvPr id="79" name="楕円 78">
          <a:extLst>
            <a:ext uri="{FF2B5EF4-FFF2-40B4-BE49-F238E27FC236}">
              <a16:creationId xmlns:a16="http://schemas.microsoft.com/office/drawing/2014/main" id="{43467D1B-B487-4480-B174-2E658F0B3CB2}"/>
            </a:ext>
          </a:extLst>
        </xdr:cNvPr>
        <xdr:cNvSpPr/>
      </xdr:nvSpPr>
      <xdr:spPr>
        <a:xfrm>
          <a:off x="1968500" y="603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85725</xdr:rowOff>
    </xdr:from>
    <xdr:to>
      <xdr:col>15</xdr:col>
      <xdr:colOff>50800</xdr:colOff>
      <xdr:row>35</xdr:row>
      <xdr:rowOff>133350</xdr:rowOff>
    </xdr:to>
    <xdr:cxnSp macro="">
      <xdr:nvCxnSpPr>
        <xdr:cNvPr id="80" name="直線コネクタ 79">
          <a:extLst>
            <a:ext uri="{FF2B5EF4-FFF2-40B4-BE49-F238E27FC236}">
              <a16:creationId xmlns:a16="http://schemas.microsoft.com/office/drawing/2014/main" id="{17C02303-2381-4FCF-B116-13018C9ACEA1}"/>
            </a:ext>
          </a:extLst>
        </xdr:cNvPr>
        <xdr:cNvCxnSpPr/>
      </xdr:nvCxnSpPr>
      <xdr:spPr>
        <a:xfrm>
          <a:off x="2019300" y="608647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170180</xdr:rowOff>
    </xdr:from>
    <xdr:to>
      <xdr:col>6</xdr:col>
      <xdr:colOff>38100</xdr:colOff>
      <xdr:row>35</xdr:row>
      <xdr:rowOff>100330</xdr:rowOff>
    </xdr:to>
    <xdr:sp macro="" textlink="">
      <xdr:nvSpPr>
        <xdr:cNvPr id="81" name="楕円 80">
          <a:extLst>
            <a:ext uri="{FF2B5EF4-FFF2-40B4-BE49-F238E27FC236}">
              <a16:creationId xmlns:a16="http://schemas.microsoft.com/office/drawing/2014/main" id="{9E3F8A5A-67A0-4E1B-959E-8B9AD7925C90}"/>
            </a:ext>
          </a:extLst>
        </xdr:cNvPr>
        <xdr:cNvSpPr/>
      </xdr:nvSpPr>
      <xdr:spPr>
        <a:xfrm>
          <a:off x="1079500" y="5999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49530</xdr:rowOff>
    </xdr:from>
    <xdr:to>
      <xdr:col>10</xdr:col>
      <xdr:colOff>114300</xdr:colOff>
      <xdr:row>35</xdr:row>
      <xdr:rowOff>85725</xdr:rowOff>
    </xdr:to>
    <xdr:cxnSp macro="">
      <xdr:nvCxnSpPr>
        <xdr:cNvPr id="82" name="直線コネクタ 81">
          <a:extLst>
            <a:ext uri="{FF2B5EF4-FFF2-40B4-BE49-F238E27FC236}">
              <a16:creationId xmlns:a16="http://schemas.microsoft.com/office/drawing/2014/main" id="{4C72215C-2355-4415-8918-AA8DB8B79898}"/>
            </a:ext>
          </a:extLst>
        </xdr:cNvPr>
        <xdr:cNvCxnSpPr/>
      </xdr:nvCxnSpPr>
      <xdr:spPr>
        <a:xfrm>
          <a:off x="1130300" y="605028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167657</xdr:rowOff>
    </xdr:from>
    <xdr:ext cx="405111" cy="259045"/>
    <xdr:sp macro="" textlink="">
      <xdr:nvSpPr>
        <xdr:cNvPr id="83" name="n_1aveValue【道路】&#10;有形固定資産減価償却率">
          <a:extLst>
            <a:ext uri="{FF2B5EF4-FFF2-40B4-BE49-F238E27FC236}">
              <a16:creationId xmlns:a16="http://schemas.microsoft.com/office/drawing/2014/main" id="{0500C1B4-A50F-43A6-A8A8-BDCF72246C61}"/>
            </a:ext>
          </a:extLst>
        </xdr:cNvPr>
        <xdr:cNvSpPr txBox="1"/>
      </xdr:nvSpPr>
      <xdr:spPr>
        <a:xfrm>
          <a:off x="3582044" y="668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148607</xdr:rowOff>
    </xdr:from>
    <xdr:ext cx="405111" cy="259045"/>
    <xdr:sp macro="" textlink="">
      <xdr:nvSpPr>
        <xdr:cNvPr id="84" name="n_2aveValue【道路】&#10;有形固定資産減価償却率">
          <a:extLst>
            <a:ext uri="{FF2B5EF4-FFF2-40B4-BE49-F238E27FC236}">
              <a16:creationId xmlns:a16="http://schemas.microsoft.com/office/drawing/2014/main" id="{8D6269C5-DAC3-4B8B-95FD-038CA6BD88A1}"/>
            </a:ext>
          </a:extLst>
        </xdr:cNvPr>
        <xdr:cNvSpPr txBox="1"/>
      </xdr:nvSpPr>
      <xdr:spPr>
        <a:xfrm>
          <a:off x="2705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102887</xdr:rowOff>
    </xdr:from>
    <xdr:ext cx="405111" cy="259045"/>
    <xdr:sp macro="" textlink="">
      <xdr:nvSpPr>
        <xdr:cNvPr id="85" name="n_3aveValue【道路】&#10;有形固定資産減価償却率">
          <a:extLst>
            <a:ext uri="{FF2B5EF4-FFF2-40B4-BE49-F238E27FC236}">
              <a16:creationId xmlns:a16="http://schemas.microsoft.com/office/drawing/2014/main" id="{D8A11587-FAE8-4890-AA0C-93F23F877497}"/>
            </a:ext>
          </a:extLst>
        </xdr:cNvPr>
        <xdr:cNvSpPr txBox="1"/>
      </xdr:nvSpPr>
      <xdr:spPr>
        <a:xfrm>
          <a:off x="18167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110507</xdr:rowOff>
    </xdr:from>
    <xdr:ext cx="405111" cy="259045"/>
    <xdr:sp macro="" textlink="">
      <xdr:nvSpPr>
        <xdr:cNvPr id="86" name="n_4aveValue【道路】&#10;有形固定資産減価償却率">
          <a:extLst>
            <a:ext uri="{FF2B5EF4-FFF2-40B4-BE49-F238E27FC236}">
              <a16:creationId xmlns:a16="http://schemas.microsoft.com/office/drawing/2014/main" id="{A6BAE775-D073-4183-8AA7-9F48566A428F}"/>
            </a:ext>
          </a:extLst>
        </xdr:cNvPr>
        <xdr:cNvSpPr txBox="1"/>
      </xdr:nvSpPr>
      <xdr:spPr>
        <a:xfrm>
          <a:off x="9277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71137</xdr:rowOff>
    </xdr:from>
    <xdr:ext cx="405111" cy="259045"/>
    <xdr:sp macro="" textlink="">
      <xdr:nvSpPr>
        <xdr:cNvPr id="87" name="n_1mainValue【道路】&#10;有形固定資産減価償却率">
          <a:extLst>
            <a:ext uri="{FF2B5EF4-FFF2-40B4-BE49-F238E27FC236}">
              <a16:creationId xmlns:a16="http://schemas.microsoft.com/office/drawing/2014/main" id="{F33185D0-8E1D-41A6-A451-59F60A55F80E}"/>
            </a:ext>
          </a:extLst>
        </xdr:cNvPr>
        <xdr:cNvSpPr txBox="1"/>
      </xdr:nvSpPr>
      <xdr:spPr>
        <a:xfrm>
          <a:off x="3582044" y="590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29227</xdr:rowOff>
    </xdr:from>
    <xdr:ext cx="405111" cy="259045"/>
    <xdr:sp macro="" textlink="">
      <xdr:nvSpPr>
        <xdr:cNvPr id="88" name="n_2mainValue【道路】&#10;有形固定資産減価償却率">
          <a:extLst>
            <a:ext uri="{FF2B5EF4-FFF2-40B4-BE49-F238E27FC236}">
              <a16:creationId xmlns:a16="http://schemas.microsoft.com/office/drawing/2014/main" id="{A00ACBA4-3139-4412-9C47-DF0616CEA6DD}"/>
            </a:ext>
          </a:extLst>
        </xdr:cNvPr>
        <xdr:cNvSpPr txBox="1"/>
      </xdr:nvSpPr>
      <xdr:spPr>
        <a:xfrm>
          <a:off x="2705744" y="585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153052</xdr:rowOff>
    </xdr:from>
    <xdr:ext cx="405111" cy="259045"/>
    <xdr:sp macro="" textlink="">
      <xdr:nvSpPr>
        <xdr:cNvPr id="89" name="n_3mainValue【道路】&#10;有形固定資産減価償却率">
          <a:extLst>
            <a:ext uri="{FF2B5EF4-FFF2-40B4-BE49-F238E27FC236}">
              <a16:creationId xmlns:a16="http://schemas.microsoft.com/office/drawing/2014/main" id="{0CA94729-D0DF-4FC8-87B7-F5AC1372CFA5}"/>
            </a:ext>
          </a:extLst>
        </xdr:cNvPr>
        <xdr:cNvSpPr txBox="1"/>
      </xdr:nvSpPr>
      <xdr:spPr>
        <a:xfrm>
          <a:off x="181674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116857</xdr:rowOff>
    </xdr:from>
    <xdr:ext cx="405111" cy="259045"/>
    <xdr:sp macro="" textlink="">
      <xdr:nvSpPr>
        <xdr:cNvPr id="90" name="n_4mainValue【道路】&#10;有形固定資産減価償却率">
          <a:extLst>
            <a:ext uri="{FF2B5EF4-FFF2-40B4-BE49-F238E27FC236}">
              <a16:creationId xmlns:a16="http://schemas.microsoft.com/office/drawing/2014/main" id="{F74D85C0-15C0-4734-9578-5D75CBDF122A}"/>
            </a:ext>
          </a:extLst>
        </xdr:cNvPr>
        <xdr:cNvSpPr txBox="1"/>
      </xdr:nvSpPr>
      <xdr:spPr>
        <a:xfrm>
          <a:off x="927744" y="57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75BB39D0-50E9-4135-B3DF-CDADAED307F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6D898538-58F7-4BAA-8227-5F897B3B1C5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2B660D49-658C-4C46-AEF6-E3FBEB0CE388}"/>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9C57EB7-379D-45A5-991C-83DCAE8AAED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79502BDE-1DE5-4A64-94C1-8B46A8C1436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C78987A-8FE9-46A7-814B-941F0745FD5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4331F3FD-DBB1-4C82-A517-0D3AFC5B27D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48A6F27D-99BB-4BEC-832F-E47A37FC1508}"/>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7E0AB571-A7C7-40F0-AEAD-42C2C2D656B3}"/>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6330AF2-02AA-4D6B-9A35-EEE3AD2B5E8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a:extLst>
            <a:ext uri="{FF2B5EF4-FFF2-40B4-BE49-F238E27FC236}">
              <a16:creationId xmlns:a16="http://schemas.microsoft.com/office/drawing/2014/main" id="{7DD50AF6-2DD2-4A44-91DB-267C115F94B3}"/>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a:extLst>
            <a:ext uri="{FF2B5EF4-FFF2-40B4-BE49-F238E27FC236}">
              <a16:creationId xmlns:a16="http://schemas.microsoft.com/office/drawing/2014/main" id="{12C931FE-8F65-43DB-9352-0D8C8FE4E9A2}"/>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a:extLst>
            <a:ext uri="{FF2B5EF4-FFF2-40B4-BE49-F238E27FC236}">
              <a16:creationId xmlns:a16="http://schemas.microsoft.com/office/drawing/2014/main" id="{19D98280-DE37-4DFC-9E35-876CFBE772F7}"/>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a:extLst>
            <a:ext uri="{FF2B5EF4-FFF2-40B4-BE49-F238E27FC236}">
              <a16:creationId xmlns:a16="http://schemas.microsoft.com/office/drawing/2014/main" id="{BEB2E35D-FC53-4263-A0F5-5A8EB84094E8}"/>
            </a:ext>
          </a:extLst>
        </xdr:cNvPr>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a:extLst>
            <a:ext uri="{FF2B5EF4-FFF2-40B4-BE49-F238E27FC236}">
              <a16:creationId xmlns:a16="http://schemas.microsoft.com/office/drawing/2014/main" id="{092B65E0-1036-4450-BB10-569FEB215C27}"/>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a:extLst>
            <a:ext uri="{FF2B5EF4-FFF2-40B4-BE49-F238E27FC236}">
              <a16:creationId xmlns:a16="http://schemas.microsoft.com/office/drawing/2014/main" id="{FD41F4DB-AB13-4E5F-A50C-A479F9862DF1}"/>
            </a:ext>
          </a:extLst>
        </xdr:cNvPr>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a:extLst>
            <a:ext uri="{FF2B5EF4-FFF2-40B4-BE49-F238E27FC236}">
              <a16:creationId xmlns:a16="http://schemas.microsoft.com/office/drawing/2014/main" id="{E2F263C0-8ACA-44D3-B6EB-B3D289B04CAD}"/>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a:extLst>
            <a:ext uri="{FF2B5EF4-FFF2-40B4-BE49-F238E27FC236}">
              <a16:creationId xmlns:a16="http://schemas.microsoft.com/office/drawing/2014/main" id="{D44CA274-01AA-4B40-A86D-874DB35D0B6B}"/>
            </a:ext>
          </a:extLst>
        </xdr:cNvPr>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a:extLst>
            <a:ext uri="{FF2B5EF4-FFF2-40B4-BE49-F238E27FC236}">
              <a16:creationId xmlns:a16="http://schemas.microsoft.com/office/drawing/2014/main" id="{69D5B9F9-2CD5-4204-B234-2890884563D0}"/>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a:extLst>
            <a:ext uri="{FF2B5EF4-FFF2-40B4-BE49-F238E27FC236}">
              <a16:creationId xmlns:a16="http://schemas.microsoft.com/office/drawing/2014/main" id="{03BEEF15-33C3-4F76-867A-A78ADA227F35}"/>
            </a:ext>
          </a:extLst>
        </xdr:cNvPr>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a:extLst>
            <a:ext uri="{FF2B5EF4-FFF2-40B4-BE49-F238E27FC236}">
              <a16:creationId xmlns:a16="http://schemas.microsoft.com/office/drawing/2014/main" id="{D507D4E2-BEDC-43F7-9271-B90250E331EB}"/>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a:extLst>
            <a:ext uri="{FF2B5EF4-FFF2-40B4-BE49-F238E27FC236}">
              <a16:creationId xmlns:a16="http://schemas.microsoft.com/office/drawing/2014/main" id="{132A352E-4DB2-4B11-B7CF-A230BD760D07}"/>
            </a:ext>
          </a:extLst>
        </xdr:cNvPr>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a:extLst>
            <a:ext uri="{FF2B5EF4-FFF2-40B4-BE49-F238E27FC236}">
              <a16:creationId xmlns:a16="http://schemas.microsoft.com/office/drawing/2014/main" id="{E71E6EF8-F932-42EE-80C8-090D581284E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a:extLst>
            <a:ext uri="{FF2B5EF4-FFF2-40B4-BE49-F238E27FC236}">
              <a16:creationId xmlns:a16="http://schemas.microsoft.com/office/drawing/2014/main" id="{36AC7F2F-AA77-44ED-8F29-9FCCE346A759}"/>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a:extLst>
            <a:ext uri="{FF2B5EF4-FFF2-40B4-BE49-F238E27FC236}">
              <a16:creationId xmlns:a16="http://schemas.microsoft.com/office/drawing/2014/main" id="{A80D87B4-C5AE-46B0-99A8-5AF0505EA99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93574</xdr:rowOff>
    </xdr:from>
    <xdr:to>
      <xdr:col>54</xdr:col>
      <xdr:colOff>189865</xdr:colOff>
      <xdr:row>41</xdr:row>
      <xdr:rowOff>144600</xdr:rowOff>
    </xdr:to>
    <xdr:cxnSp macro="">
      <xdr:nvCxnSpPr>
        <xdr:cNvPr id="116" name="直線コネクタ 115">
          <a:extLst>
            <a:ext uri="{FF2B5EF4-FFF2-40B4-BE49-F238E27FC236}">
              <a16:creationId xmlns:a16="http://schemas.microsoft.com/office/drawing/2014/main" id="{D4FA44F5-7B15-4E0A-B9AC-633389F71061}"/>
            </a:ext>
          </a:extLst>
        </xdr:cNvPr>
        <xdr:cNvCxnSpPr/>
      </xdr:nvCxnSpPr>
      <xdr:spPr>
        <a:xfrm flipV="1">
          <a:off x="10476865" y="5751424"/>
          <a:ext cx="0" cy="1422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148427</xdr:rowOff>
    </xdr:from>
    <xdr:ext cx="469744" cy="259045"/>
    <xdr:sp macro="" textlink="">
      <xdr:nvSpPr>
        <xdr:cNvPr id="117" name="【道路】&#10;一人当たり延長最小値テキスト">
          <a:extLst>
            <a:ext uri="{FF2B5EF4-FFF2-40B4-BE49-F238E27FC236}">
              <a16:creationId xmlns:a16="http://schemas.microsoft.com/office/drawing/2014/main" id="{0794CF19-DFCF-4A56-BD85-7AEFE3A98904}"/>
            </a:ext>
          </a:extLst>
        </xdr:cNvPr>
        <xdr:cNvSpPr txBox="1"/>
      </xdr:nvSpPr>
      <xdr:spPr>
        <a:xfrm>
          <a:off x="10515600" y="717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144600</xdr:rowOff>
    </xdr:from>
    <xdr:to>
      <xdr:col>55</xdr:col>
      <xdr:colOff>88900</xdr:colOff>
      <xdr:row>41</xdr:row>
      <xdr:rowOff>144600</xdr:rowOff>
    </xdr:to>
    <xdr:cxnSp macro="">
      <xdr:nvCxnSpPr>
        <xdr:cNvPr id="118" name="直線コネクタ 117">
          <a:extLst>
            <a:ext uri="{FF2B5EF4-FFF2-40B4-BE49-F238E27FC236}">
              <a16:creationId xmlns:a16="http://schemas.microsoft.com/office/drawing/2014/main" id="{13F065E6-7F1B-4F39-A2BD-14BF8518465B}"/>
            </a:ext>
          </a:extLst>
        </xdr:cNvPr>
        <xdr:cNvCxnSpPr/>
      </xdr:nvCxnSpPr>
      <xdr:spPr>
        <a:xfrm>
          <a:off x="10388600" y="717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40251</xdr:rowOff>
    </xdr:from>
    <xdr:ext cx="534377" cy="259045"/>
    <xdr:sp macro="" textlink="">
      <xdr:nvSpPr>
        <xdr:cNvPr id="119" name="【道路】&#10;一人当たり延長最大値テキスト">
          <a:extLst>
            <a:ext uri="{FF2B5EF4-FFF2-40B4-BE49-F238E27FC236}">
              <a16:creationId xmlns:a16="http://schemas.microsoft.com/office/drawing/2014/main" id="{6FDEE0D3-AD32-481A-A172-CC55E73CA393}"/>
            </a:ext>
          </a:extLst>
        </xdr:cNvPr>
        <xdr:cNvSpPr txBox="1"/>
      </xdr:nvSpPr>
      <xdr:spPr>
        <a:xfrm>
          <a:off x="10515600" y="552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93574</xdr:rowOff>
    </xdr:from>
    <xdr:to>
      <xdr:col>55</xdr:col>
      <xdr:colOff>88900</xdr:colOff>
      <xdr:row>33</xdr:row>
      <xdr:rowOff>93574</xdr:rowOff>
    </xdr:to>
    <xdr:cxnSp macro="">
      <xdr:nvCxnSpPr>
        <xdr:cNvPr id="120" name="直線コネクタ 119">
          <a:extLst>
            <a:ext uri="{FF2B5EF4-FFF2-40B4-BE49-F238E27FC236}">
              <a16:creationId xmlns:a16="http://schemas.microsoft.com/office/drawing/2014/main" id="{4AEBD758-58D8-45F6-9877-8C755868D525}"/>
            </a:ext>
          </a:extLst>
        </xdr:cNvPr>
        <xdr:cNvCxnSpPr/>
      </xdr:nvCxnSpPr>
      <xdr:spPr>
        <a:xfrm>
          <a:off x="10388600" y="5751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165288</xdr:rowOff>
    </xdr:from>
    <xdr:ext cx="534377" cy="259045"/>
    <xdr:sp macro="" textlink="">
      <xdr:nvSpPr>
        <xdr:cNvPr id="121" name="【道路】&#10;一人当たり延長平均値テキスト">
          <a:extLst>
            <a:ext uri="{FF2B5EF4-FFF2-40B4-BE49-F238E27FC236}">
              <a16:creationId xmlns:a16="http://schemas.microsoft.com/office/drawing/2014/main" id="{864B3818-E402-49FC-85ED-6C35323B5709}"/>
            </a:ext>
          </a:extLst>
        </xdr:cNvPr>
        <xdr:cNvSpPr txBox="1"/>
      </xdr:nvSpPr>
      <xdr:spPr>
        <a:xfrm>
          <a:off x="10515600" y="6508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142411</xdr:rowOff>
    </xdr:from>
    <xdr:to>
      <xdr:col>55</xdr:col>
      <xdr:colOff>50800</xdr:colOff>
      <xdr:row>39</xdr:row>
      <xdr:rowOff>72561</xdr:rowOff>
    </xdr:to>
    <xdr:sp macro="" textlink="">
      <xdr:nvSpPr>
        <xdr:cNvPr id="122" name="フローチャート: 判断 121">
          <a:extLst>
            <a:ext uri="{FF2B5EF4-FFF2-40B4-BE49-F238E27FC236}">
              <a16:creationId xmlns:a16="http://schemas.microsoft.com/office/drawing/2014/main" id="{138B8A7E-CF78-4120-B541-EB42D7465AA3}"/>
            </a:ext>
          </a:extLst>
        </xdr:cNvPr>
        <xdr:cNvSpPr/>
      </xdr:nvSpPr>
      <xdr:spPr>
        <a:xfrm>
          <a:off x="10426700" y="665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147440</xdr:rowOff>
    </xdr:from>
    <xdr:to>
      <xdr:col>50</xdr:col>
      <xdr:colOff>165100</xdr:colOff>
      <xdr:row>39</xdr:row>
      <xdr:rowOff>77590</xdr:rowOff>
    </xdr:to>
    <xdr:sp macro="" textlink="">
      <xdr:nvSpPr>
        <xdr:cNvPr id="123" name="フローチャート: 判断 122">
          <a:extLst>
            <a:ext uri="{FF2B5EF4-FFF2-40B4-BE49-F238E27FC236}">
              <a16:creationId xmlns:a16="http://schemas.microsoft.com/office/drawing/2014/main" id="{C76E403B-23D2-4D37-9974-8EBD33A381CA}"/>
            </a:ext>
          </a:extLst>
        </xdr:cNvPr>
        <xdr:cNvSpPr/>
      </xdr:nvSpPr>
      <xdr:spPr>
        <a:xfrm>
          <a:off x="9588500" y="666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161074</xdr:rowOff>
    </xdr:from>
    <xdr:to>
      <xdr:col>46</xdr:col>
      <xdr:colOff>38100</xdr:colOff>
      <xdr:row>39</xdr:row>
      <xdr:rowOff>91224</xdr:rowOff>
    </xdr:to>
    <xdr:sp macro="" textlink="">
      <xdr:nvSpPr>
        <xdr:cNvPr id="124" name="フローチャート: 判断 123">
          <a:extLst>
            <a:ext uri="{FF2B5EF4-FFF2-40B4-BE49-F238E27FC236}">
              <a16:creationId xmlns:a16="http://schemas.microsoft.com/office/drawing/2014/main" id="{E55F71DC-7F2F-45E6-9572-A990A27E6FB2}"/>
            </a:ext>
          </a:extLst>
        </xdr:cNvPr>
        <xdr:cNvSpPr/>
      </xdr:nvSpPr>
      <xdr:spPr>
        <a:xfrm>
          <a:off x="8699500" y="667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1985</xdr:rowOff>
    </xdr:from>
    <xdr:to>
      <xdr:col>41</xdr:col>
      <xdr:colOff>101600</xdr:colOff>
      <xdr:row>39</xdr:row>
      <xdr:rowOff>103585</xdr:rowOff>
    </xdr:to>
    <xdr:sp macro="" textlink="">
      <xdr:nvSpPr>
        <xdr:cNvPr id="125" name="フローチャート: 判断 124">
          <a:extLst>
            <a:ext uri="{FF2B5EF4-FFF2-40B4-BE49-F238E27FC236}">
              <a16:creationId xmlns:a16="http://schemas.microsoft.com/office/drawing/2014/main" id="{E75827F8-1BF9-4476-B7A2-485084285D0A}"/>
            </a:ext>
          </a:extLst>
        </xdr:cNvPr>
        <xdr:cNvSpPr/>
      </xdr:nvSpPr>
      <xdr:spPr>
        <a:xfrm>
          <a:off x="7810500" y="668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41157</xdr:rowOff>
    </xdr:from>
    <xdr:to>
      <xdr:col>36</xdr:col>
      <xdr:colOff>165100</xdr:colOff>
      <xdr:row>39</xdr:row>
      <xdr:rowOff>142757</xdr:rowOff>
    </xdr:to>
    <xdr:sp macro="" textlink="">
      <xdr:nvSpPr>
        <xdr:cNvPr id="126" name="フローチャート: 判断 125">
          <a:extLst>
            <a:ext uri="{FF2B5EF4-FFF2-40B4-BE49-F238E27FC236}">
              <a16:creationId xmlns:a16="http://schemas.microsoft.com/office/drawing/2014/main" id="{9B4A9ACC-ACEE-42CA-8507-575BE7C04759}"/>
            </a:ext>
          </a:extLst>
        </xdr:cNvPr>
        <xdr:cNvSpPr/>
      </xdr:nvSpPr>
      <xdr:spPr>
        <a:xfrm>
          <a:off x="6921500" y="672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30CC329E-2DEA-4DA8-B877-9518E8896F7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92C871EB-22BE-4BCA-A7A7-73741D9DEB6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1C353940-D538-4D47-9402-B4A65C45A0E2}"/>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8CE22227-8499-41FB-BDB6-D623E6BF182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A75737B6-DA6D-42B5-BD74-0A46F2DBB0CC}"/>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82485</xdr:rowOff>
    </xdr:from>
    <xdr:to>
      <xdr:col>55</xdr:col>
      <xdr:colOff>50800</xdr:colOff>
      <xdr:row>41</xdr:row>
      <xdr:rowOff>12635</xdr:rowOff>
    </xdr:to>
    <xdr:sp macro="" textlink="">
      <xdr:nvSpPr>
        <xdr:cNvPr id="132" name="楕円 131">
          <a:extLst>
            <a:ext uri="{FF2B5EF4-FFF2-40B4-BE49-F238E27FC236}">
              <a16:creationId xmlns:a16="http://schemas.microsoft.com/office/drawing/2014/main" id="{11CD4EA1-E708-46B6-9440-10C17748CB83}"/>
            </a:ext>
          </a:extLst>
        </xdr:cNvPr>
        <xdr:cNvSpPr/>
      </xdr:nvSpPr>
      <xdr:spPr>
        <a:xfrm>
          <a:off x="10426700" y="694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60912</xdr:rowOff>
    </xdr:from>
    <xdr:ext cx="534377" cy="259045"/>
    <xdr:sp macro="" textlink="">
      <xdr:nvSpPr>
        <xdr:cNvPr id="133" name="【道路】&#10;一人当たり延長該当値テキスト">
          <a:extLst>
            <a:ext uri="{FF2B5EF4-FFF2-40B4-BE49-F238E27FC236}">
              <a16:creationId xmlns:a16="http://schemas.microsoft.com/office/drawing/2014/main" id="{714CE3C2-B83E-4414-AF7C-3E0F00B1FD2F}"/>
            </a:ext>
          </a:extLst>
        </xdr:cNvPr>
        <xdr:cNvSpPr txBox="1"/>
      </xdr:nvSpPr>
      <xdr:spPr>
        <a:xfrm>
          <a:off x="10515600" y="691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84820</xdr:rowOff>
    </xdr:from>
    <xdr:to>
      <xdr:col>50</xdr:col>
      <xdr:colOff>165100</xdr:colOff>
      <xdr:row>41</xdr:row>
      <xdr:rowOff>14970</xdr:rowOff>
    </xdr:to>
    <xdr:sp macro="" textlink="">
      <xdr:nvSpPr>
        <xdr:cNvPr id="134" name="楕円 133">
          <a:extLst>
            <a:ext uri="{FF2B5EF4-FFF2-40B4-BE49-F238E27FC236}">
              <a16:creationId xmlns:a16="http://schemas.microsoft.com/office/drawing/2014/main" id="{A12A75DA-BAD5-43A1-8F2C-D82C77F2A610}"/>
            </a:ext>
          </a:extLst>
        </xdr:cNvPr>
        <xdr:cNvSpPr/>
      </xdr:nvSpPr>
      <xdr:spPr>
        <a:xfrm>
          <a:off x="9588500" y="694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133285</xdr:rowOff>
    </xdr:from>
    <xdr:to>
      <xdr:col>55</xdr:col>
      <xdr:colOff>0</xdr:colOff>
      <xdr:row>40</xdr:row>
      <xdr:rowOff>135620</xdr:rowOff>
    </xdr:to>
    <xdr:cxnSp macro="">
      <xdr:nvCxnSpPr>
        <xdr:cNvPr id="135" name="直線コネクタ 134">
          <a:extLst>
            <a:ext uri="{FF2B5EF4-FFF2-40B4-BE49-F238E27FC236}">
              <a16:creationId xmlns:a16="http://schemas.microsoft.com/office/drawing/2014/main" id="{2564AC97-B0FE-440E-8337-82A78CC41C1F}"/>
            </a:ext>
          </a:extLst>
        </xdr:cNvPr>
        <xdr:cNvCxnSpPr/>
      </xdr:nvCxnSpPr>
      <xdr:spPr>
        <a:xfrm flipV="1">
          <a:off x="9639300" y="6991285"/>
          <a:ext cx="838200" cy="2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88559</xdr:rowOff>
    </xdr:from>
    <xdr:to>
      <xdr:col>46</xdr:col>
      <xdr:colOff>38100</xdr:colOff>
      <xdr:row>41</xdr:row>
      <xdr:rowOff>18709</xdr:rowOff>
    </xdr:to>
    <xdr:sp macro="" textlink="">
      <xdr:nvSpPr>
        <xdr:cNvPr id="136" name="楕円 135">
          <a:extLst>
            <a:ext uri="{FF2B5EF4-FFF2-40B4-BE49-F238E27FC236}">
              <a16:creationId xmlns:a16="http://schemas.microsoft.com/office/drawing/2014/main" id="{9863B14B-5F71-4752-9552-BF19AF1F5069}"/>
            </a:ext>
          </a:extLst>
        </xdr:cNvPr>
        <xdr:cNvSpPr/>
      </xdr:nvSpPr>
      <xdr:spPr>
        <a:xfrm>
          <a:off x="8699500" y="6946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135620</xdr:rowOff>
    </xdr:from>
    <xdr:to>
      <xdr:col>50</xdr:col>
      <xdr:colOff>114300</xdr:colOff>
      <xdr:row>40</xdr:row>
      <xdr:rowOff>139359</xdr:rowOff>
    </xdr:to>
    <xdr:cxnSp macro="">
      <xdr:nvCxnSpPr>
        <xdr:cNvPr id="137" name="直線コネクタ 136">
          <a:extLst>
            <a:ext uri="{FF2B5EF4-FFF2-40B4-BE49-F238E27FC236}">
              <a16:creationId xmlns:a16="http://schemas.microsoft.com/office/drawing/2014/main" id="{24669908-1CAE-42C8-BA20-0E04559573CA}"/>
            </a:ext>
          </a:extLst>
        </xdr:cNvPr>
        <xdr:cNvCxnSpPr/>
      </xdr:nvCxnSpPr>
      <xdr:spPr>
        <a:xfrm flipV="1">
          <a:off x="8750300" y="6993620"/>
          <a:ext cx="889000" cy="3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90600</xdr:rowOff>
    </xdr:from>
    <xdr:to>
      <xdr:col>41</xdr:col>
      <xdr:colOff>101600</xdr:colOff>
      <xdr:row>41</xdr:row>
      <xdr:rowOff>20750</xdr:rowOff>
    </xdr:to>
    <xdr:sp macro="" textlink="">
      <xdr:nvSpPr>
        <xdr:cNvPr id="138" name="楕円 137">
          <a:extLst>
            <a:ext uri="{FF2B5EF4-FFF2-40B4-BE49-F238E27FC236}">
              <a16:creationId xmlns:a16="http://schemas.microsoft.com/office/drawing/2014/main" id="{0A44488B-05D4-4C0A-A79E-520C09484CB0}"/>
            </a:ext>
          </a:extLst>
        </xdr:cNvPr>
        <xdr:cNvSpPr/>
      </xdr:nvSpPr>
      <xdr:spPr>
        <a:xfrm>
          <a:off x="7810500" y="6948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139359</xdr:rowOff>
    </xdr:from>
    <xdr:to>
      <xdr:col>45</xdr:col>
      <xdr:colOff>177800</xdr:colOff>
      <xdr:row>40</xdr:row>
      <xdr:rowOff>141400</xdr:rowOff>
    </xdr:to>
    <xdr:cxnSp macro="">
      <xdr:nvCxnSpPr>
        <xdr:cNvPr id="139" name="直線コネクタ 138">
          <a:extLst>
            <a:ext uri="{FF2B5EF4-FFF2-40B4-BE49-F238E27FC236}">
              <a16:creationId xmlns:a16="http://schemas.microsoft.com/office/drawing/2014/main" id="{BD6CAD69-DA7E-4920-B824-49A12C807E03}"/>
            </a:ext>
          </a:extLst>
        </xdr:cNvPr>
        <xdr:cNvCxnSpPr/>
      </xdr:nvCxnSpPr>
      <xdr:spPr>
        <a:xfrm flipV="1">
          <a:off x="7861300" y="6997359"/>
          <a:ext cx="889000" cy="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93588</xdr:rowOff>
    </xdr:from>
    <xdr:to>
      <xdr:col>36</xdr:col>
      <xdr:colOff>165100</xdr:colOff>
      <xdr:row>41</xdr:row>
      <xdr:rowOff>23738</xdr:rowOff>
    </xdr:to>
    <xdr:sp macro="" textlink="">
      <xdr:nvSpPr>
        <xdr:cNvPr id="140" name="楕円 139">
          <a:extLst>
            <a:ext uri="{FF2B5EF4-FFF2-40B4-BE49-F238E27FC236}">
              <a16:creationId xmlns:a16="http://schemas.microsoft.com/office/drawing/2014/main" id="{D5896688-83C4-4EB8-B077-13B42687F873}"/>
            </a:ext>
          </a:extLst>
        </xdr:cNvPr>
        <xdr:cNvSpPr/>
      </xdr:nvSpPr>
      <xdr:spPr>
        <a:xfrm>
          <a:off x="6921500" y="695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141400</xdr:rowOff>
    </xdr:from>
    <xdr:to>
      <xdr:col>41</xdr:col>
      <xdr:colOff>50800</xdr:colOff>
      <xdr:row>40</xdr:row>
      <xdr:rowOff>144388</xdr:rowOff>
    </xdr:to>
    <xdr:cxnSp macro="">
      <xdr:nvCxnSpPr>
        <xdr:cNvPr id="141" name="直線コネクタ 140">
          <a:extLst>
            <a:ext uri="{FF2B5EF4-FFF2-40B4-BE49-F238E27FC236}">
              <a16:creationId xmlns:a16="http://schemas.microsoft.com/office/drawing/2014/main" id="{7E72D3EA-CB1A-4E34-B695-9D086032B900}"/>
            </a:ext>
          </a:extLst>
        </xdr:cNvPr>
        <xdr:cNvCxnSpPr/>
      </xdr:nvCxnSpPr>
      <xdr:spPr>
        <a:xfrm flipV="1">
          <a:off x="6972300" y="6999400"/>
          <a:ext cx="889000" cy="2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94117</xdr:rowOff>
    </xdr:from>
    <xdr:ext cx="534377" cy="259045"/>
    <xdr:sp macro="" textlink="">
      <xdr:nvSpPr>
        <xdr:cNvPr id="142" name="n_1aveValue【道路】&#10;一人当たり延長">
          <a:extLst>
            <a:ext uri="{FF2B5EF4-FFF2-40B4-BE49-F238E27FC236}">
              <a16:creationId xmlns:a16="http://schemas.microsoft.com/office/drawing/2014/main" id="{FD9FB29E-CAAF-4870-A7E0-32C0C0A5815C}"/>
            </a:ext>
          </a:extLst>
        </xdr:cNvPr>
        <xdr:cNvSpPr txBox="1"/>
      </xdr:nvSpPr>
      <xdr:spPr>
        <a:xfrm>
          <a:off x="9359411" y="643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107751</xdr:rowOff>
    </xdr:from>
    <xdr:ext cx="534377" cy="259045"/>
    <xdr:sp macro="" textlink="">
      <xdr:nvSpPr>
        <xdr:cNvPr id="143" name="n_2aveValue【道路】&#10;一人当たり延長">
          <a:extLst>
            <a:ext uri="{FF2B5EF4-FFF2-40B4-BE49-F238E27FC236}">
              <a16:creationId xmlns:a16="http://schemas.microsoft.com/office/drawing/2014/main" id="{50F5EC43-E671-4ECB-8620-6117A54D0F34}"/>
            </a:ext>
          </a:extLst>
        </xdr:cNvPr>
        <xdr:cNvSpPr txBox="1"/>
      </xdr:nvSpPr>
      <xdr:spPr>
        <a:xfrm>
          <a:off x="8483111" y="645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120112</xdr:rowOff>
    </xdr:from>
    <xdr:ext cx="534377" cy="259045"/>
    <xdr:sp macro="" textlink="">
      <xdr:nvSpPr>
        <xdr:cNvPr id="144" name="n_3aveValue【道路】&#10;一人当たり延長">
          <a:extLst>
            <a:ext uri="{FF2B5EF4-FFF2-40B4-BE49-F238E27FC236}">
              <a16:creationId xmlns:a16="http://schemas.microsoft.com/office/drawing/2014/main" id="{E0935DB8-D0DE-4F53-BCAD-DF72B4F5A5E4}"/>
            </a:ext>
          </a:extLst>
        </xdr:cNvPr>
        <xdr:cNvSpPr txBox="1"/>
      </xdr:nvSpPr>
      <xdr:spPr>
        <a:xfrm>
          <a:off x="7594111" y="646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159284</xdr:rowOff>
    </xdr:from>
    <xdr:ext cx="534377" cy="259045"/>
    <xdr:sp macro="" textlink="">
      <xdr:nvSpPr>
        <xdr:cNvPr id="145" name="n_4aveValue【道路】&#10;一人当たり延長">
          <a:extLst>
            <a:ext uri="{FF2B5EF4-FFF2-40B4-BE49-F238E27FC236}">
              <a16:creationId xmlns:a16="http://schemas.microsoft.com/office/drawing/2014/main" id="{A9131EEF-4616-4733-93BE-55F1E5D9B47E}"/>
            </a:ext>
          </a:extLst>
        </xdr:cNvPr>
        <xdr:cNvSpPr txBox="1"/>
      </xdr:nvSpPr>
      <xdr:spPr>
        <a:xfrm>
          <a:off x="6705111" y="650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6097</xdr:rowOff>
    </xdr:from>
    <xdr:ext cx="534377" cy="259045"/>
    <xdr:sp macro="" textlink="">
      <xdr:nvSpPr>
        <xdr:cNvPr id="146" name="n_1mainValue【道路】&#10;一人当たり延長">
          <a:extLst>
            <a:ext uri="{FF2B5EF4-FFF2-40B4-BE49-F238E27FC236}">
              <a16:creationId xmlns:a16="http://schemas.microsoft.com/office/drawing/2014/main" id="{BCE0AC9E-EB58-4A63-AE42-BE86A0BAF105}"/>
            </a:ext>
          </a:extLst>
        </xdr:cNvPr>
        <xdr:cNvSpPr txBox="1"/>
      </xdr:nvSpPr>
      <xdr:spPr>
        <a:xfrm>
          <a:off x="9359411" y="703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9836</xdr:rowOff>
    </xdr:from>
    <xdr:ext cx="534377" cy="259045"/>
    <xdr:sp macro="" textlink="">
      <xdr:nvSpPr>
        <xdr:cNvPr id="147" name="n_2mainValue【道路】&#10;一人当たり延長">
          <a:extLst>
            <a:ext uri="{FF2B5EF4-FFF2-40B4-BE49-F238E27FC236}">
              <a16:creationId xmlns:a16="http://schemas.microsoft.com/office/drawing/2014/main" id="{CD644103-BA74-4EF1-BC57-B1D29B49EE10}"/>
            </a:ext>
          </a:extLst>
        </xdr:cNvPr>
        <xdr:cNvSpPr txBox="1"/>
      </xdr:nvSpPr>
      <xdr:spPr>
        <a:xfrm>
          <a:off x="8483111" y="703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11877</xdr:rowOff>
    </xdr:from>
    <xdr:ext cx="534377" cy="259045"/>
    <xdr:sp macro="" textlink="">
      <xdr:nvSpPr>
        <xdr:cNvPr id="148" name="n_3mainValue【道路】&#10;一人当たり延長">
          <a:extLst>
            <a:ext uri="{FF2B5EF4-FFF2-40B4-BE49-F238E27FC236}">
              <a16:creationId xmlns:a16="http://schemas.microsoft.com/office/drawing/2014/main" id="{63DF626E-B255-4460-827D-9F3F9B134A3D}"/>
            </a:ext>
          </a:extLst>
        </xdr:cNvPr>
        <xdr:cNvSpPr txBox="1"/>
      </xdr:nvSpPr>
      <xdr:spPr>
        <a:xfrm>
          <a:off x="7594111" y="704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14865</xdr:rowOff>
    </xdr:from>
    <xdr:ext cx="534377" cy="259045"/>
    <xdr:sp macro="" textlink="">
      <xdr:nvSpPr>
        <xdr:cNvPr id="149" name="n_4mainValue【道路】&#10;一人当たり延長">
          <a:extLst>
            <a:ext uri="{FF2B5EF4-FFF2-40B4-BE49-F238E27FC236}">
              <a16:creationId xmlns:a16="http://schemas.microsoft.com/office/drawing/2014/main" id="{6741200F-8AAD-479C-B5A4-C5158BE91E4C}"/>
            </a:ext>
          </a:extLst>
        </xdr:cNvPr>
        <xdr:cNvSpPr txBox="1"/>
      </xdr:nvSpPr>
      <xdr:spPr>
        <a:xfrm>
          <a:off x="6705111" y="704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a:extLst>
            <a:ext uri="{FF2B5EF4-FFF2-40B4-BE49-F238E27FC236}">
              <a16:creationId xmlns:a16="http://schemas.microsoft.com/office/drawing/2014/main" id="{4206DF43-6D5C-46E2-BB68-09EF193AC91B}"/>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a:extLst>
            <a:ext uri="{FF2B5EF4-FFF2-40B4-BE49-F238E27FC236}">
              <a16:creationId xmlns:a16="http://schemas.microsoft.com/office/drawing/2014/main" id="{8D205E3D-2E85-4CF4-ADC9-5294FC9959EF}"/>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a:extLst>
            <a:ext uri="{FF2B5EF4-FFF2-40B4-BE49-F238E27FC236}">
              <a16:creationId xmlns:a16="http://schemas.microsoft.com/office/drawing/2014/main" id="{017F98AE-263F-4039-874E-CEB9EE9C675A}"/>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a:extLst>
            <a:ext uri="{FF2B5EF4-FFF2-40B4-BE49-F238E27FC236}">
              <a16:creationId xmlns:a16="http://schemas.microsoft.com/office/drawing/2014/main" id="{618C89B9-3F2C-4FBF-BBCD-691A763A1BC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a:extLst>
            <a:ext uri="{FF2B5EF4-FFF2-40B4-BE49-F238E27FC236}">
              <a16:creationId xmlns:a16="http://schemas.microsoft.com/office/drawing/2014/main" id="{9062147A-BBCC-49C9-ABE7-4B099376F37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a:extLst>
            <a:ext uri="{FF2B5EF4-FFF2-40B4-BE49-F238E27FC236}">
              <a16:creationId xmlns:a16="http://schemas.microsoft.com/office/drawing/2014/main" id="{536C6F9D-98E7-4336-A0A2-4382D6032AC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a:extLst>
            <a:ext uri="{FF2B5EF4-FFF2-40B4-BE49-F238E27FC236}">
              <a16:creationId xmlns:a16="http://schemas.microsoft.com/office/drawing/2014/main" id="{891323D2-C0DD-458A-9A3F-BE098384837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a:extLst>
            <a:ext uri="{FF2B5EF4-FFF2-40B4-BE49-F238E27FC236}">
              <a16:creationId xmlns:a16="http://schemas.microsoft.com/office/drawing/2014/main" id="{9DFA59EE-2825-48DB-9833-F4DCA936AFF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a:extLst>
            <a:ext uri="{FF2B5EF4-FFF2-40B4-BE49-F238E27FC236}">
              <a16:creationId xmlns:a16="http://schemas.microsoft.com/office/drawing/2014/main" id="{9D3AE46D-B667-4910-923A-7C41DC4F9F9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a:extLst>
            <a:ext uri="{FF2B5EF4-FFF2-40B4-BE49-F238E27FC236}">
              <a16:creationId xmlns:a16="http://schemas.microsoft.com/office/drawing/2014/main" id="{1228218D-4CF5-4BCC-B4EB-ECCA1B1E1EFA}"/>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a:extLst>
            <a:ext uri="{FF2B5EF4-FFF2-40B4-BE49-F238E27FC236}">
              <a16:creationId xmlns:a16="http://schemas.microsoft.com/office/drawing/2014/main" id="{2A71B458-D21E-4715-8593-9A008EBDB3F6}"/>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a:extLst>
            <a:ext uri="{FF2B5EF4-FFF2-40B4-BE49-F238E27FC236}">
              <a16:creationId xmlns:a16="http://schemas.microsoft.com/office/drawing/2014/main" id="{85BC9B13-8CFA-4A20-BDAF-0C6F379C6805}"/>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a:extLst>
            <a:ext uri="{FF2B5EF4-FFF2-40B4-BE49-F238E27FC236}">
              <a16:creationId xmlns:a16="http://schemas.microsoft.com/office/drawing/2014/main" id="{6112AEF9-F3D4-4260-A366-371B8FBACA1D}"/>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a:extLst>
            <a:ext uri="{FF2B5EF4-FFF2-40B4-BE49-F238E27FC236}">
              <a16:creationId xmlns:a16="http://schemas.microsoft.com/office/drawing/2014/main" id="{C89EA7C4-BF16-4615-815C-5E9BF971373B}"/>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a:extLst>
            <a:ext uri="{FF2B5EF4-FFF2-40B4-BE49-F238E27FC236}">
              <a16:creationId xmlns:a16="http://schemas.microsoft.com/office/drawing/2014/main" id="{AB21E402-EEEE-4DE5-8B79-116EFE1E62FF}"/>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a:extLst>
            <a:ext uri="{FF2B5EF4-FFF2-40B4-BE49-F238E27FC236}">
              <a16:creationId xmlns:a16="http://schemas.microsoft.com/office/drawing/2014/main" id="{CD808C7D-5DE9-4F89-871D-BBC34FD79C64}"/>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a:extLst>
            <a:ext uri="{FF2B5EF4-FFF2-40B4-BE49-F238E27FC236}">
              <a16:creationId xmlns:a16="http://schemas.microsoft.com/office/drawing/2014/main" id="{E6375006-2918-485F-AA5E-FD4DE2D90F12}"/>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a:extLst>
            <a:ext uri="{FF2B5EF4-FFF2-40B4-BE49-F238E27FC236}">
              <a16:creationId xmlns:a16="http://schemas.microsoft.com/office/drawing/2014/main" id="{55D0C3AC-7D36-41A0-BF2C-5A9812218C16}"/>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a:extLst>
            <a:ext uri="{FF2B5EF4-FFF2-40B4-BE49-F238E27FC236}">
              <a16:creationId xmlns:a16="http://schemas.microsoft.com/office/drawing/2014/main" id="{5EB09ECD-0913-496B-911C-BF3B9B4C4877}"/>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a:extLst>
            <a:ext uri="{FF2B5EF4-FFF2-40B4-BE49-F238E27FC236}">
              <a16:creationId xmlns:a16="http://schemas.microsoft.com/office/drawing/2014/main" id="{620E14A2-E9F4-4BC7-BCFA-A64A5B862B63}"/>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a:extLst>
            <a:ext uri="{FF2B5EF4-FFF2-40B4-BE49-F238E27FC236}">
              <a16:creationId xmlns:a16="http://schemas.microsoft.com/office/drawing/2014/main" id="{92EF0AA6-154E-4CA7-8BA5-7FB12A1D130D}"/>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a:extLst>
            <a:ext uri="{FF2B5EF4-FFF2-40B4-BE49-F238E27FC236}">
              <a16:creationId xmlns:a16="http://schemas.microsoft.com/office/drawing/2014/main" id="{1B3E33DD-6351-4441-BCDE-8F76A0A34A16}"/>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a:extLst>
            <a:ext uri="{FF2B5EF4-FFF2-40B4-BE49-F238E27FC236}">
              <a16:creationId xmlns:a16="http://schemas.microsoft.com/office/drawing/2014/main" id="{570FA5B4-067F-4474-922A-6639067C775A}"/>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a:extLst>
            <a:ext uri="{FF2B5EF4-FFF2-40B4-BE49-F238E27FC236}">
              <a16:creationId xmlns:a16="http://schemas.microsoft.com/office/drawing/2014/main" id="{57A352DD-DE55-4D9B-8BCF-A3E427156A67}"/>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957F3CFC-657C-4A7F-A2EF-E99E7EA25CDB}"/>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83276</xdr:rowOff>
    </xdr:from>
    <xdr:to>
      <xdr:col>24</xdr:col>
      <xdr:colOff>62865</xdr:colOff>
      <xdr:row>64</xdr:row>
      <xdr:rowOff>42454</xdr:rowOff>
    </xdr:to>
    <xdr:cxnSp macro="">
      <xdr:nvCxnSpPr>
        <xdr:cNvPr id="175" name="直線コネクタ 174">
          <a:extLst>
            <a:ext uri="{FF2B5EF4-FFF2-40B4-BE49-F238E27FC236}">
              <a16:creationId xmlns:a16="http://schemas.microsoft.com/office/drawing/2014/main" id="{4560D5A2-A1FC-45F4-B2A4-D0D5A8BD1619}"/>
            </a:ext>
          </a:extLst>
        </xdr:cNvPr>
        <xdr:cNvCxnSpPr/>
      </xdr:nvCxnSpPr>
      <xdr:spPr>
        <a:xfrm flipV="1">
          <a:off x="4634865" y="9513026"/>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46281</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1D842146-7046-4416-B1D6-9A947D829B15}"/>
            </a:ext>
          </a:extLst>
        </xdr:cNvPr>
        <xdr:cNvSpPr txBox="1"/>
      </xdr:nvSpPr>
      <xdr:spPr>
        <a:xfrm>
          <a:off x="4673600" y="1101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42454</xdr:rowOff>
    </xdr:from>
    <xdr:to>
      <xdr:col>24</xdr:col>
      <xdr:colOff>152400</xdr:colOff>
      <xdr:row>64</xdr:row>
      <xdr:rowOff>42454</xdr:rowOff>
    </xdr:to>
    <xdr:cxnSp macro="">
      <xdr:nvCxnSpPr>
        <xdr:cNvPr id="177" name="直線コネクタ 176">
          <a:extLst>
            <a:ext uri="{FF2B5EF4-FFF2-40B4-BE49-F238E27FC236}">
              <a16:creationId xmlns:a16="http://schemas.microsoft.com/office/drawing/2014/main" id="{18632476-16C0-4427-A30A-85F2CB94F026}"/>
            </a:ext>
          </a:extLst>
        </xdr:cNvPr>
        <xdr:cNvCxnSpPr/>
      </xdr:nvCxnSpPr>
      <xdr:spPr>
        <a:xfrm>
          <a:off x="4546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29953</xdr:rowOff>
    </xdr:from>
    <xdr:ext cx="340478" cy="259045"/>
    <xdr:sp macro="" textlink="">
      <xdr:nvSpPr>
        <xdr:cNvPr id="178" name="【橋りょう・トンネル】&#10;有形固定資産減価償却率最大値テキスト">
          <a:extLst>
            <a:ext uri="{FF2B5EF4-FFF2-40B4-BE49-F238E27FC236}">
              <a16:creationId xmlns:a16="http://schemas.microsoft.com/office/drawing/2014/main" id="{3D45A075-E11B-439F-9875-F4C5057FDBF8}"/>
            </a:ext>
          </a:extLst>
        </xdr:cNvPr>
        <xdr:cNvSpPr txBox="1"/>
      </xdr:nvSpPr>
      <xdr:spPr>
        <a:xfrm>
          <a:off x="4673600" y="9288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83276</xdr:rowOff>
    </xdr:from>
    <xdr:to>
      <xdr:col>24</xdr:col>
      <xdr:colOff>152400</xdr:colOff>
      <xdr:row>55</xdr:row>
      <xdr:rowOff>83276</xdr:rowOff>
    </xdr:to>
    <xdr:cxnSp macro="">
      <xdr:nvCxnSpPr>
        <xdr:cNvPr id="179" name="直線コネクタ 178">
          <a:extLst>
            <a:ext uri="{FF2B5EF4-FFF2-40B4-BE49-F238E27FC236}">
              <a16:creationId xmlns:a16="http://schemas.microsoft.com/office/drawing/2014/main" id="{EFCCEB18-B53C-4222-A914-285159625FF0}"/>
            </a:ext>
          </a:extLst>
        </xdr:cNvPr>
        <xdr:cNvCxnSpPr/>
      </xdr:nvCxnSpPr>
      <xdr:spPr>
        <a:xfrm>
          <a:off x="4546600" y="951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161126</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1B0D22A9-E3BE-4C61-BCEA-4AD4015FC886}"/>
            </a:ext>
          </a:extLst>
        </xdr:cNvPr>
        <xdr:cNvSpPr txBox="1"/>
      </xdr:nvSpPr>
      <xdr:spPr>
        <a:xfrm>
          <a:off x="4673600" y="104481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81" name="フローチャート: 判断 180">
          <a:extLst>
            <a:ext uri="{FF2B5EF4-FFF2-40B4-BE49-F238E27FC236}">
              <a16:creationId xmlns:a16="http://schemas.microsoft.com/office/drawing/2014/main" id="{E7DB8B7C-ACD9-4170-8E79-989A9CE8B509}"/>
            </a:ext>
          </a:extLst>
        </xdr:cNvPr>
        <xdr:cNvSpPr/>
      </xdr:nvSpPr>
      <xdr:spPr>
        <a:xfrm>
          <a:off x="4584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82" name="フローチャート: 判断 181">
          <a:extLst>
            <a:ext uri="{FF2B5EF4-FFF2-40B4-BE49-F238E27FC236}">
              <a16:creationId xmlns:a16="http://schemas.microsoft.com/office/drawing/2014/main" id="{7D846F23-30E4-4F12-8BC5-E144467FDEF1}"/>
            </a:ext>
          </a:extLst>
        </xdr:cNvPr>
        <xdr:cNvSpPr/>
      </xdr:nvSpPr>
      <xdr:spPr>
        <a:xfrm>
          <a:off x="3746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158206</xdr:rowOff>
    </xdr:from>
    <xdr:to>
      <xdr:col>15</xdr:col>
      <xdr:colOff>101600</xdr:colOff>
      <xdr:row>61</xdr:row>
      <xdr:rowOff>88356</xdr:rowOff>
    </xdr:to>
    <xdr:sp macro="" textlink="">
      <xdr:nvSpPr>
        <xdr:cNvPr id="183" name="フローチャート: 判断 182">
          <a:extLst>
            <a:ext uri="{FF2B5EF4-FFF2-40B4-BE49-F238E27FC236}">
              <a16:creationId xmlns:a16="http://schemas.microsoft.com/office/drawing/2014/main" id="{E0FB0617-B499-4D88-B583-838005245E4F}"/>
            </a:ext>
          </a:extLst>
        </xdr:cNvPr>
        <xdr:cNvSpPr/>
      </xdr:nvSpPr>
      <xdr:spPr>
        <a:xfrm>
          <a:off x="28575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128815</xdr:rowOff>
    </xdr:from>
    <xdr:to>
      <xdr:col>10</xdr:col>
      <xdr:colOff>165100</xdr:colOff>
      <xdr:row>61</xdr:row>
      <xdr:rowOff>58965</xdr:rowOff>
    </xdr:to>
    <xdr:sp macro="" textlink="">
      <xdr:nvSpPr>
        <xdr:cNvPr id="184" name="フローチャート: 判断 183">
          <a:extLst>
            <a:ext uri="{FF2B5EF4-FFF2-40B4-BE49-F238E27FC236}">
              <a16:creationId xmlns:a16="http://schemas.microsoft.com/office/drawing/2014/main" id="{F3433A78-1F36-4BD5-A6C3-7AA96D5D1EF0}"/>
            </a:ext>
          </a:extLst>
        </xdr:cNvPr>
        <xdr:cNvSpPr/>
      </xdr:nvSpPr>
      <xdr:spPr>
        <a:xfrm>
          <a:off x="1968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133713</xdr:rowOff>
    </xdr:from>
    <xdr:to>
      <xdr:col>6</xdr:col>
      <xdr:colOff>38100</xdr:colOff>
      <xdr:row>61</xdr:row>
      <xdr:rowOff>63863</xdr:rowOff>
    </xdr:to>
    <xdr:sp macro="" textlink="">
      <xdr:nvSpPr>
        <xdr:cNvPr id="185" name="フローチャート: 判断 184">
          <a:extLst>
            <a:ext uri="{FF2B5EF4-FFF2-40B4-BE49-F238E27FC236}">
              <a16:creationId xmlns:a16="http://schemas.microsoft.com/office/drawing/2014/main" id="{20A4C0E5-B8F8-4435-B4B7-B37DF4EED285}"/>
            </a:ext>
          </a:extLst>
        </xdr:cNvPr>
        <xdr:cNvSpPr/>
      </xdr:nvSpPr>
      <xdr:spPr>
        <a:xfrm>
          <a:off x="1079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3A17BCB8-B960-4151-9838-CFEE89ADFFB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FC6A1E5-9C21-4C0A-A8D6-1D81E3245CC5}"/>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6D82100B-10CD-418B-BD2C-75BED5501B4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3D8BCB46-4E6A-4B8B-87B5-B7137A39EF9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1482E430-C995-4F4F-8099-D3ACE57AE42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84727</xdr:rowOff>
    </xdr:from>
    <xdr:to>
      <xdr:col>24</xdr:col>
      <xdr:colOff>114300</xdr:colOff>
      <xdr:row>61</xdr:row>
      <xdr:rowOff>14877</xdr:rowOff>
    </xdr:to>
    <xdr:sp macro="" textlink="">
      <xdr:nvSpPr>
        <xdr:cNvPr id="191" name="楕円 190">
          <a:extLst>
            <a:ext uri="{FF2B5EF4-FFF2-40B4-BE49-F238E27FC236}">
              <a16:creationId xmlns:a16="http://schemas.microsoft.com/office/drawing/2014/main" id="{71D89A74-7136-4DFF-BA3D-5C81F4654609}"/>
            </a:ext>
          </a:extLst>
        </xdr:cNvPr>
        <xdr:cNvSpPr/>
      </xdr:nvSpPr>
      <xdr:spPr>
        <a:xfrm>
          <a:off x="45847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107604</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E159156B-C7AF-4163-818D-557A5F02E354}"/>
            </a:ext>
          </a:extLst>
        </xdr:cNvPr>
        <xdr:cNvSpPr txBox="1"/>
      </xdr:nvSpPr>
      <xdr:spPr>
        <a:xfrm>
          <a:off x="4673600" y="10223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60234</xdr:rowOff>
    </xdr:from>
    <xdr:to>
      <xdr:col>20</xdr:col>
      <xdr:colOff>38100</xdr:colOff>
      <xdr:row>60</xdr:row>
      <xdr:rowOff>161834</xdr:rowOff>
    </xdr:to>
    <xdr:sp macro="" textlink="">
      <xdr:nvSpPr>
        <xdr:cNvPr id="193" name="楕円 192">
          <a:extLst>
            <a:ext uri="{FF2B5EF4-FFF2-40B4-BE49-F238E27FC236}">
              <a16:creationId xmlns:a16="http://schemas.microsoft.com/office/drawing/2014/main" id="{6BDB520F-EFEF-40C4-AE09-8251E3246F12}"/>
            </a:ext>
          </a:extLst>
        </xdr:cNvPr>
        <xdr:cNvSpPr/>
      </xdr:nvSpPr>
      <xdr:spPr>
        <a:xfrm>
          <a:off x="3746500" y="1034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111034</xdr:rowOff>
    </xdr:from>
    <xdr:to>
      <xdr:col>24</xdr:col>
      <xdr:colOff>63500</xdr:colOff>
      <xdr:row>60</xdr:row>
      <xdr:rowOff>135527</xdr:rowOff>
    </xdr:to>
    <xdr:cxnSp macro="">
      <xdr:nvCxnSpPr>
        <xdr:cNvPr id="194" name="直線コネクタ 193">
          <a:extLst>
            <a:ext uri="{FF2B5EF4-FFF2-40B4-BE49-F238E27FC236}">
              <a16:creationId xmlns:a16="http://schemas.microsoft.com/office/drawing/2014/main" id="{C320341A-E0FC-461D-A009-A27014BF33C9}"/>
            </a:ext>
          </a:extLst>
        </xdr:cNvPr>
        <xdr:cNvCxnSpPr/>
      </xdr:nvCxnSpPr>
      <xdr:spPr>
        <a:xfrm>
          <a:off x="3797300" y="10398034"/>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34109</xdr:rowOff>
    </xdr:from>
    <xdr:to>
      <xdr:col>15</xdr:col>
      <xdr:colOff>101600</xdr:colOff>
      <xdr:row>60</xdr:row>
      <xdr:rowOff>135709</xdr:rowOff>
    </xdr:to>
    <xdr:sp macro="" textlink="">
      <xdr:nvSpPr>
        <xdr:cNvPr id="195" name="楕円 194">
          <a:extLst>
            <a:ext uri="{FF2B5EF4-FFF2-40B4-BE49-F238E27FC236}">
              <a16:creationId xmlns:a16="http://schemas.microsoft.com/office/drawing/2014/main" id="{4624E277-42EF-49B3-8973-DBB4924CEB0A}"/>
            </a:ext>
          </a:extLst>
        </xdr:cNvPr>
        <xdr:cNvSpPr/>
      </xdr:nvSpPr>
      <xdr:spPr>
        <a:xfrm>
          <a:off x="2857500" y="10321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84909</xdr:rowOff>
    </xdr:from>
    <xdr:to>
      <xdr:col>19</xdr:col>
      <xdr:colOff>177800</xdr:colOff>
      <xdr:row>60</xdr:row>
      <xdr:rowOff>111034</xdr:rowOff>
    </xdr:to>
    <xdr:cxnSp macro="">
      <xdr:nvCxnSpPr>
        <xdr:cNvPr id="196" name="直線コネクタ 195">
          <a:extLst>
            <a:ext uri="{FF2B5EF4-FFF2-40B4-BE49-F238E27FC236}">
              <a16:creationId xmlns:a16="http://schemas.microsoft.com/office/drawing/2014/main" id="{CBBF22EE-8D0C-4C46-9E1D-ECA393BEB90C}"/>
            </a:ext>
          </a:extLst>
        </xdr:cNvPr>
        <xdr:cNvCxnSpPr/>
      </xdr:nvCxnSpPr>
      <xdr:spPr>
        <a:xfrm>
          <a:off x="2908300" y="10371909"/>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14515</xdr:rowOff>
    </xdr:from>
    <xdr:to>
      <xdr:col>10</xdr:col>
      <xdr:colOff>165100</xdr:colOff>
      <xdr:row>60</xdr:row>
      <xdr:rowOff>116115</xdr:rowOff>
    </xdr:to>
    <xdr:sp macro="" textlink="">
      <xdr:nvSpPr>
        <xdr:cNvPr id="197" name="楕円 196">
          <a:extLst>
            <a:ext uri="{FF2B5EF4-FFF2-40B4-BE49-F238E27FC236}">
              <a16:creationId xmlns:a16="http://schemas.microsoft.com/office/drawing/2014/main" id="{D89EE76D-0D4F-4115-8937-3E3B71069DB5}"/>
            </a:ext>
          </a:extLst>
        </xdr:cNvPr>
        <xdr:cNvSpPr/>
      </xdr:nvSpPr>
      <xdr:spPr>
        <a:xfrm>
          <a:off x="1968500" y="1030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65315</xdr:rowOff>
    </xdr:from>
    <xdr:to>
      <xdr:col>15</xdr:col>
      <xdr:colOff>50800</xdr:colOff>
      <xdr:row>60</xdr:row>
      <xdr:rowOff>84909</xdr:rowOff>
    </xdr:to>
    <xdr:cxnSp macro="">
      <xdr:nvCxnSpPr>
        <xdr:cNvPr id="198" name="直線コネクタ 197">
          <a:extLst>
            <a:ext uri="{FF2B5EF4-FFF2-40B4-BE49-F238E27FC236}">
              <a16:creationId xmlns:a16="http://schemas.microsoft.com/office/drawing/2014/main" id="{E025E7BF-8509-415F-B6ED-876DC1129946}"/>
            </a:ext>
          </a:extLst>
        </xdr:cNvPr>
        <xdr:cNvCxnSpPr/>
      </xdr:nvCxnSpPr>
      <xdr:spPr>
        <a:xfrm>
          <a:off x="2019300" y="10352315"/>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11249</xdr:rowOff>
    </xdr:from>
    <xdr:to>
      <xdr:col>6</xdr:col>
      <xdr:colOff>38100</xdr:colOff>
      <xdr:row>60</xdr:row>
      <xdr:rowOff>112849</xdr:rowOff>
    </xdr:to>
    <xdr:sp macro="" textlink="">
      <xdr:nvSpPr>
        <xdr:cNvPr id="199" name="楕円 198">
          <a:extLst>
            <a:ext uri="{FF2B5EF4-FFF2-40B4-BE49-F238E27FC236}">
              <a16:creationId xmlns:a16="http://schemas.microsoft.com/office/drawing/2014/main" id="{1DE246D3-2901-428D-97FF-C02C7E3FC627}"/>
            </a:ext>
          </a:extLst>
        </xdr:cNvPr>
        <xdr:cNvSpPr/>
      </xdr:nvSpPr>
      <xdr:spPr>
        <a:xfrm>
          <a:off x="1079500" y="1029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62049</xdr:rowOff>
    </xdr:from>
    <xdr:to>
      <xdr:col>10</xdr:col>
      <xdr:colOff>114300</xdr:colOff>
      <xdr:row>60</xdr:row>
      <xdr:rowOff>65315</xdr:rowOff>
    </xdr:to>
    <xdr:cxnSp macro="">
      <xdr:nvCxnSpPr>
        <xdr:cNvPr id="200" name="直線コネクタ 199">
          <a:extLst>
            <a:ext uri="{FF2B5EF4-FFF2-40B4-BE49-F238E27FC236}">
              <a16:creationId xmlns:a16="http://schemas.microsoft.com/office/drawing/2014/main" id="{C77AA958-97BA-4383-A303-1EB64031A31D}"/>
            </a:ext>
          </a:extLst>
        </xdr:cNvPr>
        <xdr:cNvCxnSpPr/>
      </xdr:nvCxnSpPr>
      <xdr:spPr>
        <a:xfrm>
          <a:off x="1130300" y="10349049"/>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89280</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9F6D81AA-CF2F-4C6B-9DBD-06CF1AD01BD0}"/>
            </a:ext>
          </a:extLst>
        </xdr:cNvPr>
        <xdr:cNvSpPr txBox="1"/>
      </xdr:nvSpPr>
      <xdr:spPr>
        <a:xfrm>
          <a:off x="35820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79483</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2FD2CB29-62ED-4862-9BE3-A3A971ADEFD3}"/>
            </a:ext>
          </a:extLst>
        </xdr:cNvPr>
        <xdr:cNvSpPr txBox="1"/>
      </xdr:nvSpPr>
      <xdr:spPr>
        <a:xfrm>
          <a:off x="2705744" y="1053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50092</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CA4C2A72-FBE7-407F-84FA-26324FAB3ACC}"/>
            </a:ext>
          </a:extLst>
        </xdr:cNvPr>
        <xdr:cNvSpPr txBox="1"/>
      </xdr:nvSpPr>
      <xdr:spPr>
        <a:xfrm>
          <a:off x="1816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54990</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18A7CE7B-67F8-4608-93B6-E1AF15BAE64C}"/>
            </a:ext>
          </a:extLst>
        </xdr:cNvPr>
        <xdr:cNvSpPr txBox="1"/>
      </xdr:nvSpPr>
      <xdr:spPr>
        <a:xfrm>
          <a:off x="9277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6911</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B344F273-26C6-4E82-BC4D-A78CC44EDC1C}"/>
            </a:ext>
          </a:extLst>
        </xdr:cNvPr>
        <xdr:cNvSpPr txBox="1"/>
      </xdr:nvSpPr>
      <xdr:spPr>
        <a:xfrm>
          <a:off x="3582044" y="1012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152236</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D903B1DF-DB28-41EF-839D-82DA233A29B0}"/>
            </a:ext>
          </a:extLst>
        </xdr:cNvPr>
        <xdr:cNvSpPr txBox="1"/>
      </xdr:nvSpPr>
      <xdr:spPr>
        <a:xfrm>
          <a:off x="2705744" y="10096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132642</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BB95CF2F-E5F8-4F62-9173-481FEC748A68}"/>
            </a:ext>
          </a:extLst>
        </xdr:cNvPr>
        <xdr:cNvSpPr txBox="1"/>
      </xdr:nvSpPr>
      <xdr:spPr>
        <a:xfrm>
          <a:off x="1816744" y="10076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129376</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16745B46-CF3C-4FDB-BB45-9B454C06C078}"/>
            </a:ext>
          </a:extLst>
        </xdr:cNvPr>
        <xdr:cNvSpPr txBox="1"/>
      </xdr:nvSpPr>
      <xdr:spPr>
        <a:xfrm>
          <a:off x="927744" y="10073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410F55D1-9A98-4B0D-A077-4856FB5D3B0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DC9A9EFB-A50F-4057-B020-75191066526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89148D3C-A350-4878-BDE2-60611FCE828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3A5883A2-40F5-4484-B060-3E6F04D1A32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55559867-3B21-4FEA-B85F-D259005F639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457799CD-AFCD-468A-9252-07D169E094A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C86CB0BC-23F0-4F40-9A7B-75E643223AB2}"/>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52D6BCA7-4BB1-4DC1-8A2E-F40D30B8BAC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3F709852-E2BA-4DF6-A705-711AE5AD2B7C}"/>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B12A3531-0F98-4625-A9D0-020B7DE0C524}"/>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CE5C641E-68D5-40CF-B3AC-B507D79A0ADC}"/>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4C62F60B-C4EB-4230-9045-B2C0FB79BBE2}"/>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95622925-B7EC-49A4-875F-865BF22EFE3D}"/>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2" name="テキスト ボックス 221">
          <a:extLst>
            <a:ext uri="{FF2B5EF4-FFF2-40B4-BE49-F238E27FC236}">
              <a16:creationId xmlns:a16="http://schemas.microsoft.com/office/drawing/2014/main" id="{CE177B88-249D-4F3E-8DB1-F7F57974F03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11D20885-C2DA-4ACE-8873-A840C7FC2913}"/>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4" name="テキスト ボックス 223">
          <a:extLst>
            <a:ext uri="{FF2B5EF4-FFF2-40B4-BE49-F238E27FC236}">
              <a16:creationId xmlns:a16="http://schemas.microsoft.com/office/drawing/2014/main" id="{6E3818FB-EDB2-4960-8F74-A4376BEAAB8A}"/>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11C36F6B-C74F-4A55-8794-3AA79D07477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6" name="テキスト ボックス 225">
          <a:extLst>
            <a:ext uri="{FF2B5EF4-FFF2-40B4-BE49-F238E27FC236}">
              <a16:creationId xmlns:a16="http://schemas.microsoft.com/office/drawing/2014/main" id="{B8C7E33A-CDA4-4306-BC4A-AF69194A19C1}"/>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E861C1A3-EE5B-4EA1-9F1E-257F134221A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8" name="テキスト ボックス 227">
          <a:extLst>
            <a:ext uri="{FF2B5EF4-FFF2-40B4-BE49-F238E27FC236}">
              <a16:creationId xmlns:a16="http://schemas.microsoft.com/office/drawing/2014/main" id="{887950A1-A73D-4ABE-9265-586C4E5B4D56}"/>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5AB6EF20-8E7C-4A67-B950-85E73B23069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a:extLst>
            <a:ext uri="{FF2B5EF4-FFF2-40B4-BE49-F238E27FC236}">
              <a16:creationId xmlns:a16="http://schemas.microsoft.com/office/drawing/2014/main" id="{DA9F0EA0-AB08-472A-A209-75FFF681DBD4}"/>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4FF01D5D-13D4-440C-9F39-61C0BBBF4925}"/>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13</xdr:rowOff>
    </xdr:from>
    <xdr:to>
      <xdr:col>54</xdr:col>
      <xdr:colOff>189865</xdr:colOff>
      <xdr:row>64</xdr:row>
      <xdr:rowOff>72763</xdr:rowOff>
    </xdr:to>
    <xdr:cxnSp macro="">
      <xdr:nvCxnSpPr>
        <xdr:cNvPr id="232" name="直線コネクタ 231">
          <a:extLst>
            <a:ext uri="{FF2B5EF4-FFF2-40B4-BE49-F238E27FC236}">
              <a16:creationId xmlns:a16="http://schemas.microsoft.com/office/drawing/2014/main" id="{ACF45160-2EAF-4D2C-855B-4C727A51045B}"/>
            </a:ext>
          </a:extLst>
        </xdr:cNvPr>
        <xdr:cNvCxnSpPr/>
      </xdr:nvCxnSpPr>
      <xdr:spPr>
        <a:xfrm flipV="1">
          <a:off x="10476865" y="9772663"/>
          <a:ext cx="0" cy="1272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76590</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F10F4017-BD1C-490F-957A-D4586A61C4B8}"/>
            </a:ext>
          </a:extLst>
        </xdr:cNvPr>
        <xdr:cNvSpPr txBox="1"/>
      </xdr:nvSpPr>
      <xdr:spPr>
        <a:xfrm>
          <a:off x="10515600" y="1104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72763</xdr:rowOff>
    </xdr:from>
    <xdr:to>
      <xdr:col>55</xdr:col>
      <xdr:colOff>88900</xdr:colOff>
      <xdr:row>64</xdr:row>
      <xdr:rowOff>72763</xdr:rowOff>
    </xdr:to>
    <xdr:cxnSp macro="">
      <xdr:nvCxnSpPr>
        <xdr:cNvPr id="234" name="直線コネクタ 233">
          <a:extLst>
            <a:ext uri="{FF2B5EF4-FFF2-40B4-BE49-F238E27FC236}">
              <a16:creationId xmlns:a16="http://schemas.microsoft.com/office/drawing/2014/main" id="{AF4D78BF-FAFB-40C3-8089-AEFCC91A121D}"/>
            </a:ext>
          </a:extLst>
        </xdr:cNvPr>
        <xdr:cNvCxnSpPr/>
      </xdr:nvCxnSpPr>
      <xdr:spPr>
        <a:xfrm>
          <a:off x="10388600" y="1104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118140</xdr:rowOff>
    </xdr:from>
    <xdr:ext cx="690189" cy="259045"/>
    <xdr:sp macro="" textlink="">
      <xdr:nvSpPr>
        <xdr:cNvPr id="235" name="【橋りょう・トンネル】&#10;一人当たり有形固定資産（償却資産）額最大値テキスト">
          <a:extLst>
            <a:ext uri="{FF2B5EF4-FFF2-40B4-BE49-F238E27FC236}">
              <a16:creationId xmlns:a16="http://schemas.microsoft.com/office/drawing/2014/main" id="{F772E0D4-6A78-4978-8A10-0516D30053A6}"/>
            </a:ext>
          </a:extLst>
        </xdr:cNvPr>
        <xdr:cNvSpPr txBox="1"/>
      </xdr:nvSpPr>
      <xdr:spPr>
        <a:xfrm>
          <a:off x="10515600" y="95478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3,349,965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xdr:rowOff>
    </xdr:from>
    <xdr:to>
      <xdr:col>55</xdr:col>
      <xdr:colOff>88900</xdr:colOff>
      <xdr:row>57</xdr:row>
      <xdr:rowOff>13</xdr:rowOff>
    </xdr:to>
    <xdr:cxnSp macro="">
      <xdr:nvCxnSpPr>
        <xdr:cNvPr id="236" name="直線コネクタ 235">
          <a:extLst>
            <a:ext uri="{FF2B5EF4-FFF2-40B4-BE49-F238E27FC236}">
              <a16:creationId xmlns:a16="http://schemas.microsoft.com/office/drawing/2014/main" id="{5772B9A1-6F33-4353-AD32-8B3B1314BB93}"/>
            </a:ext>
          </a:extLst>
        </xdr:cNvPr>
        <xdr:cNvCxnSpPr/>
      </xdr:nvCxnSpPr>
      <xdr:spPr>
        <a:xfrm>
          <a:off x="10388600" y="9772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152692</xdr:rowOff>
    </xdr:from>
    <xdr:ext cx="599010" cy="259045"/>
    <xdr:sp macro="" textlink="">
      <xdr:nvSpPr>
        <xdr:cNvPr id="237" name="【橋りょう・トンネル】&#10;一人当たり有形固定資産（償却資産）額平均値テキスト">
          <a:extLst>
            <a:ext uri="{FF2B5EF4-FFF2-40B4-BE49-F238E27FC236}">
              <a16:creationId xmlns:a16="http://schemas.microsoft.com/office/drawing/2014/main" id="{BD190FAD-B363-4A69-B0A9-3A0769D723D8}"/>
            </a:ext>
          </a:extLst>
        </xdr:cNvPr>
        <xdr:cNvSpPr txBox="1"/>
      </xdr:nvSpPr>
      <xdr:spPr>
        <a:xfrm>
          <a:off x="10515600" y="106111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129815</xdr:rowOff>
    </xdr:from>
    <xdr:to>
      <xdr:col>55</xdr:col>
      <xdr:colOff>50800</xdr:colOff>
      <xdr:row>63</xdr:row>
      <xdr:rowOff>59965</xdr:rowOff>
    </xdr:to>
    <xdr:sp macro="" textlink="">
      <xdr:nvSpPr>
        <xdr:cNvPr id="238" name="フローチャート: 判断 237">
          <a:extLst>
            <a:ext uri="{FF2B5EF4-FFF2-40B4-BE49-F238E27FC236}">
              <a16:creationId xmlns:a16="http://schemas.microsoft.com/office/drawing/2014/main" id="{AFD35466-BCAA-4BE7-B1D1-ECEDC7A88518}"/>
            </a:ext>
          </a:extLst>
        </xdr:cNvPr>
        <xdr:cNvSpPr/>
      </xdr:nvSpPr>
      <xdr:spPr>
        <a:xfrm>
          <a:off x="10426700" y="1075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132345</xdr:rowOff>
    </xdr:from>
    <xdr:to>
      <xdr:col>50</xdr:col>
      <xdr:colOff>165100</xdr:colOff>
      <xdr:row>63</xdr:row>
      <xdr:rowOff>62495</xdr:rowOff>
    </xdr:to>
    <xdr:sp macro="" textlink="">
      <xdr:nvSpPr>
        <xdr:cNvPr id="239" name="フローチャート: 判断 238">
          <a:extLst>
            <a:ext uri="{FF2B5EF4-FFF2-40B4-BE49-F238E27FC236}">
              <a16:creationId xmlns:a16="http://schemas.microsoft.com/office/drawing/2014/main" id="{5FB6BCEE-A5AB-48E5-9CDF-54ADB0423BC7}"/>
            </a:ext>
          </a:extLst>
        </xdr:cNvPr>
        <xdr:cNvSpPr/>
      </xdr:nvSpPr>
      <xdr:spPr>
        <a:xfrm>
          <a:off x="9588500" y="107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139816</xdr:rowOff>
    </xdr:from>
    <xdr:to>
      <xdr:col>46</xdr:col>
      <xdr:colOff>38100</xdr:colOff>
      <xdr:row>63</xdr:row>
      <xdr:rowOff>69966</xdr:rowOff>
    </xdr:to>
    <xdr:sp macro="" textlink="">
      <xdr:nvSpPr>
        <xdr:cNvPr id="240" name="フローチャート: 判断 239">
          <a:extLst>
            <a:ext uri="{FF2B5EF4-FFF2-40B4-BE49-F238E27FC236}">
              <a16:creationId xmlns:a16="http://schemas.microsoft.com/office/drawing/2014/main" id="{798175FC-2866-46FF-9E8D-16BCC7E1B624}"/>
            </a:ext>
          </a:extLst>
        </xdr:cNvPr>
        <xdr:cNvSpPr/>
      </xdr:nvSpPr>
      <xdr:spPr>
        <a:xfrm>
          <a:off x="8699500" y="1076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146561</xdr:rowOff>
    </xdr:from>
    <xdr:to>
      <xdr:col>41</xdr:col>
      <xdr:colOff>101600</xdr:colOff>
      <xdr:row>63</xdr:row>
      <xdr:rowOff>76711</xdr:rowOff>
    </xdr:to>
    <xdr:sp macro="" textlink="">
      <xdr:nvSpPr>
        <xdr:cNvPr id="241" name="フローチャート: 判断 240">
          <a:extLst>
            <a:ext uri="{FF2B5EF4-FFF2-40B4-BE49-F238E27FC236}">
              <a16:creationId xmlns:a16="http://schemas.microsoft.com/office/drawing/2014/main" id="{DD5F5331-112C-4A93-9F02-E0F8CE8779AB}"/>
            </a:ext>
          </a:extLst>
        </xdr:cNvPr>
        <xdr:cNvSpPr/>
      </xdr:nvSpPr>
      <xdr:spPr>
        <a:xfrm>
          <a:off x="7810500" y="1077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163831</xdr:rowOff>
    </xdr:from>
    <xdr:to>
      <xdr:col>36</xdr:col>
      <xdr:colOff>165100</xdr:colOff>
      <xdr:row>63</xdr:row>
      <xdr:rowOff>93981</xdr:rowOff>
    </xdr:to>
    <xdr:sp macro="" textlink="">
      <xdr:nvSpPr>
        <xdr:cNvPr id="242" name="フローチャート: 判断 241">
          <a:extLst>
            <a:ext uri="{FF2B5EF4-FFF2-40B4-BE49-F238E27FC236}">
              <a16:creationId xmlns:a16="http://schemas.microsoft.com/office/drawing/2014/main" id="{0851D3B6-AE62-4068-A937-10C8B1865E06}"/>
            </a:ext>
          </a:extLst>
        </xdr:cNvPr>
        <xdr:cNvSpPr/>
      </xdr:nvSpPr>
      <xdr:spPr>
        <a:xfrm>
          <a:off x="6921500" y="1079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273EA3CC-843E-41A9-8F46-A1771E87D96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D84ADD5-213D-4ACA-B1B4-39ECDAFD806E}"/>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C22FA57B-7DCA-4663-B9B0-45CCA9C5152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9009E34A-349A-41FF-8A79-1DF93D59494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36D63138-962A-4963-AE83-362E8A1F463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4911</xdr:rowOff>
    </xdr:from>
    <xdr:to>
      <xdr:col>55</xdr:col>
      <xdr:colOff>50800</xdr:colOff>
      <xdr:row>63</xdr:row>
      <xdr:rowOff>106511</xdr:rowOff>
    </xdr:to>
    <xdr:sp macro="" textlink="">
      <xdr:nvSpPr>
        <xdr:cNvPr id="248" name="楕円 247">
          <a:extLst>
            <a:ext uri="{FF2B5EF4-FFF2-40B4-BE49-F238E27FC236}">
              <a16:creationId xmlns:a16="http://schemas.microsoft.com/office/drawing/2014/main" id="{B3D5EECF-6CE1-4D22-A5E6-5B371009C37E}"/>
            </a:ext>
          </a:extLst>
        </xdr:cNvPr>
        <xdr:cNvSpPr/>
      </xdr:nvSpPr>
      <xdr:spPr>
        <a:xfrm>
          <a:off x="10426700" y="1080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154788</xdr:rowOff>
    </xdr:from>
    <xdr:ext cx="599010" cy="259045"/>
    <xdr:sp macro="" textlink="">
      <xdr:nvSpPr>
        <xdr:cNvPr id="249" name="【橋りょう・トンネル】&#10;一人当たり有形固定資産（償却資産）額該当値テキスト">
          <a:extLst>
            <a:ext uri="{FF2B5EF4-FFF2-40B4-BE49-F238E27FC236}">
              <a16:creationId xmlns:a16="http://schemas.microsoft.com/office/drawing/2014/main" id="{93640589-72C8-4114-802F-30C07C2B7EB4}"/>
            </a:ext>
          </a:extLst>
        </xdr:cNvPr>
        <xdr:cNvSpPr txBox="1"/>
      </xdr:nvSpPr>
      <xdr:spPr>
        <a:xfrm>
          <a:off x="10515600" y="10784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6145</xdr:rowOff>
    </xdr:from>
    <xdr:to>
      <xdr:col>50</xdr:col>
      <xdr:colOff>165100</xdr:colOff>
      <xdr:row>63</xdr:row>
      <xdr:rowOff>107745</xdr:rowOff>
    </xdr:to>
    <xdr:sp macro="" textlink="">
      <xdr:nvSpPr>
        <xdr:cNvPr id="250" name="楕円 249">
          <a:extLst>
            <a:ext uri="{FF2B5EF4-FFF2-40B4-BE49-F238E27FC236}">
              <a16:creationId xmlns:a16="http://schemas.microsoft.com/office/drawing/2014/main" id="{DAB84B7C-3D6D-47EB-B818-71FBC1C497E1}"/>
            </a:ext>
          </a:extLst>
        </xdr:cNvPr>
        <xdr:cNvSpPr/>
      </xdr:nvSpPr>
      <xdr:spPr>
        <a:xfrm>
          <a:off x="9588500" y="10807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55711</xdr:rowOff>
    </xdr:from>
    <xdr:to>
      <xdr:col>55</xdr:col>
      <xdr:colOff>0</xdr:colOff>
      <xdr:row>63</xdr:row>
      <xdr:rowOff>56945</xdr:rowOff>
    </xdr:to>
    <xdr:cxnSp macro="">
      <xdr:nvCxnSpPr>
        <xdr:cNvPr id="251" name="直線コネクタ 250">
          <a:extLst>
            <a:ext uri="{FF2B5EF4-FFF2-40B4-BE49-F238E27FC236}">
              <a16:creationId xmlns:a16="http://schemas.microsoft.com/office/drawing/2014/main" id="{3ECC5FFF-64E9-4283-ACAA-C58CCDD7755F}"/>
            </a:ext>
          </a:extLst>
        </xdr:cNvPr>
        <xdr:cNvCxnSpPr/>
      </xdr:nvCxnSpPr>
      <xdr:spPr>
        <a:xfrm flipV="1">
          <a:off x="9639300" y="10857061"/>
          <a:ext cx="838200" cy="1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7690</xdr:rowOff>
    </xdr:from>
    <xdr:to>
      <xdr:col>46</xdr:col>
      <xdr:colOff>38100</xdr:colOff>
      <xdr:row>63</xdr:row>
      <xdr:rowOff>109290</xdr:rowOff>
    </xdr:to>
    <xdr:sp macro="" textlink="">
      <xdr:nvSpPr>
        <xdr:cNvPr id="252" name="楕円 251">
          <a:extLst>
            <a:ext uri="{FF2B5EF4-FFF2-40B4-BE49-F238E27FC236}">
              <a16:creationId xmlns:a16="http://schemas.microsoft.com/office/drawing/2014/main" id="{A02A60DA-5C89-41FB-851F-2720691B2017}"/>
            </a:ext>
          </a:extLst>
        </xdr:cNvPr>
        <xdr:cNvSpPr/>
      </xdr:nvSpPr>
      <xdr:spPr>
        <a:xfrm>
          <a:off x="8699500" y="1080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56945</xdr:rowOff>
    </xdr:from>
    <xdr:to>
      <xdr:col>50</xdr:col>
      <xdr:colOff>114300</xdr:colOff>
      <xdr:row>63</xdr:row>
      <xdr:rowOff>58490</xdr:rowOff>
    </xdr:to>
    <xdr:cxnSp macro="">
      <xdr:nvCxnSpPr>
        <xdr:cNvPr id="253" name="直線コネクタ 252">
          <a:extLst>
            <a:ext uri="{FF2B5EF4-FFF2-40B4-BE49-F238E27FC236}">
              <a16:creationId xmlns:a16="http://schemas.microsoft.com/office/drawing/2014/main" id="{40812154-6623-4CE0-A601-C7E89628C083}"/>
            </a:ext>
          </a:extLst>
        </xdr:cNvPr>
        <xdr:cNvCxnSpPr/>
      </xdr:nvCxnSpPr>
      <xdr:spPr>
        <a:xfrm flipV="1">
          <a:off x="8750300" y="10858295"/>
          <a:ext cx="889000" cy="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9950</xdr:rowOff>
    </xdr:from>
    <xdr:to>
      <xdr:col>41</xdr:col>
      <xdr:colOff>101600</xdr:colOff>
      <xdr:row>63</xdr:row>
      <xdr:rowOff>111550</xdr:rowOff>
    </xdr:to>
    <xdr:sp macro="" textlink="">
      <xdr:nvSpPr>
        <xdr:cNvPr id="254" name="楕円 253">
          <a:extLst>
            <a:ext uri="{FF2B5EF4-FFF2-40B4-BE49-F238E27FC236}">
              <a16:creationId xmlns:a16="http://schemas.microsoft.com/office/drawing/2014/main" id="{7435F482-E1B3-4B71-B6D8-A7D772C679EE}"/>
            </a:ext>
          </a:extLst>
        </xdr:cNvPr>
        <xdr:cNvSpPr/>
      </xdr:nvSpPr>
      <xdr:spPr>
        <a:xfrm>
          <a:off x="7810500" y="1081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58490</xdr:rowOff>
    </xdr:from>
    <xdr:to>
      <xdr:col>45</xdr:col>
      <xdr:colOff>177800</xdr:colOff>
      <xdr:row>63</xdr:row>
      <xdr:rowOff>60750</xdr:rowOff>
    </xdr:to>
    <xdr:cxnSp macro="">
      <xdr:nvCxnSpPr>
        <xdr:cNvPr id="255" name="直線コネクタ 254">
          <a:extLst>
            <a:ext uri="{FF2B5EF4-FFF2-40B4-BE49-F238E27FC236}">
              <a16:creationId xmlns:a16="http://schemas.microsoft.com/office/drawing/2014/main" id="{B25C9F7B-F403-424B-944D-AB4E2BDB7557}"/>
            </a:ext>
          </a:extLst>
        </xdr:cNvPr>
        <xdr:cNvCxnSpPr/>
      </xdr:nvCxnSpPr>
      <xdr:spPr>
        <a:xfrm flipV="1">
          <a:off x="7861300" y="10859840"/>
          <a:ext cx="889000" cy="2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15596</xdr:rowOff>
    </xdr:from>
    <xdr:to>
      <xdr:col>36</xdr:col>
      <xdr:colOff>165100</xdr:colOff>
      <xdr:row>63</xdr:row>
      <xdr:rowOff>117196</xdr:rowOff>
    </xdr:to>
    <xdr:sp macro="" textlink="">
      <xdr:nvSpPr>
        <xdr:cNvPr id="256" name="楕円 255">
          <a:extLst>
            <a:ext uri="{FF2B5EF4-FFF2-40B4-BE49-F238E27FC236}">
              <a16:creationId xmlns:a16="http://schemas.microsoft.com/office/drawing/2014/main" id="{DE18FEBC-5941-42BA-82A5-057DA4C4CFB0}"/>
            </a:ext>
          </a:extLst>
        </xdr:cNvPr>
        <xdr:cNvSpPr/>
      </xdr:nvSpPr>
      <xdr:spPr>
        <a:xfrm>
          <a:off x="6921500" y="10816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60750</xdr:rowOff>
    </xdr:from>
    <xdr:to>
      <xdr:col>41</xdr:col>
      <xdr:colOff>50800</xdr:colOff>
      <xdr:row>63</xdr:row>
      <xdr:rowOff>66396</xdr:rowOff>
    </xdr:to>
    <xdr:cxnSp macro="">
      <xdr:nvCxnSpPr>
        <xdr:cNvPr id="257" name="直線コネクタ 256">
          <a:extLst>
            <a:ext uri="{FF2B5EF4-FFF2-40B4-BE49-F238E27FC236}">
              <a16:creationId xmlns:a16="http://schemas.microsoft.com/office/drawing/2014/main" id="{0A54E583-8851-4480-92F4-0DAA98129CE2}"/>
            </a:ext>
          </a:extLst>
        </xdr:cNvPr>
        <xdr:cNvCxnSpPr/>
      </xdr:nvCxnSpPr>
      <xdr:spPr>
        <a:xfrm flipV="1">
          <a:off x="6972300" y="10862100"/>
          <a:ext cx="889000" cy="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79022</xdr:rowOff>
    </xdr:from>
    <xdr:ext cx="599010" cy="259045"/>
    <xdr:sp macro="" textlink="">
      <xdr:nvSpPr>
        <xdr:cNvPr id="258" name="n_1aveValue【橋りょう・トンネル】&#10;一人当たり有形固定資産（償却資産）額">
          <a:extLst>
            <a:ext uri="{FF2B5EF4-FFF2-40B4-BE49-F238E27FC236}">
              <a16:creationId xmlns:a16="http://schemas.microsoft.com/office/drawing/2014/main" id="{8D360BA6-D28B-4602-B659-D70AEE50B08F}"/>
            </a:ext>
          </a:extLst>
        </xdr:cNvPr>
        <xdr:cNvSpPr txBox="1"/>
      </xdr:nvSpPr>
      <xdr:spPr>
        <a:xfrm>
          <a:off x="9327095" y="10537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86493</xdr:rowOff>
    </xdr:from>
    <xdr:ext cx="599010" cy="259045"/>
    <xdr:sp macro="" textlink="">
      <xdr:nvSpPr>
        <xdr:cNvPr id="259" name="n_2aveValue【橋りょう・トンネル】&#10;一人当たり有形固定資産（償却資産）額">
          <a:extLst>
            <a:ext uri="{FF2B5EF4-FFF2-40B4-BE49-F238E27FC236}">
              <a16:creationId xmlns:a16="http://schemas.microsoft.com/office/drawing/2014/main" id="{341F8DC7-FDF3-48BD-89B8-BED97D0DFEFB}"/>
            </a:ext>
          </a:extLst>
        </xdr:cNvPr>
        <xdr:cNvSpPr txBox="1"/>
      </xdr:nvSpPr>
      <xdr:spPr>
        <a:xfrm>
          <a:off x="8450795" y="10544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93238</xdr:rowOff>
    </xdr:from>
    <xdr:ext cx="599010" cy="259045"/>
    <xdr:sp macro="" textlink="">
      <xdr:nvSpPr>
        <xdr:cNvPr id="260" name="n_3aveValue【橋りょう・トンネル】&#10;一人当たり有形固定資産（償却資産）額">
          <a:extLst>
            <a:ext uri="{FF2B5EF4-FFF2-40B4-BE49-F238E27FC236}">
              <a16:creationId xmlns:a16="http://schemas.microsoft.com/office/drawing/2014/main" id="{0F88D93D-A658-4CFC-AF74-BA85F5011CE5}"/>
            </a:ext>
          </a:extLst>
        </xdr:cNvPr>
        <xdr:cNvSpPr txBox="1"/>
      </xdr:nvSpPr>
      <xdr:spPr>
        <a:xfrm>
          <a:off x="7561795" y="10551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110508</xdr:rowOff>
    </xdr:from>
    <xdr:ext cx="599010" cy="259045"/>
    <xdr:sp macro="" textlink="">
      <xdr:nvSpPr>
        <xdr:cNvPr id="261" name="n_4aveValue【橋りょう・トンネル】&#10;一人当たり有形固定資産（償却資産）額">
          <a:extLst>
            <a:ext uri="{FF2B5EF4-FFF2-40B4-BE49-F238E27FC236}">
              <a16:creationId xmlns:a16="http://schemas.microsoft.com/office/drawing/2014/main" id="{5AD04B51-DD8C-4F86-9718-49488F4EF610}"/>
            </a:ext>
          </a:extLst>
        </xdr:cNvPr>
        <xdr:cNvSpPr txBox="1"/>
      </xdr:nvSpPr>
      <xdr:spPr>
        <a:xfrm>
          <a:off x="6672795" y="1056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98872</xdr:rowOff>
    </xdr:from>
    <xdr:ext cx="599010" cy="259045"/>
    <xdr:sp macro="" textlink="">
      <xdr:nvSpPr>
        <xdr:cNvPr id="262" name="n_1mainValue【橋りょう・トンネル】&#10;一人当たり有形固定資産（償却資産）額">
          <a:extLst>
            <a:ext uri="{FF2B5EF4-FFF2-40B4-BE49-F238E27FC236}">
              <a16:creationId xmlns:a16="http://schemas.microsoft.com/office/drawing/2014/main" id="{EF60095D-BE9F-4520-92EC-265AC572C980}"/>
            </a:ext>
          </a:extLst>
        </xdr:cNvPr>
        <xdr:cNvSpPr txBox="1"/>
      </xdr:nvSpPr>
      <xdr:spPr>
        <a:xfrm>
          <a:off x="9327095" y="10900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100417</xdr:rowOff>
    </xdr:from>
    <xdr:ext cx="599010" cy="259045"/>
    <xdr:sp macro="" textlink="">
      <xdr:nvSpPr>
        <xdr:cNvPr id="263" name="n_2mainValue【橋りょう・トンネル】&#10;一人当たり有形固定資産（償却資産）額">
          <a:extLst>
            <a:ext uri="{FF2B5EF4-FFF2-40B4-BE49-F238E27FC236}">
              <a16:creationId xmlns:a16="http://schemas.microsoft.com/office/drawing/2014/main" id="{F3D06FEB-7CBA-43CE-BFA0-0352A45D3F71}"/>
            </a:ext>
          </a:extLst>
        </xdr:cNvPr>
        <xdr:cNvSpPr txBox="1"/>
      </xdr:nvSpPr>
      <xdr:spPr>
        <a:xfrm>
          <a:off x="8450795" y="10901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102677</xdr:rowOff>
    </xdr:from>
    <xdr:ext cx="599010" cy="259045"/>
    <xdr:sp macro="" textlink="">
      <xdr:nvSpPr>
        <xdr:cNvPr id="264" name="n_3mainValue【橋りょう・トンネル】&#10;一人当たり有形固定資産（償却資産）額">
          <a:extLst>
            <a:ext uri="{FF2B5EF4-FFF2-40B4-BE49-F238E27FC236}">
              <a16:creationId xmlns:a16="http://schemas.microsoft.com/office/drawing/2014/main" id="{B50B543F-EB58-4061-91AD-D36906ABDA4C}"/>
            </a:ext>
          </a:extLst>
        </xdr:cNvPr>
        <xdr:cNvSpPr txBox="1"/>
      </xdr:nvSpPr>
      <xdr:spPr>
        <a:xfrm>
          <a:off x="7561795" y="109040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108323</xdr:rowOff>
    </xdr:from>
    <xdr:ext cx="599010" cy="259045"/>
    <xdr:sp macro="" textlink="">
      <xdr:nvSpPr>
        <xdr:cNvPr id="265" name="n_4mainValue【橋りょう・トンネル】&#10;一人当たり有形固定資産（償却資産）額">
          <a:extLst>
            <a:ext uri="{FF2B5EF4-FFF2-40B4-BE49-F238E27FC236}">
              <a16:creationId xmlns:a16="http://schemas.microsoft.com/office/drawing/2014/main" id="{558EB163-49B1-4BAE-B82F-842839B9E75A}"/>
            </a:ext>
          </a:extLst>
        </xdr:cNvPr>
        <xdr:cNvSpPr txBox="1"/>
      </xdr:nvSpPr>
      <xdr:spPr>
        <a:xfrm>
          <a:off x="6672795" y="10909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6970ACA7-16AB-4B3C-874D-0E165AFF87C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923CF46F-CC9F-496E-88E8-FD1C2C4E200A}"/>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B2400BDB-6AF0-472D-B09D-60A0F139E43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46F20785-70E3-497A-8498-01AD02F0414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D6F1B9E8-C775-408C-AC0F-A52FBC920D8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312002A8-7DB0-4283-83BC-38146DC0CAD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FE374AF3-F121-46C1-84A6-604F80B0C11C}"/>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D84F102B-AFE4-4182-9FD2-66007790701A}"/>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4" name="正方形/長方形 273">
          <a:extLst>
            <a:ext uri="{FF2B5EF4-FFF2-40B4-BE49-F238E27FC236}">
              <a16:creationId xmlns:a16="http://schemas.microsoft.com/office/drawing/2014/main" id="{BC10B1A1-96C7-4228-A0CE-662DC811DD87}"/>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5" name="正方形/長方形 274">
          <a:extLst>
            <a:ext uri="{FF2B5EF4-FFF2-40B4-BE49-F238E27FC236}">
              <a16:creationId xmlns:a16="http://schemas.microsoft.com/office/drawing/2014/main" id="{FEBB169A-45FF-4315-8A6B-B7C4FEB0F6C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6" name="正方形/長方形 275">
          <a:extLst>
            <a:ext uri="{FF2B5EF4-FFF2-40B4-BE49-F238E27FC236}">
              <a16:creationId xmlns:a16="http://schemas.microsoft.com/office/drawing/2014/main" id="{EE8FD7AC-D7C4-4645-9296-ABAC406ECEA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7" name="正方形/長方形 276">
          <a:extLst>
            <a:ext uri="{FF2B5EF4-FFF2-40B4-BE49-F238E27FC236}">
              <a16:creationId xmlns:a16="http://schemas.microsoft.com/office/drawing/2014/main" id="{33558021-44F6-43F5-88F6-89C6F2C43D1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8" name="正方形/長方形 277">
          <a:extLst>
            <a:ext uri="{FF2B5EF4-FFF2-40B4-BE49-F238E27FC236}">
              <a16:creationId xmlns:a16="http://schemas.microsoft.com/office/drawing/2014/main" id="{38BE3EE5-F9F5-4CF1-A7C2-2D38FD3A2C0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9" name="正方形/長方形 278">
          <a:extLst>
            <a:ext uri="{FF2B5EF4-FFF2-40B4-BE49-F238E27FC236}">
              <a16:creationId xmlns:a16="http://schemas.microsoft.com/office/drawing/2014/main" id="{7357E847-0B73-4058-8CA7-417FE13841A2}"/>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80" name="正方形/長方形 279">
          <a:extLst>
            <a:ext uri="{FF2B5EF4-FFF2-40B4-BE49-F238E27FC236}">
              <a16:creationId xmlns:a16="http://schemas.microsoft.com/office/drawing/2014/main" id="{992CAEE8-8D0C-4345-AF7B-65B340AC41DC}"/>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1" name="正方形/長方形 280">
          <a:extLst>
            <a:ext uri="{FF2B5EF4-FFF2-40B4-BE49-F238E27FC236}">
              <a16:creationId xmlns:a16="http://schemas.microsoft.com/office/drawing/2014/main" id="{40886525-9232-49E6-8208-0A43BAA22BF7}"/>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2" name="正方形/長方形 281">
          <a:extLst>
            <a:ext uri="{FF2B5EF4-FFF2-40B4-BE49-F238E27FC236}">
              <a16:creationId xmlns:a16="http://schemas.microsoft.com/office/drawing/2014/main" id="{32E91F8E-B679-4FCC-9C87-26397209A8FC}"/>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3" name="正方形/長方形 282">
          <a:extLst>
            <a:ext uri="{FF2B5EF4-FFF2-40B4-BE49-F238E27FC236}">
              <a16:creationId xmlns:a16="http://schemas.microsoft.com/office/drawing/2014/main" id="{D35EC013-EBE7-4EF7-89D2-E911555826B3}"/>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4" name="正方形/長方形 283">
          <a:extLst>
            <a:ext uri="{FF2B5EF4-FFF2-40B4-BE49-F238E27FC236}">
              <a16:creationId xmlns:a16="http://schemas.microsoft.com/office/drawing/2014/main" id="{F09BF7F3-49C9-4B4D-97E0-64E85C69B1B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5" name="正方形/長方形 284">
          <a:extLst>
            <a:ext uri="{FF2B5EF4-FFF2-40B4-BE49-F238E27FC236}">
              <a16:creationId xmlns:a16="http://schemas.microsoft.com/office/drawing/2014/main" id="{D3727F31-36B2-4519-8863-95420EB2769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6" name="正方形/長方形 285">
          <a:extLst>
            <a:ext uri="{FF2B5EF4-FFF2-40B4-BE49-F238E27FC236}">
              <a16:creationId xmlns:a16="http://schemas.microsoft.com/office/drawing/2014/main" id="{0CB78C26-4ECC-4F55-B6A1-7AEDC05674DC}"/>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7" name="正方形/長方形 286">
          <a:extLst>
            <a:ext uri="{FF2B5EF4-FFF2-40B4-BE49-F238E27FC236}">
              <a16:creationId xmlns:a16="http://schemas.microsoft.com/office/drawing/2014/main" id="{ADB68591-6EA3-4A82-8E82-F67809E47209}"/>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8" name="正方形/長方形 287">
          <a:extLst>
            <a:ext uri="{FF2B5EF4-FFF2-40B4-BE49-F238E27FC236}">
              <a16:creationId xmlns:a16="http://schemas.microsoft.com/office/drawing/2014/main" id="{52E2177B-C3EB-4DD7-B89B-3DE0EA19E048}"/>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9" name="正方形/長方形 288">
          <a:extLst>
            <a:ext uri="{FF2B5EF4-FFF2-40B4-BE49-F238E27FC236}">
              <a16:creationId xmlns:a16="http://schemas.microsoft.com/office/drawing/2014/main" id="{5C7E8569-0070-4BC7-8BF3-63119FACC65F}"/>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90" name="正方形/長方形 289">
          <a:extLst>
            <a:ext uri="{FF2B5EF4-FFF2-40B4-BE49-F238E27FC236}">
              <a16:creationId xmlns:a16="http://schemas.microsoft.com/office/drawing/2014/main" id="{9B7B8860-A77E-4F2E-8B99-ED15DB56EA2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1" name="正方形/長方形 290">
          <a:extLst>
            <a:ext uri="{FF2B5EF4-FFF2-40B4-BE49-F238E27FC236}">
              <a16:creationId xmlns:a16="http://schemas.microsoft.com/office/drawing/2014/main" id="{4B448552-F798-438B-A25B-9E86060476AF}"/>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2" name="正方形/長方形 291">
          <a:extLst>
            <a:ext uri="{FF2B5EF4-FFF2-40B4-BE49-F238E27FC236}">
              <a16:creationId xmlns:a16="http://schemas.microsoft.com/office/drawing/2014/main" id="{BA6F8CC0-FB00-47B3-96DB-A3C77D82567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3" name="正方形/長方形 292">
          <a:extLst>
            <a:ext uri="{FF2B5EF4-FFF2-40B4-BE49-F238E27FC236}">
              <a16:creationId xmlns:a16="http://schemas.microsoft.com/office/drawing/2014/main" id="{CEE240E4-7C40-49F5-8756-5A7FF1682FB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4" name="正方形/長方形 293">
          <a:extLst>
            <a:ext uri="{FF2B5EF4-FFF2-40B4-BE49-F238E27FC236}">
              <a16:creationId xmlns:a16="http://schemas.microsoft.com/office/drawing/2014/main" id="{5E6FA0CC-0969-4538-9721-EBC43D830FB8}"/>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5" name="正方形/長方形 294">
          <a:extLst>
            <a:ext uri="{FF2B5EF4-FFF2-40B4-BE49-F238E27FC236}">
              <a16:creationId xmlns:a16="http://schemas.microsoft.com/office/drawing/2014/main" id="{A1EEE047-42B4-4E5F-A448-1F87E501E0A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6" name="正方形/長方形 295">
          <a:extLst>
            <a:ext uri="{FF2B5EF4-FFF2-40B4-BE49-F238E27FC236}">
              <a16:creationId xmlns:a16="http://schemas.microsoft.com/office/drawing/2014/main" id="{A36296DE-5DE1-43E0-9ABB-9CB8EFDD25F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7" name="正方形/長方形 296">
          <a:extLst>
            <a:ext uri="{FF2B5EF4-FFF2-40B4-BE49-F238E27FC236}">
              <a16:creationId xmlns:a16="http://schemas.microsoft.com/office/drawing/2014/main" id="{D74441FE-1994-4309-95A4-692EDB507E92}"/>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8" name="正方形/長方形 297">
          <a:extLst>
            <a:ext uri="{FF2B5EF4-FFF2-40B4-BE49-F238E27FC236}">
              <a16:creationId xmlns:a16="http://schemas.microsoft.com/office/drawing/2014/main" id="{C3FDB431-D89E-40FF-B4BA-F0DC7A986B8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9" name="正方形/長方形 298">
          <a:extLst>
            <a:ext uri="{FF2B5EF4-FFF2-40B4-BE49-F238E27FC236}">
              <a16:creationId xmlns:a16="http://schemas.microsoft.com/office/drawing/2014/main" id="{FF7F3F81-4F21-40EE-83C1-7F650A6B3D42}"/>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00" name="正方形/長方形 299">
          <a:extLst>
            <a:ext uri="{FF2B5EF4-FFF2-40B4-BE49-F238E27FC236}">
              <a16:creationId xmlns:a16="http://schemas.microsoft.com/office/drawing/2014/main" id="{5248FFF8-DF48-49B2-BA0A-3B541EC35E3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1" name="正方形/長方形 300">
          <a:extLst>
            <a:ext uri="{FF2B5EF4-FFF2-40B4-BE49-F238E27FC236}">
              <a16:creationId xmlns:a16="http://schemas.microsoft.com/office/drawing/2014/main" id="{5023F467-F8A7-4BB2-B716-41B37FA264EB}"/>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2" name="正方形/長方形 301">
          <a:extLst>
            <a:ext uri="{FF2B5EF4-FFF2-40B4-BE49-F238E27FC236}">
              <a16:creationId xmlns:a16="http://schemas.microsoft.com/office/drawing/2014/main" id="{7F177B99-F2FA-4A11-9C9D-B0DF3082F8D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3" name="正方形/長方形 302">
          <a:extLst>
            <a:ext uri="{FF2B5EF4-FFF2-40B4-BE49-F238E27FC236}">
              <a16:creationId xmlns:a16="http://schemas.microsoft.com/office/drawing/2014/main" id="{F1953494-3346-4537-A829-51C94B97306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4" name="正方形/長方形 303">
          <a:extLst>
            <a:ext uri="{FF2B5EF4-FFF2-40B4-BE49-F238E27FC236}">
              <a16:creationId xmlns:a16="http://schemas.microsoft.com/office/drawing/2014/main" id="{8D945BDD-0B6D-4AAB-B878-AE0EFC2D228D}"/>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5" name="正方形/長方形 304">
          <a:extLst>
            <a:ext uri="{FF2B5EF4-FFF2-40B4-BE49-F238E27FC236}">
              <a16:creationId xmlns:a16="http://schemas.microsoft.com/office/drawing/2014/main" id="{FE83545A-672D-44E5-94DE-77ECD0D9E4C9}"/>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6" name="テキスト ボックス 305">
          <a:extLst>
            <a:ext uri="{FF2B5EF4-FFF2-40B4-BE49-F238E27FC236}">
              <a16:creationId xmlns:a16="http://schemas.microsoft.com/office/drawing/2014/main" id="{192A83A5-8C0A-4190-A5E2-787FFB7D746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7" name="直線コネクタ 306">
          <a:extLst>
            <a:ext uri="{FF2B5EF4-FFF2-40B4-BE49-F238E27FC236}">
              <a16:creationId xmlns:a16="http://schemas.microsoft.com/office/drawing/2014/main" id="{4065DD7D-13DC-413D-B726-C0FDD6D24AC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8" name="テキスト ボックス 307">
          <a:extLst>
            <a:ext uri="{FF2B5EF4-FFF2-40B4-BE49-F238E27FC236}">
              <a16:creationId xmlns:a16="http://schemas.microsoft.com/office/drawing/2014/main" id="{F4C51CBB-B9AB-4B27-ADA4-A0272585D714}"/>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9" name="直線コネクタ 308">
          <a:extLst>
            <a:ext uri="{FF2B5EF4-FFF2-40B4-BE49-F238E27FC236}">
              <a16:creationId xmlns:a16="http://schemas.microsoft.com/office/drawing/2014/main" id="{55EF4BB6-86B4-4184-A55A-4253340BB62D}"/>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10" name="テキスト ボックス 309">
          <a:extLst>
            <a:ext uri="{FF2B5EF4-FFF2-40B4-BE49-F238E27FC236}">
              <a16:creationId xmlns:a16="http://schemas.microsoft.com/office/drawing/2014/main" id="{564F762E-E672-4462-ADF7-87F40E7EDA85}"/>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11" name="直線コネクタ 310">
          <a:extLst>
            <a:ext uri="{FF2B5EF4-FFF2-40B4-BE49-F238E27FC236}">
              <a16:creationId xmlns:a16="http://schemas.microsoft.com/office/drawing/2014/main" id="{2548717D-6916-4C0A-8EE4-F2534992F706}"/>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12" name="テキスト ボックス 311">
          <a:extLst>
            <a:ext uri="{FF2B5EF4-FFF2-40B4-BE49-F238E27FC236}">
              <a16:creationId xmlns:a16="http://schemas.microsoft.com/office/drawing/2014/main" id="{56A55F7C-78B1-4871-8E1D-36C94CCC46C4}"/>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13" name="直線コネクタ 312">
          <a:extLst>
            <a:ext uri="{FF2B5EF4-FFF2-40B4-BE49-F238E27FC236}">
              <a16:creationId xmlns:a16="http://schemas.microsoft.com/office/drawing/2014/main" id="{EE48BA29-13CB-4208-84A6-E5065B1911AA}"/>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4" name="テキスト ボックス 313">
          <a:extLst>
            <a:ext uri="{FF2B5EF4-FFF2-40B4-BE49-F238E27FC236}">
              <a16:creationId xmlns:a16="http://schemas.microsoft.com/office/drawing/2014/main" id="{32C79A07-8B4B-44A9-9E8E-F7FAC46130BC}"/>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5" name="直線コネクタ 314">
          <a:extLst>
            <a:ext uri="{FF2B5EF4-FFF2-40B4-BE49-F238E27FC236}">
              <a16:creationId xmlns:a16="http://schemas.microsoft.com/office/drawing/2014/main" id="{44BF9E5B-C015-4728-89C9-DDB571C2727F}"/>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6" name="テキスト ボックス 315">
          <a:extLst>
            <a:ext uri="{FF2B5EF4-FFF2-40B4-BE49-F238E27FC236}">
              <a16:creationId xmlns:a16="http://schemas.microsoft.com/office/drawing/2014/main" id="{81F08CC7-0247-45BB-9F86-8C1C976B2478}"/>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7" name="直線コネクタ 316">
          <a:extLst>
            <a:ext uri="{FF2B5EF4-FFF2-40B4-BE49-F238E27FC236}">
              <a16:creationId xmlns:a16="http://schemas.microsoft.com/office/drawing/2014/main" id="{D0F6EDF9-DA53-4511-B95A-AC856C088CBB}"/>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318" name="テキスト ボックス 317">
          <a:extLst>
            <a:ext uri="{FF2B5EF4-FFF2-40B4-BE49-F238E27FC236}">
              <a16:creationId xmlns:a16="http://schemas.microsoft.com/office/drawing/2014/main" id="{DDE3AE3A-980C-4DEE-9BA6-79BEEE5969E9}"/>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9" name="直線コネクタ 318">
          <a:extLst>
            <a:ext uri="{FF2B5EF4-FFF2-40B4-BE49-F238E27FC236}">
              <a16:creationId xmlns:a16="http://schemas.microsoft.com/office/drawing/2014/main" id="{41EED108-2BCB-43C2-8A54-67FE51C6DBB8}"/>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0" name="【認定こども園・幼稚園・保育所】&#10;有形固定資産減価償却率グラフ枠">
          <a:extLst>
            <a:ext uri="{FF2B5EF4-FFF2-40B4-BE49-F238E27FC236}">
              <a16:creationId xmlns:a16="http://schemas.microsoft.com/office/drawing/2014/main" id="{5D8E8204-FDD2-40D0-884F-7CE4724521D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321" name="直線コネクタ 320">
          <a:extLst>
            <a:ext uri="{FF2B5EF4-FFF2-40B4-BE49-F238E27FC236}">
              <a16:creationId xmlns:a16="http://schemas.microsoft.com/office/drawing/2014/main" id="{FCCF4A96-4227-4551-814E-47615C458159}"/>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322" name="【認定こども園・幼稚園・保育所】&#10;有形固定資産減価償却率最小値テキスト">
          <a:extLst>
            <a:ext uri="{FF2B5EF4-FFF2-40B4-BE49-F238E27FC236}">
              <a16:creationId xmlns:a16="http://schemas.microsoft.com/office/drawing/2014/main" id="{A62C0BB6-49B1-40B7-846F-8430EDD2D7BC}"/>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323" name="直線コネクタ 322">
          <a:extLst>
            <a:ext uri="{FF2B5EF4-FFF2-40B4-BE49-F238E27FC236}">
              <a16:creationId xmlns:a16="http://schemas.microsoft.com/office/drawing/2014/main" id="{32E264C1-2FEB-49CB-A44C-044DFA36FE0A}"/>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324" name="【認定こども園・幼稚園・保育所】&#10;有形固定資産減価償却率最大値テキスト">
          <a:extLst>
            <a:ext uri="{FF2B5EF4-FFF2-40B4-BE49-F238E27FC236}">
              <a16:creationId xmlns:a16="http://schemas.microsoft.com/office/drawing/2014/main" id="{AAB9A701-E08A-4A5E-93F7-27A7ADBC643F}"/>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325" name="直線コネクタ 324">
          <a:extLst>
            <a:ext uri="{FF2B5EF4-FFF2-40B4-BE49-F238E27FC236}">
              <a16:creationId xmlns:a16="http://schemas.microsoft.com/office/drawing/2014/main" id="{6C8E437C-C2D3-4359-B6FB-7C52EAB65D11}"/>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121937</xdr:rowOff>
    </xdr:from>
    <xdr:ext cx="405111" cy="259045"/>
    <xdr:sp macro="" textlink="">
      <xdr:nvSpPr>
        <xdr:cNvPr id="326" name="【認定こども園・幼稚園・保育所】&#10;有形固定資産減価償却率平均値テキスト">
          <a:extLst>
            <a:ext uri="{FF2B5EF4-FFF2-40B4-BE49-F238E27FC236}">
              <a16:creationId xmlns:a16="http://schemas.microsoft.com/office/drawing/2014/main" id="{DC70816F-4D47-42F3-9AD6-5B1CE3C7A147}"/>
            </a:ext>
          </a:extLst>
        </xdr:cNvPr>
        <xdr:cNvSpPr txBox="1"/>
      </xdr:nvSpPr>
      <xdr:spPr>
        <a:xfrm>
          <a:off x="16357600" y="62941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143510</xdr:rowOff>
    </xdr:from>
    <xdr:to>
      <xdr:col>85</xdr:col>
      <xdr:colOff>177800</xdr:colOff>
      <xdr:row>37</xdr:row>
      <xdr:rowOff>73660</xdr:rowOff>
    </xdr:to>
    <xdr:sp macro="" textlink="">
      <xdr:nvSpPr>
        <xdr:cNvPr id="327" name="フローチャート: 判断 326">
          <a:extLst>
            <a:ext uri="{FF2B5EF4-FFF2-40B4-BE49-F238E27FC236}">
              <a16:creationId xmlns:a16="http://schemas.microsoft.com/office/drawing/2014/main" id="{BD0F9600-156B-4FE4-8F33-54092ECFA4C4}"/>
            </a:ext>
          </a:extLst>
        </xdr:cNvPr>
        <xdr:cNvSpPr/>
      </xdr:nvSpPr>
      <xdr:spPr>
        <a:xfrm>
          <a:off x="162687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22860</xdr:rowOff>
    </xdr:from>
    <xdr:to>
      <xdr:col>81</xdr:col>
      <xdr:colOff>101600</xdr:colOff>
      <xdr:row>37</xdr:row>
      <xdr:rowOff>124460</xdr:rowOff>
    </xdr:to>
    <xdr:sp macro="" textlink="">
      <xdr:nvSpPr>
        <xdr:cNvPr id="328" name="フローチャート: 判断 327">
          <a:extLst>
            <a:ext uri="{FF2B5EF4-FFF2-40B4-BE49-F238E27FC236}">
              <a16:creationId xmlns:a16="http://schemas.microsoft.com/office/drawing/2014/main" id="{1B900936-4D19-45C6-8405-B141BF91B26C}"/>
            </a:ext>
          </a:extLst>
        </xdr:cNvPr>
        <xdr:cNvSpPr/>
      </xdr:nvSpPr>
      <xdr:spPr>
        <a:xfrm>
          <a:off x="15430500" y="63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22860</xdr:rowOff>
    </xdr:from>
    <xdr:to>
      <xdr:col>76</xdr:col>
      <xdr:colOff>165100</xdr:colOff>
      <xdr:row>37</xdr:row>
      <xdr:rowOff>124460</xdr:rowOff>
    </xdr:to>
    <xdr:sp macro="" textlink="">
      <xdr:nvSpPr>
        <xdr:cNvPr id="329" name="フローチャート: 判断 328">
          <a:extLst>
            <a:ext uri="{FF2B5EF4-FFF2-40B4-BE49-F238E27FC236}">
              <a16:creationId xmlns:a16="http://schemas.microsoft.com/office/drawing/2014/main" id="{563EB61D-B236-42EA-87AE-13CAD943AB34}"/>
            </a:ext>
          </a:extLst>
        </xdr:cNvPr>
        <xdr:cNvSpPr/>
      </xdr:nvSpPr>
      <xdr:spPr>
        <a:xfrm>
          <a:off x="14541500" y="63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8890</xdr:rowOff>
    </xdr:from>
    <xdr:to>
      <xdr:col>72</xdr:col>
      <xdr:colOff>38100</xdr:colOff>
      <xdr:row>37</xdr:row>
      <xdr:rowOff>110490</xdr:rowOff>
    </xdr:to>
    <xdr:sp macro="" textlink="">
      <xdr:nvSpPr>
        <xdr:cNvPr id="330" name="フローチャート: 判断 329">
          <a:extLst>
            <a:ext uri="{FF2B5EF4-FFF2-40B4-BE49-F238E27FC236}">
              <a16:creationId xmlns:a16="http://schemas.microsoft.com/office/drawing/2014/main" id="{E4FD3273-9B0C-4DBB-AF34-E4CEDBB5CECD}"/>
            </a:ext>
          </a:extLst>
        </xdr:cNvPr>
        <xdr:cNvSpPr/>
      </xdr:nvSpPr>
      <xdr:spPr>
        <a:xfrm>
          <a:off x="1365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147320</xdr:rowOff>
    </xdr:from>
    <xdr:to>
      <xdr:col>67</xdr:col>
      <xdr:colOff>101600</xdr:colOff>
      <xdr:row>37</xdr:row>
      <xdr:rowOff>77470</xdr:rowOff>
    </xdr:to>
    <xdr:sp macro="" textlink="">
      <xdr:nvSpPr>
        <xdr:cNvPr id="331" name="フローチャート: 判断 330">
          <a:extLst>
            <a:ext uri="{FF2B5EF4-FFF2-40B4-BE49-F238E27FC236}">
              <a16:creationId xmlns:a16="http://schemas.microsoft.com/office/drawing/2014/main" id="{933C28B3-EC57-450D-B02B-77AE43A0145D}"/>
            </a:ext>
          </a:extLst>
        </xdr:cNvPr>
        <xdr:cNvSpPr/>
      </xdr:nvSpPr>
      <xdr:spPr>
        <a:xfrm>
          <a:off x="12763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D7FA3EFF-0483-4FA1-B34C-0AE9D9FF7D92}"/>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83082E92-CEB3-4A37-B66D-2A6476BEA75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76E3ACFF-EE7E-41B9-B7FA-3EE3FD6CF3D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5" name="テキスト ボックス 334">
          <a:extLst>
            <a:ext uri="{FF2B5EF4-FFF2-40B4-BE49-F238E27FC236}">
              <a16:creationId xmlns:a16="http://schemas.microsoft.com/office/drawing/2014/main" id="{511040A3-FC28-467D-8B62-6D0125222BFB}"/>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6" name="テキスト ボックス 335">
          <a:extLst>
            <a:ext uri="{FF2B5EF4-FFF2-40B4-BE49-F238E27FC236}">
              <a16:creationId xmlns:a16="http://schemas.microsoft.com/office/drawing/2014/main" id="{F3DA157F-E895-4C70-8FB8-87646259CFD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27940</xdr:rowOff>
    </xdr:from>
    <xdr:to>
      <xdr:col>85</xdr:col>
      <xdr:colOff>177800</xdr:colOff>
      <xdr:row>35</xdr:row>
      <xdr:rowOff>129540</xdr:rowOff>
    </xdr:to>
    <xdr:sp macro="" textlink="">
      <xdr:nvSpPr>
        <xdr:cNvPr id="337" name="楕円 336">
          <a:extLst>
            <a:ext uri="{FF2B5EF4-FFF2-40B4-BE49-F238E27FC236}">
              <a16:creationId xmlns:a16="http://schemas.microsoft.com/office/drawing/2014/main" id="{BBB94AA9-EA56-4065-A084-A8BF0ED5D1B0}"/>
            </a:ext>
          </a:extLst>
        </xdr:cNvPr>
        <xdr:cNvSpPr/>
      </xdr:nvSpPr>
      <xdr:spPr>
        <a:xfrm>
          <a:off x="16268700" y="6028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50817</xdr:rowOff>
    </xdr:from>
    <xdr:ext cx="405111" cy="259045"/>
    <xdr:sp macro="" textlink="">
      <xdr:nvSpPr>
        <xdr:cNvPr id="338" name="【認定こども園・幼稚園・保育所】&#10;有形固定資産減価償却率該当値テキスト">
          <a:extLst>
            <a:ext uri="{FF2B5EF4-FFF2-40B4-BE49-F238E27FC236}">
              <a16:creationId xmlns:a16="http://schemas.microsoft.com/office/drawing/2014/main" id="{540DDA55-27F9-41D2-8722-3409ED42D80B}"/>
            </a:ext>
          </a:extLst>
        </xdr:cNvPr>
        <xdr:cNvSpPr txBox="1"/>
      </xdr:nvSpPr>
      <xdr:spPr>
        <a:xfrm>
          <a:off x="16357600" y="5880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21590</xdr:rowOff>
    </xdr:from>
    <xdr:to>
      <xdr:col>81</xdr:col>
      <xdr:colOff>101600</xdr:colOff>
      <xdr:row>37</xdr:row>
      <xdr:rowOff>123190</xdr:rowOff>
    </xdr:to>
    <xdr:sp macro="" textlink="">
      <xdr:nvSpPr>
        <xdr:cNvPr id="339" name="楕円 338">
          <a:extLst>
            <a:ext uri="{FF2B5EF4-FFF2-40B4-BE49-F238E27FC236}">
              <a16:creationId xmlns:a16="http://schemas.microsoft.com/office/drawing/2014/main" id="{DCB5E665-4B94-4CCC-97C3-64D95A312EFC}"/>
            </a:ext>
          </a:extLst>
        </xdr:cNvPr>
        <xdr:cNvSpPr/>
      </xdr:nvSpPr>
      <xdr:spPr>
        <a:xfrm>
          <a:off x="15430500" y="636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78740</xdr:rowOff>
    </xdr:from>
    <xdr:to>
      <xdr:col>85</xdr:col>
      <xdr:colOff>127000</xdr:colOff>
      <xdr:row>37</xdr:row>
      <xdr:rowOff>72390</xdr:rowOff>
    </xdr:to>
    <xdr:cxnSp macro="">
      <xdr:nvCxnSpPr>
        <xdr:cNvPr id="340" name="直線コネクタ 339">
          <a:extLst>
            <a:ext uri="{FF2B5EF4-FFF2-40B4-BE49-F238E27FC236}">
              <a16:creationId xmlns:a16="http://schemas.microsoft.com/office/drawing/2014/main" id="{C4918984-1702-4A37-B815-6E42872ACCED}"/>
            </a:ext>
          </a:extLst>
        </xdr:cNvPr>
        <xdr:cNvCxnSpPr/>
      </xdr:nvCxnSpPr>
      <xdr:spPr>
        <a:xfrm flipV="1">
          <a:off x="15481300" y="6079490"/>
          <a:ext cx="838200" cy="336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5080</xdr:rowOff>
    </xdr:from>
    <xdr:to>
      <xdr:col>76</xdr:col>
      <xdr:colOff>165100</xdr:colOff>
      <xdr:row>37</xdr:row>
      <xdr:rowOff>106680</xdr:rowOff>
    </xdr:to>
    <xdr:sp macro="" textlink="">
      <xdr:nvSpPr>
        <xdr:cNvPr id="341" name="楕円 340">
          <a:extLst>
            <a:ext uri="{FF2B5EF4-FFF2-40B4-BE49-F238E27FC236}">
              <a16:creationId xmlns:a16="http://schemas.microsoft.com/office/drawing/2014/main" id="{169DAABA-B0BD-4493-A204-299B69420C96}"/>
            </a:ext>
          </a:extLst>
        </xdr:cNvPr>
        <xdr:cNvSpPr/>
      </xdr:nvSpPr>
      <xdr:spPr>
        <a:xfrm>
          <a:off x="14541500" y="634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55880</xdr:rowOff>
    </xdr:from>
    <xdr:to>
      <xdr:col>81</xdr:col>
      <xdr:colOff>50800</xdr:colOff>
      <xdr:row>37</xdr:row>
      <xdr:rowOff>72390</xdr:rowOff>
    </xdr:to>
    <xdr:cxnSp macro="">
      <xdr:nvCxnSpPr>
        <xdr:cNvPr id="342" name="直線コネクタ 341">
          <a:extLst>
            <a:ext uri="{FF2B5EF4-FFF2-40B4-BE49-F238E27FC236}">
              <a16:creationId xmlns:a16="http://schemas.microsoft.com/office/drawing/2014/main" id="{01B80DB3-5EE8-4E82-9DAE-1B9C6598AB32}"/>
            </a:ext>
          </a:extLst>
        </xdr:cNvPr>
        <xdr:cNvCxnSpPr/>
      </xdr:nvCxnSpPr>
      <xdr:spPr>
        <a:xfrm>
          <a:off x="14592300" y="6399530"/>
          <a:ext cx="889000" cy="16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146050</xdr:rowOff>
    </xdr:from>
    <xdr:to>
      <xdr:col>72</xdr:col>
      <xdr:colOff>38100</xdr:colOff>
      <xdr:row>37</xdr:row>
      <xdr:rowOff>76200</xdr:rowOff>
    </xdr:to>
    <xdr:sp macro="" textlink="">
      <xdr:nvSpPr>
        <xdr:cNvPr id="343" name="楕円 342">
          <a:extLst>
            <a:ext uri="{FF2B5EF4-FFF2-40B4-BE49-F238E27FC236}">
              <a16:creationId xmlns:a16="http://schemas.microsoft.com/office/drawing/2014/main" id="{82F7DA48-E543-4E13-AFBC-38BCBA755459}"/>
            </a:ext>
          </a:extLst>
        </xdr:cNvPr>
        <xdr:cNvSpPr/>
      </xdr:nvSpPr>
      <xdr:spPr>
        <a:xfrm>
          <a:off x="13652500" y="631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25400</xdr:rowOff>
    </xdr:from>
    <xdr:to>
      <xdr:col>76</xdr:col>
      <xdr:colOff>114300</xdr:colOff>
      <xdr:row>37</xdr:row>
      <xdr:rowOff>55880</xdr:rowOff>
    </xdr:to>
    <xdr:cxnSp macro="">
      <xdr:nvCxnSpPr>
        <xdr:cNvPr id="344" name="直線コネクタ 343">
          <a:extLst>
            <a:ext uri="{FF2B5EF4-FFF2-40B4-BE49-F238E27FC236}">
              <a16:creationId xmlns:a16="http://schemas.microsoft.com/office/drawing/2014/main" id="{D8E30DA7-CA23-4DF7-8B03-BE998B174A13}"/>
            </a:ext>
          </a:extLst>
        </xdr:cNvPr>
        <xdr:cNvCxnSpPr/>
      </xdr:nvCxnSpPr>
      <xdr:spPr>
        <a:xfrm>
          <a:off x="13703300" y="636905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111760</xdr:rowOff>
    </xdr:from>
    <xdr:to>
      <xdr:col>67</xdr:col>
      <xdr:colOff>101600</xdr:colOff>
      <xdr:row>37</xdr:row>
      <xdr:rowOff>41910</xdr:rowOff>
    </xdr:to>
    <xdr:sp macro="" textlink="">
      <xdr:nvSpPr>
        <xdr:cNvPr id="345" name="楕円 344">
          <a:extLst>
            <a:ext uri="{FF2B5EF4-FFF2-40B4-BE49-F238E27FC236}">
              <a16:creationId xmlns:a16="http://schemas.microsoft.com/office/drawing/2014/main" id="{7C9B8706-BE98-4B25-BBFC-14D0DE30EEC2}"/>
            </a:ext>
          </a:extLst>
        </xdr:cNvPr>
        <xdr:cNvSpPr/>
      </xdr:nvSpPr>
      <xdr:spPr>
        <a:xfrm>
          <a:off x="12763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162560</xdr:rowOff>
    </xdr:from>
    <xdr:to>
      <xdr:col>71</xdr:col>
      <xdr:colOff>177800</xdr:colOff>
      <xdr:row>37</xdr:row>
      <xdr:rowOff>25400</xdr:rowOff>
    </xdr:to>
    <xdr:cxnSp macro="">
      <xdr:nvCxnSpPr>
        <xdr:cNvPr id="346" name="直線コネクタ 345">
          <a:extLst>
            <a:ext uri="{FF2B5EF4-FFF2-40B4-BE49-F238E27FC236}">
              <a16:creationId xmlns:a16="http://schemas.microsoft.com/office/drawing/2014/main" id="{4EC61394-7BFE-46B1-86E7-390AEFEF3331}"/>
            </a:ext>
          </a:extLst>
        </xdr:cNvPr>
        <xdr:cNvCxnSpPr/>
      </xdr:nvCxnSpPr>
      <xdr:spPr>
        <a:xfrm>
          <a:off x="12814300" y="633476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115587</xdr:rowOff>
    </xdr:from>
    <xdr:ext cx="405111" cy="259045"/>
    <xdr:sp macro="" textlink="">
      <xdr:nvSpPr>
        <xdr:cNvPr id="347" name="n_1aveValue【認定こども園・幼稚園・保育所】&#10;有形固定資産減価償却率">
          <a:extLst>
            <a:ext uri="{FF2B5EF4-FFF2-40B4-BE49-F238E27FC236}">
              <a16:creationId xmlns:a16="http://schemas.microsoft.com/office/drawing/2014/main" id="{F3C23574-4150-48E6-A274-E93182385FC8}"/>
            </a:ext>
          </a:extLst>
        </xdr:cNvPr>
        <xdr:cNvSpPr txBox="1"/>
      </xdr:nvSpPr>
      <xdr:spPr>
        <a:xfrm>
          <a:off x="15266044" y="6459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115587</xdr:rowOff>
    </xdr:from>
    <xdr:ext cx="405111" cy="259045"/>
    <xdr:sp macro="" textlink="">
      <xdr:nvSpPr>
        <xdr:cNvPr id="348" name="n_2aveValue【認定こども園・幼稚園・保育所】&#10;有形固定資産減価償却率">
          <a:extLst>
            <a:ext uri="{FF2B5EF4-FFF2-40B4-BE49-F238E27FC236}">
              <a16:creationId xmlns:a16="http://schemas.microsoft.com/office/drawing/2014/main" id="{39F3D56C-266B-47C0-BCC2-1E71B5BED493}"/>
            </a:ext>
          </a:extLst>
        </xdr:cNvPr>
        <xdr:cNvSpPr txBox="1"/>
      </xdr:nvSpPr>
      <xdr:spPr>
        <a:xfrm>
          <a:off x="14389744" y="6459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101617</xdr:rowOff>
    </xdr:from>
    <xdr:ext cx="405111" cy="259045"/>
    <xdr:sp macro="" textlink="">
      <xdr:nvSpPr>
        <xdr:cNvPr id="349" name="n_3aveValue【認定こども園・幼稚園・保育所】&#10;有形固定資産減価償却率">
          <a:extLst>
            <a:ext uri="{FF2B5EF4-FFF2-40B4-BE49-F238E27FC236}">
              <a16:creationId xmlns:a16="http://schemas.microsoft.com/office/drawing/2014/main" id="{9569C677-2EC4-4936-AEBE-FCB3441AC3A8}"/>
            </a:ext>
          </a:extLst>
        </xdr:cNvPr>
        <xdr:cNvSpPr txBox="1"/>
      </xdr:nvSpPr>
      <xdr:spPr>
        <a:xfrm>
          <a:off x="13500744" y="6445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68597</xdr:rowOff>
    </xdr:from>
    <xdr:ext cx="405111" cy="259045"/>
    <xdr:sp macro="" textlink="">
      <xdr:nvSpPr>
        <xdr:cNvPr id="350" name="n_4aveValue【認定こども園・幼稚園・保育所】&#10;有形固定資産減価償却率">
          <a:extLst>
            <a:ext uri="{FF2B5EF4-FFF2-40B4-BE49-F238E27FC236}">
              <a16:creationId xmlns:a16="http://schemas.microsoft.com/office/drawing/2014/main" id="{A3080FB3-A0C0-48E6-BC22-FE66F10DFCF9}"/>
            </a:ext>
          </a:extLst>
        </xdr:cNvPr>
        <xdr:cNvSpPr txBox="1"/>
      </xdr:nvSpPr>
      <xdr:spPr>
        <a:xfrm>
          <a:off x="126117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139717</xdr:rowOff>
    </xdr:from>
    <xdr:ext cx="405111" cy="259045"/>
    <xdr:sp macro="" textlink="">
      <xdr:nvSpPr>
        <xdr:cNvPr id="351" name="n_1mainValue【認定こども園・幼稚園・保育所】&#10;有形固定資産減価償却率">
          <a:extLst>
            <a:ext uri="{FF2B5EF4-FFF2-40B4-BE49-F238E27FC236}">
              <a16:creationId xmlns:a16="http://schemas.microsoft.com/office/drawing/2014/main" id="{3CCD81F9-3C02-478D-8FA4-16BBFD83D1AC}"/>
            </a:ext>
          </a:extLst>
        </xdr:cNvPr>
        <xdr:cNvSpPr txBox="1"/>
      </xdr:nvSpPr>
      <xdr:spPr>
        <a:xfrm>
          <a:off x="15266044" y="614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123207</xdr:rowOff>
    </xdr:from>
    <xdr:ext cx="405111" cy="259045"/>
    <xdr:sp macro="" textlink="">
      <xdr:nvSpPr>
        <xdr:cNvPr id="352" name="n_2mainValue【認定こども園・幼稚園・保育所】&#10;有形固定資産減価償却率">
          <a:extLst>
            <a:ext uri="{FF2B5EF4-FFF2-40B4-BE49-F238E27FC236}">
              <a16:creationId xmlns:a16="http://schemas.microsoft.com/office/drawing/2014/main" id="{DF5DC90A-17D7-4782-A7B6-F94BDFC11355}"/>
            </a:ext>
          </a:extLst>
        </xdr:cNvPr>
        <xdr:cNvSpPr txBox="1"/>
      </xdr:nvSpPr>
      <xdr:spPr>
        <a:xfrm>
          <a:off x="14389744" y="6123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92727</xdr:rowOff>
    </xdr:from>
    <xdr:ext cx="405111" cy="259045"/>
    <xdr:sp macro="" textlink="">
      <xdr:nvSpPr>
        <xdr:cNvPr id="353" name="n_3mainValue【認定こども園・幼稚園・保育所】&#10;有形固定資産減価償却率">
          <a:extLst>
            <a:ext uri="{FF2B5EF4-FFF2-40B4-BE49-F238E27FC236}">
              <a16:creationId xmlns:a16="http://schemas.microsoft.com/office/drawing/2014/main" id="{97E7961D-C004-4A37-B7D5-0BA42A324859}"/>
            </a:ext>
          </a:extLst>
        </xdr:cNvPr>
        <xdr:cNvSpPr txBox="1"/>
      </xdr:nvSpPr>
      <xdr:spPr>
        <a:xfrm>
          <a:off x="13500744" y="6093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58437</xdr:rowOff>
    </xdr:from>
    <xdr:ext cx="405111" cy="259045"/>
    <xdr:sp macro="" textlink="">
      <xdr:nvSpPr>
        <xdr:cNvPr id="354" name="n_4mainValue【認定こども園・幼稚園・保育所】&#10;有形固定資産減価償却率">
          <a:extLst>
            <a:ext uri="{FF2B5EF4-FFF2-40B4-BE49-F238E27FC236}">
              <a16:creationId xmlns:a16="http://schemas.microsoft.com/office/drawing/2014/main" id="{DEE5F668-6002-49C0-BE3B-470173C87025}"/>
            </a:ext>
          </a:extLst>
        </xdr:cNvPr>
        <xdr:cNvSpPr txBox="1"/>
      </xdr:nvSpPr>
      <xdr:spPr>
        <a:xfrm>
          <a:off x="12611744" y="6059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5" name="正方形/長方形 354">
          <a:extLst>
            <a:ext uri="{FF2B5EF4-FFF2-40B4-BE49-F238E27FC236}">
              <a16:creationId xmlns:a16="http://schemas.microsoft.com/office/drawing/2014/main" id="{49711AFB-2259-4142-9849-4C9A72D7AE5D}"/>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6" name="正方形/長方形 355">
          <a:extLst>
            <a:ext uri="{FF2B5EF4-FFF2-40B4-BE49-F238E27FC236}">
              <a16:creationId xmlns:a16="http://schemas.microsoft.com/office/drawing/2014/main" id="{942DF9D4-2ED7-42D4-959F-35926082E7E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7" name="正方形/長方形 356">
          <a:extLst>
            <a:ext uri="{FF2B5EF4-FFF2-40B4-BE49-F238E27FC236}">
              <a16:creationId xmlns:a16="http://schemas.microsoft.com/office/drawing/2014/main" id="{32141CC6-EF8E-4E07-9A4E-23CA245EFF04}"/>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8" name="正方形/長方形 357">
          <a:extLst>
            <a:ext uri="{FF2B5EF4-FFF2-40B4-BE49-F238E27FC236}">
              <a16:creationId xmlns:a16="http://schemas.microsoft.com/office/drawing/2014/main" id="{54EBD718-2990-4EF9-BACB-1DDCE734A6BD}"/>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9" name="正方形/長方形 358">
          <a:extLst>
            <a:ext uri="{FF2B5EF4-FFF2-40B4-BE49-F238E27FC236}">
              <a16:creationId xmlns:a16="http://schemas.microsoft.com/office/drawing/2014/main" id="{82910F27-413A-4D99-80A2-687B4F34434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0" name="正方形/長方形 359">
          <a:extLst>
            <a:ext uri="{FF2B5EF4-FFF2-40B4-BE49-F238E27FC236}">
              <a16:creationId xmlns:a16="http://schemas.microsoft.com/office/drawing/2014/main" id="{8E824CDE-F182-4160-87C0-97ADF0F6CB7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1" name="正方形/長方形 360">
          <a:extLst>
            <a:ext uri="{FF2B5EF4-FFF2-40B4-BE49-F238E27FC236}">
              <a16:creationId xmlns:a16="http://schemas.microsoft.com/office/drawing/2014/main" id="{40621096-EF9F-411B-A754-E5A147962B3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2" name="正方形/長方形 361">
          <a:extLst>
            <a:ext uri="{FF2B5EF4-FFF2-40B4-BE49-F238E27FC236}">
              <a16:creationId xmlns:a16="http://schemas.microsoft.com/office/drawing/2014/main" id="{46A07B60-1ADE-4FDE-9CDF-18D0A11F1604}"/>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3" name="テキスト ボックス 362">
          <a:extLst>
            <a:ext uri="{FF2B5EF4-FFF2-40B4-BE49-F238E27FC236}">
              <a16:creationId xmlns:a16="http://schemas.microsoft.com/office/drawing/2014/main" id="{43180E50-C059-475F-882E-2EF5968AA615}"/>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4" name="直線コネクタ 363">
          <a:extLst>
            <a:ext uri="{FF2B5EF4-FFF2-40B4-BE49-F238E27FC236}">
              <a16:creationId xmlns:a16="http://schemas.microsoft.com/office/drawing/2014/main" id="{64CB37E4-2E78-4FAB-B0CD-0B4BF120A1F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365" name="直線コネクタ 364">
          <a:extLst>
            <a:ext uri="{FF2B5EF4-FFF2-40B4-BE49-F238E27FC236}">
              <a16:creationId xmlns:a16="http://schemas.microsoft.com/office/drawing/2014/main" id="{E4AE0199-88A5-46D6-B9C7-524EE36AA49B}"/>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366" name="テキスト ボックス 365">
          <a:extLst>
            <a:ext uri="{FF2B5EF4-FFF2-40B4-BE49-F238E27FC236}">
              <a16:creationId xmlns:a16="http://schemas.microsoft.com/office/drawing/2014/main" id="{1DD98C16-D25A-4969-8530-863F05D52B13}"/>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367" name="直線コネクタ 366">
          <a:extLst>
            <a:ext uri="{FF2B5EF4-FFF2-40B4-BE49-F238E27FC236}">
              <a16:creationId xmlns:a16="http://schemas.microsoft.com/office/drawing/2014/main" id="{FFAAB752-94CE-4105-8693-B34CB0AB5BB2}"/>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368" name="テキスト ボックス 367">
          <a:extLst>
            <a:ext uri="{FF2B5EF4-FFF2-40B4-BE49-F238E27FC236}">
              <a16:creationId xmlns:a16="http://schemas.microsoft.com/office/drawing/2014/main" id="{93FE61C3-6021-4A27-90A0-E4FA21BDFBB7}"/>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369" name="直線コネクタ 368">
          <a:extLst>
            <a:ext uri="{FF2B5EF4-FFF2-40B4-BE49-F238E27FC236}">
              <a16:creationId xmlns:a16="http://schemas.microsoft.com/office/drawing/2014/main" id="{3DFCAF0E-3729-4B15-8479-15A0655F81CA}"/>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370" name="テキスト ボックス 369">
          <a:extLst>
            <a:ext uri="{FF2B5EF4-FFF2-40B4-BE49-F238E27FC236}">
              <a16:creationId xmlns:a16="http://schemas.microsoft.com/office/drawing/2014/main" id="{94A5B971-DD06-4603-949A-6856747C381F}"/>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371" name="直線コネクタ 370">
          <a:extLst>
            <a:ext uri="{FF2B5EF4-FFF2-40B4-BE49-F238E27FC236}">
              <a16:creationId xmlns:a16="http://schemas.microsoft.com/office/drawing/2014/main" id="{9D1BF1A8-4071-4902-8142-24189DF92C59}"/>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372" name="テキスト ボックス 371">
          <a:extLst>
            <a:ext uri="{FF2B5EF4-FFF2-40B4-BE49-F238E27FC236}">
              <a16:creationId xmlns:a16="http://schemas.microsoft.com/office/drawing/2014/main" id="{398474BC-1979-400B-AFE0-2EF3829165CD}"/>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373" name="直線コネクタ 372">
          <a:extLst>
            <a:ext uri="{FF2B5EF4-FFF2-40B4-BE49-F238E27FC236}">
              <a16:creationId xmlns:a16="http://schemas.microsoft.com/office/drawing/2014/main" id="{E953F388-39FA-41A6-9F3D-64D9DB4B7A95}"/>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374" name="テキスト ボックス 373">
          <a:extLst>
            <a:ext uri="{FF2B5EF4-FFF2-40B4-BE49-F238E27FC236}">
              <a16:creationId xmlns:a16="http://schemas.microsoft.com/office/drawing/2014/main" id="{44C18354-BF8A-4AE2-B539-A2BE149383F9}"/>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375" name="直線コネクタ 374">
          <a:extLst>
            <a:ext uri="{FF2B5EF4-FFF2-40B4-BE49-F238E27FC236}">
              <a16:creationId xmlns:a16="http://schemas.microsoft.com/office/drawing/2014/main" id="{3FEB40A4-DB97-448A-B3D0-0D74755401AD}"/>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376" name="テキスト ボックス 375">
          <a:extLst>
            <a:ext uri="{FF2B5EF4-FFF2-40B4-BE49-F238E27FC236}">
              <a16:creationId xmlns:a16="http://schemas.microsoft.com/office/drawing/2014/main" id="{DA590823-178E-4461-9886-D20079850D33}"/>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7" name="直線コネクタ 376">
          <a:extLst>
            <a:ext uri="{FF2B5EF4-FFF2-40B4-BE49-F238E27FC236}">
              <a16:creationId xmlns:a16="http://schemas.microsoft.com/office/drawing/2014/main" id="{87478DB6-2EE3-47A0-B3D7-C404333AD79E}"/>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8" name="テキスト ボックス 377">
          <a:extLst>
            <a:ext uri="{FF2B5EF4-FFF2-40B4-BE49-F238E27FC236}">
              <a16:creationId xmlns:a16="http://schemas.microsoft.com/office/drawing/2014/main" id="{C6CFBE95-715E-4F01-BBFA-8D059187FC15}"/>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9" name="【認定こども園・幼稚園・保育所】&#10;一人当たり面積グラフ枠">
          <a:extLst>
            <a:ext uri="{FF2B5EF4-FFF2-40B4-BE49-F238E27FC236}">
              <a16:creationId xmlns:a16="http://schemas.microsoft.com/office/drawing/2014/main" id="{13F99749-D7DC-4450-978F-E32A6901DC44}"/>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161108</xdr:rowOff>
    </xdr:from>
    <xdr:to>
      <xdr:col>116</xdr:col>
      <xdr:colOff>62864</xdr:colOff>
      <xdr:row>42</xdr:row>
      <xdr:rowOff>64770</xdr:rowOff>
    </xdr:to>
    <xdr:cxnSp macro="">
      <xdr:nvCxnSpPr>
        <xdr:cNvPr id="380" name="直線コネクタ 379">
          <a:extLst>
            <a:ext uri="{FF2B5EF4-FFF2-40B4-BE49-F238E27FC236}">
              <a16:creationId xmlns:a16="http://schemas.microsoft.com/office/drawing/2014/main" id="{21DF3D5F-44BE-4127-96FA-1BB32C3D255A}"/>
            </a:ext>
          </a:extLst>
        </xdr:cNvPr>
        <xdr:cNvCxnSpPr/>
      </xdr:nvCxnSpPr>
      <xdr:spPr>
        <a:xfrm flipV="1">
          <a:off x="22160864" y="5818958"/>
          <a:ext cx="0" cy="144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68597</xdr:rowOff>
    </xdr:from>
    <xdr:ext cx="469744" cy="259045"/>
    <xdr:sp macro="" textlink="">
      <xdr:nvSpPr>
        <xdr:cNvPr id="381" name="【認定こども園・幼稚園・保育所】&#10;一人当たり面積最小値テキスト">
          <a:extLst>
            <a:ext uri="{FF2B5EF4-FFF2-40B4-BE49-F238E27FC236}">
              <a16:creationId xmlns:a16="http://schemas.microsoft.com/office/drawing/2014/main" id="{086EB14D-B93B-4DFF-AEBD-72A1678E868A}"/>
            </a:ext>
          </a:extLst>
        </xdr:cNvPr>
        <xdr:cNvSpPr txBox="1"/>
      </xdr:nvSpPr>
      <xdr:spPr>
        <a:xfrm>
          <a:off x="22199600" y="726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64770</xdr:rowOff>
    </xdr:from>
    <xdr:to>
      <xdr:col>116</xdr:col>
      <xdr:colOff>152400</xdr:colOff>
      <xdr:row>42</xdr:row>
      <xdr:rowOff>64770</xdr:rowOff>
    </xdr:to>
    <xdr:cxnSp macro="">
      <xdr:nvCxnSpPr>
        <xdr:cNvPr id="382" name="直線コネクタ 381">
          <a:extLst>
            <a:ext uri="{FF2B5EF4-FFF2-40B4-BE49-F238E27FC236}">
              <a16:creationId xmlns:a16="http://schemas.microsoft.com/office/drawing/2014/main" id="{44FC53D6-0F06-4B02-B6FB-7CF6DF8574D0}"/>
            </a:ext>
          </a:extLst>
        </xdr:cNvPr>
        <xdr:cNvCxnSpPr/>
      </xdr:nvCxnSpPr>
      <xdr:spPr>
        <a:xfrm>
          <a:off x="22072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107785</xdr:rowOff>
    </xdr:from>
    <xdr:ext cx="469744" cy="259045"/>
    <xdr:sp macro="" textlink="">
      <xdr:nvSpPr>
        <xdr:cNvPr id="383" name="【認定こども園・幼稚園・保育所】&#10;一人当たり面積最大値テキスト">
          <a:extLst>
            <a:ext uri="{FF2B5EF4-FFF2-40B4-BE49-F238E27FC236}">
              <a16:creationId xmlns:a16="http://schemas.microsoft.com/office/drawing/2014/main" id="{D536B2E9-B200-4E03-B880-B2C5E11F9945}"/>
            </a:ext>
          </a:extLst>
        </xdr:cNvPr>
        <xdr:cNvSpPr txBox="1"/>
      </xdr:nvSpPr>
      <xdr:spPr>
        <a:xfrm>
          <a:off x="22199600" y="559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161108</xdr:rowOff>
    </xdr:from>
    <xdr:to>
      <xdr:col>116</xdr:col>
      <xdr:colOff>152400</xdr:colOff>
      <xdr:row>33</xdr:row>
      <xdr:rowOff>161108</xdr:rowOff>
    </xdr:to>
    <xdr:cxnSp macro="">
      <xdr:nvCxnSpPr>
        <xdr:cNvPr id="384" name="直線コネクタ 383">
          <a:extLst>
            <a:ext uri="{FF2B5EF4-FFF2-40B4-BE49-F238E27FC236}">
              <a16:creationId xmlns:a16="http://schemas.microsoft.com/office/drawing/2014/main" id="{83DBC6FA-BBCF-4A6E-98CD-2AD3115164F1}"/>
            </a:ext>
          </a:extLst>
        </xdr:cNvPr>
        <xdr:cNvCxnSpPr/>
      </xdr:nvCxnSpPr>
      <xdr:spPr>
        <a:xfrm>
          <a:off x="22072600" y="581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103431</xdr:rowOff>
    </xdr:from>
    <xdr:ext cx="469744" cy="259045"/>
    <xdr:sp macro="" textlink="">
      <xdr:nvSpPr>
        <xdr:cNvPr id="385" name="【認定こども園・幼稚園・保育所】&#10;一人当たり面積平均値テキスト">
          <a:extLst>
            <a:ext uri="{FF2B5EF4-FFF2-40B4-BE49-F238E27FC236}">
              <a16:creationId xmlns:a16="http://schemas.microsoft.com/office/drawing/2014/main" id="{908A278E-E40A-47BD-A3EF-9F0C404727FE}"/>
            </a:ext>
          </a:extLst>
        </xdr:cNvPr>
        <xdr:cNvSpPr txBox="1"/>
      </xdr:nvSpPr>
      <xdr:spPr>
        <a:xfrm>
          <a:off x="22199600" y="6618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125004</xdr:rowOff>
    </xdr:from>
    <xdr:to>
      <xdr:col>116</xdr:col>
      <xdr:colOff>114300</xdr:colOff>
      <xdr:row>39</xdr:row>
      <xdr:rowOff>55154</xdr:rowOff>
    </xdr:to>
    <xdr:sp macro="" textlink="">
      <xdr:nvSpPr>
        <xdr:cNvPr id="386" name="フローチャート: 判断 385">
          <a:extLst>
            <a:ext uri="{FF2B5EF4-FFF2-40B4-BE49-F238E27FC236}">
              <a16:creationId xmlns:a16="http://schemas.microsoft.com/office/drawing/2014/main" id="{9BF931E3-F8EF-456C-B854-04AF2CED97F8}"/>
            </a:ext>
          </a:extLst>
        </xdr:cNvPr>
        <xdr:cNvSpPr/>
      </xdr:nvSpPr>
      <xdr:spPr>
        <a:xfrm>
          <a:off x="22110700" y="664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116840</xdr:rowOff>
    </xdr:from>
    <xdr:to>
      <xdr:col>112</xdr:col>
      <xdr:colOff>38100</xdr:colOff>
      <xdr:row>39</xdr:row>
      <xdr:rowOff>46990</xdr:rowOff>
    </xdr:to>
    <xdr:sp macro="" textlink="">
      <xdr:nvSpPr>
        <xdr:cNvPr id="387" name="フローチャート: 判断 386">
          <a:extLst>
            <a:ext uri="{FF2B5EF4-FFF2-40B4-BE49-F238E27FC236}">
              <a16:creationId xmlns:a16="http://schemas.microsoft.com/office/drawing/2014/main" id="{6FB86977-9473-49AF-99DE-671B221AA5EF}"/>
            </a:ext>
          </a:extLst>
        </xdr:cNvPr>
        <xdr:cNvSpPr/>
      </xdr:nvSpPr>
      <xdr:spPr>
        <a:xfrm>
          <a:off x="21272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159294</xdr:rowOff>
    </xdr:from>
    <xdr:to>
      <xdr:col>107</xdr:col>
      <xdr:colOff>101600</xdr:colOff>
      <xdr:row>39</xdr:row>
      <xdr:rowOff>89444</xdr:rowOff>
    </xdr:to>
    <xdr:sp macro="" textlink="">
      <xdr:nvSpPr>
        <xdr:cNvPr id="388" name="フローチャート: 判断 387">
          <a:extLst>
            <a:ext uri="{FF2B5EF4-FFF2-40B4-BE49-F238E27FC236}">
              <a16:creationId xmlns:a16="http://schemas.microsoft.com/office/drawing/2014/main" id="{55D39E6B-306D-4B15-8D25-B77933A18354}"/>
            </a:ext>
          </a:extLst>
        </xdr:cNvPr>
        <xdr:cNvSpPr/>
      </xdr:nvSpPr>
      <xdr:spPr>
        <a:xfrm>
          <a:off x="20383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159294</xdr:rowOff>
    </xdr:from>
    <xdr:to>
      <xdr:col>102</xdr:col>
      <xdr:colOff>165100</xdr:colOff>
      <xdr:row>39</xdr:row>
      <xdr:rowOff>89444</xdr:rowOff>
    </xdr:to>
    <xdr:sp macro="" textlink="">
      <xdr:nvSpPr>
        <xdr:cNvPr id="389" name="フローチャート: 判断 388">
          <a:extLst>
            <a:ext uri="{FF2B5EF4-FFF2-40B4-BE49-F238E27FC236}">
              <a16:creationId xmlns:a16="http://schemas.microsoft.com/office/drawing/2014/main" id="{46D249C0-84D1-4237-BB43-CA4608C67F7C}"/>
            </a:ext>
          </a:extLst>
        </xdr:cNvPr>
        <xdr:cNvSpPr/>
      </xdr:nvSpPr>
      <xdr:spPr>
        <a:xfrm>
          <a:off x="19494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5806</xdr:rowOff>
    </xdr:from>
    <xdr:to>
      <xdr:col>98</xdr:col>
      <xdr:colOff>38100</xdr:colOff>
      <xdr:row>39</xdr:row>
      <xdr:rowOff>107406</xdr:rowOff>
    </xdr:to>
    <xdr:sp macro="" textlink="">
      <xdr:nvSpPr>
        <xdr:cNvPr id="390" name="フローチャート: 判断 389">
          <a:extLst>
            <a:ext uri="{FF2B5EF4-FFF2-40B4-BE49-F238E27FC236}">
              <a16:creationId xmlns:a16="http://schemas.microsoft.com/office/drawing/2014/main" id="{A296B10B-6112-4A1B-B441-FE3F38A9097C}"/>
            </a:ext>
          </a:extLst>
        </xdr:cNvPr>
        <xdr:cNvSpPr/>
      </xdr:nvSpPr>
      <xdr:spPr>
        <a:xfrm>
          <a:off x="18605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91" name="テキスト ボックス 390">
          <a:extLst>
            <a:ext uri="{FF2B5EF4-FFF2-40B4-BE49-F238E27FC236}">
              <a16:creationId xmlns:a16="http://schemas.microsoft.com/office/drawing/2014/main" id="{127F7FC7-DAED-4C2B-BEEC-2B9AD1381BF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92" name="テキスト ボックス 391">
          <a:extLst>
            <a:ext uri="{FF2B5EF4-FFF2-40B4-BE49-F238E27FC236}">
              <a16:creationId xmlns:a16="http://schemas.microsoft.com/office/drawing/2014/main" id="{A9D6CDFF-5870-4AEC-9FE1-7CDDF835B88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3" name="テキスト ボックス 392">
          <a:extLst>
            <a:ext uri="{FF2B5EF4-FFF2-40B4-BE49-F238E27FC236}">
              <a16:creationId xmlns:a16="http://schemas.microsoft.com/office/drawing/2014/main" id="{E751DCA0-898B-402A-84FB-C21338944B64}"/>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4" name="テキスト ボックス 393">
          <a:extLst>
            <a:ext uri="{FF2B5EF4-FFF2-40B4-BE49-F238E27FC236}">
              <a16:creationId xmlns:a16="http://schemas.microsoft.com/office/drawing/2014/main" id="{10E02E88-C12C-43CC-8B44-BB50026282B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78B78883-DB9C-4108-B668-854AE0B1092B}"/>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156028</xdr:rowOff>
    </xdr:from>
    <xdr:to>
      <xdr:col>116</xdr:col>
      <xdr:colOff>114300</xdr:colOff>
      <xdr:row>36</xdr:row>
      <xdr:rowOff>86178</xdr:rowOff>
    </xdr:to>
    <xdr:sp macro="" textlink="">
      <xdr:nvSpPr>
        <xdr:cNvPr id="396" name="楕円 395">
          <a:extLst>
            <a:ext uri="{FF2B5EF4-FFF2-40B4-BE49-F238E27FC236}">
              <a16:creationId xmlns:a16="http://schemas.microsoft.com/office/drawing/2014/main" id="{441E63BD-6EE1-49D4-8689-94D64A3EED9D}"/>
            </a:ext>
          </a:extLst>
        </xdr:cNvPr>
        <xdr:cNvSpPr/>
      </xdr:nvSpPr>
      <xdr:spPr>
        <a:xfrm>
          <a:off x="22110700" y="615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7455</xdr:rowOff>
    </xdr:from>
    <xdr:ext cx="469744" cy="259045"/>
    <xdr:sp macro="" textlink="">
      <xdr:nvSpPr>
        <xdr:cNvPr id="397" name="【認定こども園・幼稚園・保育所】&#10;一人当たり面積該当値テキスト">
          <a:extLst>
            <a:ext uri="{FF2B5EF4-FFF2-40B4-BE49-F238E27FC236}">
              <a16:creationId xmlns:a16="http://schemas.microsoft.com/office/drawing/2014/main" id="{3D55EB6A-FDD5-4C7C-8B47-9EC64AFCF80B}"/>
            </a:ext>
          </a:extLst>
        </xdr:cNvPr>
        <xdr:cNvSpPr txBox="1"/>
      </xdr:nvSpPr>
      <xdr:spPr>
        <a:xfrm>
          <a:off x="22199600" y="6008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138067</xdr:rowOff>
    </xdr:from>
    <xdr:to>
      <xdr:col>112</xdr:col>
      <xdr:colOff>38100</xdr:colOff>
      <xdr:row>36</xdr:row>
      <xdr:rowOff>68217</xdr:rowOff>
    </xdr:to>
    <xdr:sp macro="" textlink="">
      <xdr:nvSpPr>
        <xdr:cNvPr id="398" name="楕円 397">
          <a:extLst>
            <a:ext uri="{FF2B5EF4-FFF2-40B4-BE49-F238E27FC236}">
              <a16:creationId xmlns:a16="http://schemas.microsoft.com/office/drawing/2014/main" id="{5DF1430B-BC2A-4029-96F9-592B680BE3A3}"/>
            </a:ext>
          </a:extLst>
        </xdr:cNvPr>
        <xdr:cNvSpPr/>
      </xdr:nvSpPr>
      <xdr:spPr>
        <a:xfrm>
          <a:off x="21272500" y="613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17417</xdr:rowOff>
    </xdr:from>
    <xdr:to>
      <xdr:col>116</xdr:col>
      <xdr:colOff>63500</xdr:colOff>
      <xdr:row>36</xdr:row>
      <xdr:rowOff>35378</xdr:rowOff>
    </xdr:to>
    <xdr:cxnSp macro="">
      <xdr:nvCxnSpPr>
        <xdr:cNvPr id="399" name="直線コネクタ 398">
          <a:extLst>
            <a:ext uri="{FF2B5EF4-FFF2-40B4-BE49-F238E27FC236}">
              <a16:creationId xmlns:a16="http://schemas.microsoft.com/office/drawing/2014/main" id="{362A851B-6DCA-4576-8D81-5854919A12A9}"/>
            </a:ext>
          </a:extLst>
        </xdr:cNvPr>
        <xdr:cNvCxnSpPr/>
      </xdr:nvCxnSpPr>
      <xdr:spPr>
        <a:xfrm>
          <a:off x="21323300" y="6189617"/>
          <a:ext cx="8382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131536</xdr:rowOff>
    </xdr:from>
    <xdr:to>
      <xdr:col>107</xdr:col>
      <xdr:colOff>101600</xdr:colOff>
      <xdr:row>35</xdr:row>
      <xdr:rowOff>61686</xdr:rowOff>
    </xdr:to>
    <xdr:sp macro="" textlink="">
      <xdr:nvSpPr>
        <xdr:cNvPr id="400" name="楕円 399">
          <a:extLst>
            <a:ext uri="{FF2B5EF4-FFF2-40B4-BE49-F238E27FC236}">
              <a16:creationId xmlns:a16="http://schemas.microsoft.com/office/drawing/2014/main" id="{C0CBF2B7-AC31-422E-BC55-B153197112EB}"/>
            </a:ext>
          </a:extLst>
        </xdr:cNvPr>
        <xdr:cNvSpPr/>
      </xdr:nvSpPr>
      <xdr:spPr>
        <a:xfrm>
          <a:off x="20383500" y="5960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10886</xdr:rowOff>
    </xdr:from>
    <xdr:to>
      <xdr:col>111</xdr:col>
      <xdr:colOff>177800</xdr:colOff>
      <xdr:row>36</xdr:row>
      <xdr:rowOff>17417</xdr:rowOff>
    </xdr:to>
    <xdr:cxnSp macro="">
      <xdr:nvCxnSpPr>
        <xdr:cNvPr id="401" name="直線コネクタ 400">
          <a:extLst>
            <a:ext uri="{FF2B5EF4-FFF2-40B4-BE49-F238E27FC236}">
              <a16:creationId xmlns:a16="http://schemas.microsoft.com/office/drawing/2014/main" id="{127C7109-51CE-4054-90B7-4A73B5ADEAE5}"/>
            </a:ext>
          </a:extLst>
        </xdr:cNvPr>
        <xdr:cNvCxnSpPr/>
      </xdr:nvCxnSpPr>
      <xdr:spPr>
        <a:xfrm>
          <a:off x="20434300" y="6011636"/>
          <a:ext cx="889000" cy="177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139700</xdr:rowOff>
    </xdr:from>
    <xdr:to>
      <xdr:col>102</xdr:col>
      <xdr:colOff>165100</xdr:colOff>
      <xdr:row>35</xdr:row>
      <xdr:rowOff>69850</xdr:rowOff>
    </xdr:to>
    <xdr:sp macro="" textlink="">
      <xdr:nvSpPr>
        <xdr:cNvPr id="402" name="楕円 401">
          <a:extLst>
            <a:ext uri="{FF2B5EF4-FFF2-40B4-BE49-F238E27FC236}">
              <a16:creationId xmlns:a16="http://schemas.microsoft.com/office/drawing/2014/main" id="{1FFF6E7D-5BA1-4465-9FA3-A5E3B3A9BB4E}"/>
            </a:ext>
          </a:extLst>
        </xdr:cNvPr>
        <xdr:cNvSpPr/>
      </xdr:nvSpPr>
      <xdr:spPr>
        <a:xfrm>
          <a:off x="19494500" y="5969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10886</xdr:rowOff>
    </xdr:from>
    <xdr:to>
      <xdr:col>107</xdr:col>
      <xdr:colOff>50800</xdr:colOff>
      <xdr:row>35</xdr:row>
      <xdr:rowOff>19050</xdr:rowOff>
    </xdr:to>
    <xdr:cxnSp macro="">
      <xdr:nvCxnSpPr>
        <xdr:cNvPr id="403" name="直線コネクタ 402">
          <a:extLst>
            <a:ext uri="{FF2B5EF4-FFF2-40B4-BE49-F238E27FC236}">
              <a16:creationId xmlns:a16="http://schemas.microsoft.com/office/drawing/2014/main" id="{187A6A16-46F8-4021-ABB7-034B0625D934}"/>
            </a:ext>
          </a:extLst>
        </xdr:cNvPr>
        <xdr:cNvCxnSpPr/>
      </xdr:nvCxnSpPr>
      <xdr:spPr>
        <a:xfrm flipV="1">
          <a:off x="19545300" y="6011636"/>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34</xdr:row>
      <xdr:rowOff>147864</xdr:rowOff>
    </xdr:from>
    <xdr:to>
      <xdr:col>98</xdr:col>
      <xdr:colOff>38100</xdr:colOff>
      <xdr:row>35</xdr:row>
      <xdr:rowOff>78014</xdr:rowOff>
    </xdr:to>
    <xdr:sp macro="" textlink="">
      <xdr:nvSpPr>
        <xdr:cNvPr id="404" name="楕円 403">
          <a:extLst>
            <a:ext uri="{FF2B5EF4-FFF2-40B4-BE49-F238E27FC236}">
              <a16:creationId xmlns:a16="http://schemas.microsoft.com/office/drawing/2014/main" id="{46D4B2AA-8A08-4930-B989-E4209D03B8C7}"/>
            </a:ext>
          </a:extLst>
        </xdr:cNvPr>
        <xdr:cNvSpPr/>
      </xdr:nvSpPr>
      <xdr:spPr>
        <a:xfrm>
          <a:off x="18605500" y="5977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19050</xdr:rowOff>
    </xdr:from>
    <xdr:to>
      <xdr:col>102</xdr:col>
      <xdr:colOff>114300</xdr:colOff>
      <xdr:row>35</xdr:row>
      <xdr:rowOff>27214</xdr:rowOff>
    </xdr:to>
    <xdr:cxnSp macro="">
      <xdr:nvCxnSpPr>
        <xdr:cNvPr id="405" name="直線コネクタ 404">
          <a:extLst>
            <a:ext uri="{FF2B5EF4-FFF2-40B4-BE49-F238E27FC236}">
              <a16:creationId xmlns:a16="http://schemas.microsoft.com/office/drawing/2014/main" id="{ED735638-886F-4155-978C-F02AB1009144}"/>
            </a:ext>
          </a:extLst>
        </xdr:cNvPr>
        <xdr:cNvCxnSpPr/>
      </xdr:nvCxnSpPr>
      <xdr:spPr>
        <a:xfrm flipV="1">
          <a:off x="18656300" y="601980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38117</xdr:rowOff>
    </xdr:from>
    <xdr:ext cx="469744" cy="259045"/>
    <xdr:sp macro="" textlink="">
      <xdr:nvSpPr>
        <xdr:cNvPr id="406" name="n_1aveValue【認定こども園・幼稚園・保育所】&#10;一人当たり面積">
          <a:extLst>
            <a:ext uri="{FF2B5EF4-FFF2-40B4-BE49-F238E27FC236}">
              <a16:creationId xmlns:a16="http://schemas.microsoft.com/office/drawing/2014/main" id="{3F9E0B3A-8C5D-4430-947C-8F298AFE182F}"/>
            </a:ext>
          </a:extLst>
        </xdr:cNvPr>
        <xdr:cNvSpPr txBox="1"/>
      </xdr:nvSpPr>
      <xdr:spPr>
        <a:xfrm>
          <a:off x="21075727" y="6724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80571</xdr:rowOff>
    </xdr:from>
    <xdr:ext cx="469744" cy="259045"/>
    <xdr:sp macro="" textlink="">
      <xdr:nvSpPr>
        <xdr:cNvPr id="407" name="n_2aveValue【認定こども園・幼稚園・保育所】&#10;一人当たり面積">
          <a:extLst>
            <a:ext uri="{FF2B5EF4-FFF2-40B4-BE49-F238E27FC236}">
              <a16:creationId xmlns:a16="http://schemas.microsoft.com/office/drawing/2014/main" id="{0F8755CA-D8DA-4181-8FD9-9EB0E7B1C556}"/>
            </a:ext>
          </a:extLst>
        </xdr:cNvPr>
        <xdr:cNvSpPr txBox="1"/>
      </xdr:nvSpPr>
      <xdr:spPr>
        <a:xfrm>
          <a:off x="201994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80571</xdr:rowOff>
    </xdr:from>
    <xdr:ext cx="469744" cy="259045"/>
    <xdr:sp macro="" textlink="">
      <xdr:nvSpPr>
        <xdr:cNvPr id="408" name="n_3aveValue【認定こども園・幼稚園・保育所】&#10;一人当たり面積">
          <a:extLst>
            <a:ext uri="{FF2B5EF4-FFF2-40B4-BE49-F238E27FC236}">
              <a16:creationId xmlns:a16="http://schemas.microsoft.com/office/drawing/2014/main" id="{18BAC0A0-09E8-41CC-9BA5-1B66DB1D77BD}"/>
            </a:ext>
          </a:extLst>
        </xdr:cNvPr>
        <xdr:cNvSpPr txBox="1"/>
      </xdr:nvSpPr>
      <xdr:spPr>
        <a:xfrm>
          <a:off x="19310427" y="67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98533</xdr:rowOff>
    </xdr:from>
    <xdr:ext cx="469744" cy="259045"/>
    <xdr:sp macro="" textlink="">
      <xdr:nvSpPr>
        <xdr:cNvPr id="409" name="n_4aveValue【認定こども園・幼稚園・保育所】&#10;一人当たり面積">
          <a:extLst>
            <a:ext uri="{FF2B5EF4-FFF2-40B4-BE49-F238E27FC236}">
              <a16:creationId xmlns:a16="http://schemas.microsoft.com/office/drawing/2014/main" id="{5C010B6D-E5D9-4037-A54A-01AC2060F740}"/>
            </a:ext>
          </a:extLst>
        </xdr:cNvPr>
        <xdr:cNvSpPr txBox="1"/>
      </xdr:nvSpPr>
      <xdr:spPr>
        <a:xfrm>
          <a:off x="18421427" y="6785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84744</xdr:rowOff>
    </xdr:from>
    <xdr:ext cx="469744" cy="259045"/>
    <xdr:sp macro="" textlink="">
      <xdr:nvSpPr>
        <xdr:cNvPr id="410" name="n_1mainValue【認定こども園・幼稚園・保育所】&#10;一人当たり面積">
          <a:extLst>
            <a:ext uri="{FF2B5EF4-FFF2-40B4-BE49-F238E27FC236}">
              <a16:creationId xmlns:a16="http://schemas.microsoft.com/office/drawing/2014/main" id="{25AA97D0-4928-4545-9A67-F3036F3B13BC}"/>
            </a:ext>
          </a:extLst>
        </xdr:cNvPr>
        <xdr:cNvSpPr txBox="1"/>
      </xdr:nvSpPr>
      <xdr:spPr>
        <a:xfrm>
          <a:off x="21075727" y="5914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78213</xdr:rowOff>
    </xdr:from>
    <xdr:ext cx="469744" cy="259045"/>
    <xdr:sp macro="" textlink="">
      <xdr:nvSpPr>
        <xdr:cNvPr id="411" name="n_2mainValue【認定こども園・幼稚園・保育所】&#10;一人当たり面積">
          <a:extLst>
            <a:ext uri="{FF2B5EF4-FFF2-40B4-BE49-F238E27FC236}">
              <a16:creationId xmlns:a16="http://schemas.microsoft.com/office/drawing/2014/main" id="{4DB3A2A7-4FE3-4475-B7AB-1B03C239A414}"/>
            </a:ext>
          </a:extLst>
        </xdr:cNvPr>
        <xdr:cNvSpPr txBox="1"/>
      </xdr:nvSpPr>
      <xdr:spPr>
        <a:xfrm>
          <a:off x="20199427" y="5736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86377</xdr:rowOff>
    </xdr:from>
    <xdr:ext cx="469744" cy="259045"/>
    <xdr:sp macro="" textlink="">
      <xdr:nvSpPr>
        <xdr:cNvPr id="412" name="n_3mainValue【認定こども園・幼稚園・保育所】&#10;一人当たり面積">
          <a:extLst>
            <a:ext uri="{FF2B5EF4-FFF2-40B4-BE49-F238E27FC236}">
              <a16:creationId xmlns:a16="http://schemas.microsoft.com/office/drawing/2014/main" id="{38C28D8A-641F-42EF-8840-2502796EBC7E}"/>
            </a:ext>
          </a:extLst>
        </xdr:cNvPr>
        <xdr:cNvSpPr txBox="1"/>
      </xdr:nvSpPr>
      <xdr:spPr>
        <a:xfrm>
          <a:off x="19310427"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33</xdr:row>
      <xdr:rowOff>94541</xdr:rowOff>
    </xdr:from>
    <xdr:ext cx="469744" cy="259045"/>
    <xdr:sp macro="" textlink="">
      <xdr:nvSpPr>
        <xdr:cNvPr id="413" name="n_4mainValue【認定こども園・幼稚園・保育所】&#10;一人当たり面積">
          <a:extLst>
            <a:ext uri="{FF2B5EF4-FFF2-40B4-BE49-F238E27FC236}">
              <a16:creationId xmlns:a16="http://schemas.microsoft.com/office/drawing/2014/main" id="{CF1F00F8-D2C6-4F9C-B9C7-1947EA447FAB}"/>
            </a:ext>
          </a:extLst>
        </xdr:cNvPr>
        <xdr:cNvSpPr txBox="1"/>
      </xdr:nvSpPr>
      <xdr:spPr>
        <a:xfrm>
          <a:off x="18421427" y="5752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4" name="正方形/長方形 413">
          <a:extLst>
            <a:ext uri="{FF2B5EF4-FFF2-40B4-BE49-F238E27FC236}">
              <a16:creationId xmlns:a16="http://schemas.microsoft.com/office/drawing/2014/main" id="{36630F50-D6EA-488C-A649-88388A26494D}"/>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5" name="正方形/長方形 414">
          <a:extLst>
            <a:ext uri="{FF2B5EF4-FFF2-40B4-BE49-F238E27FC236}">
              <a16:creationId xmlns:a16="http://schemas.microsoft.com/office/drawing/2014/main" id="{E4BF2164-8EA1-4964-9D48-D04657FF198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6" name="正方形/長方形 415">
          <a:extLst>
            <a:ext uri="{FF2B5EF4-FFF2-40B4-BE49-F238E27FC236}">
              <a16:creationId xmlns:a16="http://schemas.microsoft.com/office/drawing/2014/main" id="{24E4626C-05D7-4263-B370-3CD495BEB29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7" name="正方形/長方形 416">
          <a:extLst>
            <a:ext uri="{FF2B5EF4-FFF2-40B4-BE49-F238E27FC236}">
              <a16:creationId xmlns:a16="http://schemas.microsoft.com/office/drawing/2014/main" id="{B9AADDB9-6F51-43F1-9B5D-833DBAB0D3E3}"/>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8" name="正方形/長方形 417">
          <a:extLst>
            <a:ext uri="{FF2B5EF4-FFF2-40B4-BE49-F238E27FC236}">
              <a16:creationId xmlns:a16="http://schemas.microsoft.com/office/drawing/2014/main" id="{4411FCB9-536B-4FFA-BD2A-C6868C8EA1FF}"/>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9" name="正方形/長方形 418">
          <a:extLst>
            <a:ext uri="{FF2B5EF4-FFF2-40B4-BE49-F238E27FC236}">
              <a16:creationId xmlns:a16="http://schemas.microsoft.com/office/drawing/2014/main" id="{3FA71145-4873-4B4E-B3D2-9076692E2182}"/>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20" name="正方形/長方形 419">
          <a:extLst>
            <a:ext uri="{FF2B5EF4-FFF2-40B4-BE49-F238E27FC236}">
              <a16:creationId xmlns:a16="http://schemas.microsoft.com/office/drawing/2014/main" id="{872F8BF7-808A-4219-B0E2-2CDABDA07631}"/>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1" name="正方形/長方形 420">
          <a:extLst>
            <a:ext uri="{FF2B5EF4-FFF2-40B4-BE49-F238E27FC236}">
              <a16:creationId xmlns:a16="http://schemas.microsoft.com/office/drawing/2014/main" id="{1A65342D-5280-43CE-B2E2-D1E7E0A2177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22" name="テキスト ボックス 421">
          <a:extLst>
            <a:ext uri="{FF2B5EF4-FFF2-40B4-BE49-F238E27FC236}">
              <a16:creationId xmlns:a16="http://schemas.microsoft.com/office/drawing/2014/main" id="{C5E9DEBF-948C-4462-A486-7315077A37B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3" name="直線コネクタ 422">
          <a:extLst>
            <a:ext uri="{FF2B5EF4-FFF2-40B4-BE49-F238E27FC236}">
              <a16:creationId xmlns:a16="http://schemas.microsoft.com/office/drawing/2014/main" id="{CD61C6BB-A85E-44AE-B3D2-C685C3FD84EB}"/>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4" name="テキスト ボックス 423">
          <a:extLst>
            <a:ext uri="{FF2B5EF4-FFF2-40B4-BE49-F238E27FC236}">
              <a16:creationId xmlns:a16="http://schemas.microsoft.com/office/drawing/2014/main" id="{DA146E97-5ECE-4871-B498-018273074FA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5" name="直線コネクタ 424">
          <a:extLst>
            <a:ext uri="{FF2B5EF4-FFF2-40B4-BE49-F238E27FC236}">
              <a16:creationId xmlns:a16="http://schemas.microsoft.com/office/drawing/2014/main" id="{CA54D2C5-C266-4DBC-8BC5-5B6B7ECC7CB7}"/>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6" name="テキスト ボックス 425">
          <a:extLst>
            <a:ext uri="{FF2B5EF4-FFF2-40B4-BE49-F238E27FC236}">
              <a16:creationId xmlns:a16="http://schemas.microsoft.com/office/drawing/2014/main" id="{9EBEFCDE-B325-4E5E-97B0-AF398AF9FA4B}"/>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7" name="直線コネクタ 426">
          <a:extLst>
            <a:ext uri="{FF2B5EF4-FFF2-40B4-BE49-F238E27FC236}">
              <a16:creationId xmlns:a16="http://schemas.microsoft.com/office/drawing/2014/main" id="{24C1F555-97CA-47BF-AE46-EE5D57ED29E1}"/>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8" name="テキスト ボックス 427">
          <a:extLst>
            <a:ext uri="{FF2B5EF4-FFF2-40B4-BE49-F238E27FC236}">
              <a16:creationId xmlns:a16="http://schemas.microsoft.com/office/drawing/2014/main" id="{1F45E524-BF97-4DD7-A907-F32E2880CEE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9" name="直線コネクタ 428">
          <a:extLst>
            <a:ext uri="{FF2B5EF4-FFF2-40B4-BE49-F238E27FC236}">
              <a16:creationId xmlns:a16="http://schemas.microsoft.com/office/drawing/2014/main" id="{8E6F92E2-E894-4335-A2A2-5C6128969C6A}"/>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30" name="テキスト ボックス 429">
          <a:extLst>
            <a:ext uri="{FF2B5EF4-FFF2-40B4-BE49-F238E27FC236}">
              <a16:creationId xmlns:a16="http://schemas.microsoft.com/office/drawing/2014/main" id="{A7CC9F4B-4FFF-4EFA-A2FB-D8A38C04ECF5}"/>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31" name="直線コネクタ 430">
          <a:extLst>
            <a:ext uri="{FF2B5EF4-FFF2-40B4-BE49-F238E27FC236}">
              <a16:creationId xmlns:a16="http://schemas.microsoft.com/office/drawing/2014/main" id="{A6F85E05-6A24-4562-89D3-784AE8ED8C8D}"/>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32" name="テキスト ボックス 431">
          <a:extLst>
            <a:ext uri="{FF2B5EF4-FFF2-40B4-BE49-F238E27FC236}">
              <a16:creationId xmlns:a16="http://schemas.microsoft.com/office/drawing/2014/main" id="{031DB9C5-DC12-4FB4-A878-90CEC6FF50BD}"/>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3" name="直線コネクタ 432">
          <a:extLst>
            <a:ext uri="{FF2B5EF4-FFF2-40B4-BE49-F238E27FC236}">
              <a16:creationId xmlns:a16="http://schemas.microsoft.com/office/drawing/2014/main" id="{AE971F79-2BE0-41C1-BDA9-B912C8527DDB}"/>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4" name="テキスト ボックス 433">
          <a:extLst>
            <a:ext uri="{FF2B5EF4-FFF2-40B4-BE49-F238E27FC236}">
              <a16:creationId xmlns:a16="http://schemas.microsoft.com/office/drawing/2014/main" id="{D7DCA05B-1450-4506-AA26-C81D4969F4FE}"/>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5" name="直線コネクタ 434">
          <a:extLst>
            <a:ext uri="{FF2B5EF4-FFF2-40B4-BE49-F238E27FC236}">
              <a16:creationId xmlns:a16="http://schemas.microsoft.com/office/drawing/2014/main" id="{64366451-F922-461E-B2E8-FD69C1F3F12B}"/>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6" name="テキスト ボックス 435">
          <a:extLst>
            <a:ext uri="{FF2B5EF4-FFF2-40B4-BE49-F238E27FC236}">
              <a16:creationId xmlns:a16="http://schemas.microsoft.com/office/drawing/2014/main" id="{66391CF7-F91B-43FA-B455-1CAB3137A626}"/>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7" name="【学校施設】&#10;有形固定資産減価償却率グラフ枠">
          <a:extLst>
            <a:ext uri="{FF2B5EF4-FFF2-40B4-BE49-F238E27FC236}">
              <a16:creationId xmlns:a16="http://schemas.microsoft.com/office/drawing/2014/main" id="{3E6A4F26-5155-4E6F-A238-CE57B8460487}"/>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148590</xdr:rowOff>
    </xdr:from>
    <xdr:to>
      <xdr:col>85</xdr:col>
      <xdr:colOff>126364</xdr:colOff>
      <xdr:row>63</xdr:row>
      <xdr:rowOff>142875</xdr:rowOff>
    </xdr:to>
    <xdr:cxnSp macro="">
      <xdr:nvCxnSpPr>
        <xdr:cNvPr id="438" name="直線コネクタ 437">
          <a:extLst>
            <a:ext uri="{FF2B5EF4-FFF2-40B4-BE49-F238E27FC236}">
              <a16:creationId xmlns:a16="http://schemas.microsoft.com/office/drawing/2014/main" id="{22A91971-DA3F-4653-A907-B64DA00D9F36}"/>
            </a:ext>
          </a:extLst>
        </xdr:cNvPr>
        <xdr:cNvCxnSpPr/>
      </xdr:nvCxnSpPr>
      <xdr:spPr>
        <a:xfrm flipV="1">
          <a:off x="16318864" y="9578340"/>
          <a:ext cx="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146702</xdr:rowOff>
    </xdr:from>
    <xdr:ext cx="405111" cy="259045"/>
    <xdr:sp macro="" textlink="">
      <xdr:nvSpPr>
        <xdr:cNvPr id="439" name="【学校施設】&#10;有形固定資産減価償却率最小値テキスト">
          <a:extLst>
            <a:ext uri="{FF2B5EF4-FFF2-40B4-BE49-F238E27FC236}">
              <a16:creationId xmlns:a16="http://schemas.microsoft.com/office/drawing/2014/main" id="{2D70455D-29C9-4C71-A6E3-79F88F520334}"/>
            </a:ext>
          </a:extLst>
        </xdr:cNvPr>
        <xdr:cNvSpPr txBox="1"/>
      </xdr:nvSpPr>
      <xdr:spPr>
        <a:xfrm>
          <a:off x="16357600" y="1094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142875</xdr:rowOff>
    </xdr:from>
    <xdr:to>
      <xdr:col>86</xdr:col>
      <xdr:colOff>25400</xdr:colOff>
      <xdr:row>63</xdr:row>
      <xdr:rowOff>142875</xdr:rowOff>
    </xdr:to>
    <xdr:cxnSp macro="">
      <xdr:nvCxnSpPr>
        <xdr:cNvPr id="440" name="直線コネクタ 439">
          <a:extLst>
            <a:ext uri="{FF2B5EF4-FFF2-40B4-BE49-F238E27FC236}">
              <a16:creationId xmlns:a16="http://schemas.microsoft.com/office/drawing/2014/main" id="{E793BB81-9D19-4037-87E6-D9FE1C24527E}"/>
            </a:ext>
          </a:extLst>
        </xdr:cNvPr>
        <xdr:cNvCxnSpPr/>
      </xdr:nvCxnSpPr>
      <xdr:spPr>
        <a:xfrm>
          <a:off x="16230600" y="1094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95267</xdr:rowOff>
    </xdr:from>
    <xdr:ext cx="405111" cy="259045"/>
    <xdr:sp macro="" textlink="">
      <xdr:nvSpPr>
        <xdr:cNvPr id="441" name="【学校施設】&#10;有形固定資産減価償却率最大値テキスト">
          <a:extLst>
            <a:ext uri="{FF2B5EF4-FFF2-40B4-BE49-F238E27FC236}">
              <a16:creationId xmlns:a16="http://schemas.microsoft.com/office/drawing/2014/main" id="{99489B2C-E339-434E-A0F0-ED732602130A}"/>
            </a:ext>
          </a:extLst>
        </xdr:cNvPr>
        <xdr:cNvSpPr txBox="1"/>
      </xdr:nvSpPr>
      <xdr:spPr>
        <a:xfrm>
          <a:off x="16357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148590</xdr:rowOff>
    </xdr:from>
    <xdr:to>
      <xdr:col>86</xdr:col>
      <xdr:colOff>25400</xdr:colOff>
      <xdr:row>55</xdr:row>
      <xdr:rowOff>148590</xdr:rowOff>
    </xdr:to>
    <xdr:cxnSp macro="">
      <xdr:nvCxnSpPr>
        <xdr:cNvPr id="442" name="直線コネクタ 441">
          <a:extLst>
            <a:ext uri="{FF2B5EF4-FFF2-40B4-BE49-F238E27FC236}">
              <a16:creationId xmlns:a16="http://schemas.microsoft.com/office/drawing/2014/main" id="{1541D289-2608-4F09-BF87-23527767766B}"/>
            </a:ext>
          </a:extLst>
        </xdr:cNvPr>
        <xdr:cNvCxnSpPr/>
      </xdr:nvCxnSpPr>
      <xdr:spPr>
        <a:xfrm>
          <a:off x="16230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67327</xdr:rowOff>
    </xdr:from>
    <xdr:ext cx="405111" cy="259045"/>
    <xdr:sp macro="" textlink="">
      <xdr:nvSpPr>
        <xdr:cNvPr id="443" name="【学校施設】&#10;有形固定資産減価償却率平均値テキスト">
          <a:extLst>
            <a:ext uri="{FF2B5EF4-FFF2-40B4-BE49-F238E27FC236}">
              <a16:creationId xmlns:a16="http://schemas.microsoft.com/office/drawing/2014/main" id="{FFDEA321-AA4D-410B-9074-18D8F357B492}"/>
            </a:ext>
          </a:extLst>
        </xdr:cNvPr>
        <xdr:cNvSpPr txBox="1"/>
      </xdr:nvSpPr>
      <xdr:spPr>
        <a:xfrm>
          <a:off x="16357600" y="10182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44450</xdr:rowOff>
    </xdr:from>
    <xdr:to>
      <xdr:col>85</xdr:col>
      <xdr:colOff>177800</xdr:colOff>
      <xdr:row>60</xdr:row>
      <xdr:rowOff>146050</xdr:rowOff>
    </xdr:to>
    <xdr:sp macro="" textlink="">
      <xdr:nvSpPr>
        <xdr:cNvPr id="444" name="フローチャート: 判断 443">
          <a:extLst>
            <a:ext uri="{FF2B5EF4-FFF2-40B4-BE49-F238E27FC236}">
              <a16:creationId xmlns:a16="http://schemas.microsoft.com/office/drawing/2014/main" id="{02EDCE91-7A4B-414D-A4C2-35DB7EC0035F}"/>
            </a:ext>
          </a:extLst>
        </xdr:cNvPr>
        <xdr:cNvSpPr/>
      </xdr:nvSpPr>
      <xdr:spPr>
        <a:xfrm>
          <a:off x="162687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4445</xdr:rowOff>
    </xdr:from>
    <xdr:to>
      <xdr:col>81</xdr:col>
      <xdr:colOff>101600</xdr:colOff>
      <xdr:row>60</xdr:row>
      <xdr:rowOff>106045</xdr:rowOff>
    </xdr:to>
    <xdr:sp macro="" textlink="">
      <xdr:nvSpPr>
        <xdr:cNvPr id="445" name="フローチャート: 判断 444">
          <a:extLst>
            <a:ext uri="{FF2B5EF4-FFF2-40B4-BE49-F238E27FC236}">
              <a16:creationId xmlns:a16="http://schemas.microsoft.com/office/drawing/2014/main" id="{02F0F193-5B22-4602-89EE-F005C8D69F56}"/>
            </a:ext>
          </a:extLst>
        </xdr:cNvPr>
        <xdr:cNvSpPr/>
      </xdr:nvSpPr>
      <xdr:spPr>
        <a:xfrm>
          <a:off x="15430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153035</xdr:rowOff>
    </xdr:from>
    <xdr:to>
      <xdr:col>76</xdr:col>
      <xdr:colOff>165100</xdr:colOff>
      <xdr:row>60</xdr:row>
      <xdr:rowOff>83185</xdr:rowOff>
    </xdr:to>
    <xdr:sp macro="" textlink="">
      <xdr:nvSpPr>
        <xdr:cNvPr id="446" name="フローチャート: 判断 445">
          <a:extLst>
            <a:ext uri="{FF2B5EF4-FFF2-40B4-BE49-F238E27FC236}">
              <a16:creationId xmlns:a16="http://schemas.microsoft.com/office/drawing/2014/main" id="{CEED16D5-071F-4603-BC83-0FF5B6A9618C}"/>
            </a:ext>
          </a:extLst>
        </xdr:cNvPr>
        <xdr:cNvSpPr/>
      </xdr:nvSpPr>
      <xdr:spPr>
        <a:xfrm>
          <a:off x="14541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635</xdr:rowOff>
    </xdr:from>
    <xdr:to>
      <xdr:col>72</xdr:col>
      <xdr:colOff>38100</xdr:colOff>
      <xdr:row>60</xdr:row>
      <xdr:rowOff>102235</xdr:rowOff>
    </xdr:to>
    <xdr:sp macro="" textlink="">
      <xdr:nvSpPr>
        <xdr:cNvPr id="447" name="フローチャート: 判断 446">
          <a:extLst>
            <a:ext uri="{FF2B5EF4-FFF2-40B4-BE49-F238E27FC236}">
              <a16:creationId xmlns:a16="http://schemas.microsoft.com/office/drawing/2014/main" id="{54E56EDA-0A26-479A-A825-BB4F21941DCD}"/>
            </a:ext>
          </a:extLst>
        </xdr:cNvPr>
        <xdr:cNvSpPr/>
      </xdr:nvSpPr>
      <xdr:spPr>
        <a:xfrm>
          <a:off x="136525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154940</xdr:rowOff>
    </xdr:from>
    <xdr:to>
      <xdr:col>67</xdr:col>
      <xdr:colOff>101600</xdr:colOff>
      <xdr:row>60</xdr:row>
      <xdr:rowOff>85090</xdr:rowOff>
    </xdr:to>
    <xdr:sp macro="" textlink="">
      <xdr:nvSpPr>
        <xdr:cNvPr id="448" name="フローチャート: 判断 447">
          <a:extLst>
            <a:ext uri="{FF2B5EF4-FFF2-40B4-BE49-F238E27FC236}">
              <a16:creationId xmlns:a16="http://schemas.microsoft.com/office/drawing/2014/main" id="{F3AB32FC-C1A0-4802-8FFE-8BDBE7BBAF89}"/>
            </a:ext>
          </a:extLst>
        </xdr:cNvPr>
        <xdr:cNvSpPr/>
      </xdr:nvSpPr>
      <xdr:spPr>
        <a:xfrm>
          <a:off x="12763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9" name="テキスト ボックス 448">
          <a:extLst>
            <a:ext uri="{FF2B5EF4-FFF2-40B4-BE49-F238E27FC236}">
              <a16:creationId xmlns:a16="http://schemas.microsoft.com/office/drawing/2014/main" id="{FF14081A-20A1-4636-B58C-767F5E71F74C}"/>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50" name="テキスト ボックス 449">
          <a:extLst>
            <a:ext uri="{FF2B5EF4-FFF2-40B4-BE49-F238E27FC236}">
              <a16:creationId xmlns:a16="http://schemas.microsoft.com/office/drawing/2014/main" id="{6FD4BE17-9CC2-4A8E-9E91-3FF64BB88AA4}"/>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51" name="テキスト ボックス 450">
          <a:extLst>
            <a:ext uri="{FF2B5EF4-FFF2-40B4-BE49-F238E27FC236}">
              <a16:creationId xmlns:a16="http://schemas.microsoft.com/office/drawing/2014/main" id="{6A754947-5CB1-45C6-99CD-CF403FED141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52" name="テキスト ボックス 451">
          <a:extLst>
            <a:ext uri="{FF2B5EF4-FFF2-40B4-BE49-F238E27FC236}">
              <a16:creationId xmlns:a16="http://schemas.microsoft.com/office/drawing/2014/main" id="{189F7A69-2FAC-4830-AA51-A2B931161FB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3" name="テキスト ボックス 452">
          <a:extLst>
            <a:ext uri="{FF2B5EF4-FFF2-40B4-BE49-F238E27FC236}">
              <a16:creationId xmlns:a16="http://schemas.microsoft.com/office/drawing/2014/main" id="{29C89C8F-CC99-4870-AA53-0BB16C77DA5B}"/>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90170</xdr:rowOff>
    </xdr:from>
    <xdr:to>
      <xdr:col>85</xdr:col>
      <xdr:colOff>177800</xdr:colOff>
      <xdr:row>63</xdr:row>
      <xdr:rowOff>20320</xdr:rowOff>
    </xdr:to>
    <xdr:sp macro="" textlink="">
      <xdr:nvSpPr>
        <xdr:cNvPr id="454" name="楕円 453">
          <a:extLst>
            <a:ext uri="{FF2B5EF4-FFF2-40B4-BE49-F238E27FC236}">
              <a16:creationId xmlns:a16="http://schemas.microsoft.com/office/drawing/2014/main" id="{1403FA10-B0CA-4F12-AE1F-5A1922480F01}"/>
            </a:ext>
          </a:extLst>
        </xdr:cNvPr>
        <xdr:cNvSpPr/>
      </xdr:nvSpPr>
      <xdr:spPr>
        <a:xfrm>
          <a:off x="16268700" y="1072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68597</xdr:rowOff>
    </xdr:from>
    <xdr:ext cx="405111" cy="259045"/>
    <xdr:sp macro="" textlink="">
      <xdr:nvSpPr>
        <xdr:cNvPr id="455" name="【学校施設】&#10;有形固定資産減価償却率該当値テキスト">
          <a:extLst>
            <a:ext uri="{FF2B5EF4-FFF2-40B4-BE49-F238E27FC236}">
              <a16:creationId xmlns:a16="http://schemas.microsoft.com/office/drawing/2014/main" id="{FD4B6C6F-AEB8-499D-AC38-666632949CBF}"/>
            </a:ext>
          </a:extLst>
        </xdr:cNvPr>
        <xdr:cNvSpPr txBox="1"/>
      </xdr:nvSpPr>
      <xdr:spPr>
        <a:xfrm>
          <a:off x="16357600" y="10698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88265</xdr:rowOff>
    </xdr:from>
    <xdr:to>
      <xdr:col>81</xdr:col>
      <xdr:colOff>101600</xdr:colOff>
      <xdr:row>63</xdr:row>
      <xdr:rowOff>18415</xdr:rowOff>
    </xdr:to>
    <xdr:sp macro="" textlink="">
      <xdr:nvSpPr>
        <xdr:cNvPr id="456" name="楕円 455">
          <a:extLst>
            <a:ext uri="{FF2B5EF4-FFF2-40B4-BE49-F238E27FC236}">
              <a16:creationId xmlns:a16="http://schemas.microsoft.com/office/drawing/2014/main" id="{9C8E1FA5-0FC2-41A7-9DD0-9AA1B9DAE0B9}"/>
            </a:ext>
          </a:extLst>
        </xdr:cNvPr>
        <xdr:cNvSpPr/>
      </xdr:nvSpPr>
      <xdr:spPr>
        <a:xfrm>
          <a:off x="15430500" y="10718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139065</xdr:rowOff>
    </xdr:from>
    <xdr:to>
      <xdr:col>85</xdr:col>
      <xdr:colOff>127000</xdr:colOff>
      <xdr:row>62</xdr:row>
      <xdr:rowOff>140970</xdr:rowOff>
    </xdr:to>
    <xdr:cxnSp macro="">
      <xdr:nvCxnSpPr>
        <xdr:cNvPr id="457" name="直線コネクタ 456">
          <a:extLst>
            <a:ext uri="{FF2B5EF4-FFF2-40B4-BE49-F238E27FC236}">
              <a16:creationId xmlns:a16="http://schemas.microsoft.com/office/drawing/2014/main" id="{59A2CCD0-CFD2-496F-AB78-7CDE4DDAB2E3}"/>
            </a:ext>
          </a:extLst>
        </xdr:cNvPr>
        <xdr:cNvCxnSpPr/>
      </xdr:nvCxnSpPr>
      <xdr:spPr>
        <a:xfrm>
          <a:off x="15481300" y="1076896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93980</xdr:rowOff>
    </xdr:from>
    <xdr:to>
      <xdr:col>76</xdr:col>
      <xdr:colOff>165100</xdr:colOff>
      <xdr:row>63</xdr:row>
      <xdr:rowOff>24130</xdr:rowOff>
    </xdr:to>
    <xdr:sp macro="" textlink="">
      <xdr:nvSpPr>
        <xdr:cNvPr id="458" name="楕円 457">
          <a:extLst>
            <a:ext uri="{FF2B5EF4-FFF2-40B4-BE49-F238E27FC236}">
              <a16:creationId xmlns:a16="http://schemas.microsoft.com/office/drawing/2014/main" id="{B45FD946-5514-4995-94F3-03CFAC46FB9D}"/>
            </a:ext>
          </a:extLst>
        </xdr:cNvPr>
        <xdr:cNvSpPr/>
      </xdr:nvSpPr>
      <xdr:spPr>
        <a:xfrm>
          <a:off x="14541500" y="1072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139065</xdr:rowOff>
    </xdr:from>
    <xdr:to>
      <xdr:col>81</xdr:col>
      <xdr:colOff>50800</xdr:colOff>
      <xdr:row>62</xdr:row>
      <xdr:rowOff>144780</xdr:rowOff>
    </xdr:to>
    <xdr:cxnSp macro="">
      <xdr:nvCxnSpPr>
        <xdr:cNvPr id="459" name="直線コネクタ 458">
          <a:extLst>
            <a:ext uri="{FF2B5EF4-FFF2-40B4-BE49-F238E27FC236}">
              <a16:creationId xmlns:a16="http://schemas.microsoft.com/office/drawing/2014/main" id="{A38F9E21-A4C1-40D0-986C-1B6615A7BACA}"/>
            </a:ext>
          </a:extLst>
        </xdr:cNvPr>
        <xdr:cNvCxnSpPr/>
      </xdr:nvCxnSpPr>
      <xdr:spPr>
        <a:xfrm flipV="1">
          <a:off x="14592300" y="1076896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71120</xdr:rowOff>
    </xdr:from>
    <xdr:to>
      <xdr:col>72</xdr:col>
      <xdr:colOff>38100</xdr:colOff>
      <xdr:row>63</xdr:row>
      <xdr:rowOff>1270</xdr:rowOff>
    </xdr:to>
    <xdr:sp macro="" textlink="">
      <xdr:nvSpPr>
        <xdr:cNvPr id="460" name="楕円 459">
          <a:extLst>
            <a:ext uri="{FF2B5EF4-FFF2-40B4-BE49-F238E27FC236}">
              <a16:creationId xmlns:a16="http://schemas.microsoft.com/office/drawing/2014/main" id="{0894231B-3F01-4C0A-A978-B7105A86F7B3}"/>
            </a:ext>
          </a:extLst>
        </xdr:cNvPr>
        <xdr:cNvSpPr/>
      </xdr:nvSpPr>
      <xdr:spPr>
        <a:xfrm>
          <a:off x="13652500" y="1070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121920</xdr:rowOff>
    </xdr:from>
    <xdr:to>
      <xdr:col>76</xdr:col>
      <xdr:colOff>114300</xdr:colOff>
      <xdr:row>62</xdr:row>
      <xdr:rowOff>144780</xdr:rowOff>
    </xdr:to>
    <xdr:cxnSp macro="">
      <xdr:nvCxnSpPr>
        <xdr:cNvPr id="461" name="直線コネクタ 460">
          <a:extLst>
            <a:ext uri="{FF2B5EF4-FFF2-40B4-BE49-F238E27FC236}">
              <a16:creationId xmlns:a16="http://schemas.microsoft.com/office/drawing/2014/main" id="{532C0616-BBC1-4E46-B54B-2B4F74135F8D}"/>
            </a:ext>
          </a:extLst>
        </xdr:cNvPr>
        <xdr:cNvCxnSpPr/>
      </xdr:nvCxnSpPr>
      <xdr:spPr>
        <a:xfrm>
          <a:off x="13703300" y="10751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44450</xdr:rowOff>
    </xdr:from>
    <xdr:to>
      <xdr:col>67</xdr:col>
      <xdr:colOff>101600</xdr:colOff>
      <xdr:row>62</xdr:row>
      <xdr:rowOff>146050</xdr:rowOff>
    </xdr:to>
    <xdr:sp macro="" textlink="">
      <xdr:nvSpPr>
        <xdr:cNvPr id="462" name="楕円 461">
          <a:extLst>
            <a:ext uri="{FF2B5EF4-FFF2-40B4-BE49-F238E27FC236}">
              <a16:creationId xmlns:a16="http://schemas.microsoft.com/office/drawing/2014/main" id="{86164A46-3AEA-405A-96BB-E91AE4681B21}"/>
            </a:ext>
          </a:extLst>
        </xdr:cNvPr>
        <xdr:cNvSpPr/>
      </xdr:nvSpPr>
      <xdr:spPr>
        <a:xfrm>
          <a:off x="12763500" y="1067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95250</xdr:rowOff>
    </xdr:from>
    <xdr:to>
      <xdr:col>71</xdr:col>
      <xdr:colOff>177800</xdr:colOff>
      <xdr:row>62</xdr:row>
      <xdr:rowOff>121920</xdr:rowOff>
    </xdr:to>
    <xdr:cxnSp macro="">
      <xdr:nvCxnSpPr>
        <xdr:cNvPr id="463" name="直線コネクタ 462">
          <a:extLst>
            <a:ext uri="{FF2B5EF4-FFF2-40B4-BE49-F238E27FC236}">
              <a16:creationId xmlns:a16="http://schemas.microsoft.com/office/drawing/2014/main" id="{49D96FC8-746A-407A-A61D-7D8DD85BD741}"/>
            </a:ext>
          </a:extLst>
        </xdr:cNvPr>
        <xdr:cNvCxnSpPr/>
      </xdr:nvCxnSpPr>
      <xdr:spPr>
        <a:xfrm>
          <a:off x="12814300" y="107251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122572</xdr:rowOff>
    </xdr:from>
    <xdr:ext cx="405111" cy="259045"/>
    <xdr:sp macro="" textlink="">
      <xdr:nvSpPr>
        <xdr:cNvPr id="464" name="n_1aveValue【学校施設】&#10;有形固定資産減価償却率">
          <a:extLst>
            <a:ext uri="{FF2B5EF4-FFF2-40B4-BE49-F238E27FC236}">
              <a16:creationId xmlns:a16="http://schemas.microsoft.com/office/drawing/2014/main" id="{C57F10AF-DF74-427D-8497-5B21417D6A9F}"/>
            </a:ext>
          </a:extLst>
        </xdr:cNvPr>
        <xdr:cNvSpPr txBox="1"/>
      </xdr:nvSpPr>
      <xdr:spPr>
        <a:xfrm>
          <a:off x="15266044" y="1006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99712</xdr:rowOff>
    </xdr:from>
    <xdr:ext cx="405111" cy="259045"/>
    <xdr:sp macro="" textlink="">
      <xdr:nvSpPr>
        <xdr:cNvPr id="465" name="n_2aveValue【学校施設】&#10;有形固定資産減価償却率">
          <a:extLst>
            <a:ext uri="{FF2B5EF4-FFF2-40B4-BE49-F238E27FC236}">
              <a16:creationId xmlns:a16="http://schemas.microsoft.com/office/drawing/2014/main" id="{5AE0EAD5-F2D0-4A2F-931E-E824158FCE41}"/>
            </a:ext>
          </a:extLst>
        </xdr:cNvPr>
        <xdr:cNvSpPr txBox="1"/>
      </xdr:nvSpPr>
      <xdr:spPr>
        <a:xfrm>
          <a:off x="14389744" y="10043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118762</xdr:rowOff>
    </xdr:from>
    <xdr:ext cx="405111" cy="259045"/>
    <xdr:sp macro="" textlink="">
      <xdr:nvSpPr>
        <xdr:cNvPr id="466" name="n_3aveValue【学校施設】&#10;有形固定資産減価償却率">
          <a:extLst>
            <a:ext uri="{FF2B5EF4-FFF2-40B4-BE49-F238E27FC236}">
              <a16:creationId xmlns:a16="http://schemas.microsoft.com/office/drawing/2014/main" id="{282F4EB5-5391-403A-B39E-748AFBF248C0}"/>
            </a:ext>
          </a:extLst>
        </xdr:cNvPr>
        <xdr:cNvSpPr txBox="1"/>
      </xdr:nvSpPr>
      <xdr:spPr>
        <a:xfrm>
          <a:off x="13500744" y="1006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101617</xdr:rowOff>
    </xdr:from>
    <xdr:ext cx="405111" cy="259045"/>
    <xdr:sp macro="" textlink="">
      <xdr:nvSpPr>
        <xdr:cNvPr id="467" name="n_4aveValue【学校施設】&#10;有形固定資産減価償却率">
          <a:extLst>
            <a:ext uri="{FF2B5EF4-FFF2-40B4-BE49-F238E27FC236}">
              <a16:creationId xmlns:a16="http://schemas.microsoft.com/office/drawing/2014/main" id="{B90E3E9D-491F-4C75-A127-B24263786CA1}"/>
            </a:ext>
          </a:extLst>
        </xdr:cNvPr>
        <xdr:cNvSpPr txBox="1"/>
      </xdr:nvSpPr>
      <xdr:spPr>
        <a:xfrm>
          <a:off x="12611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9542</xdr:rowOff>
    </xdr:from>
    <xdr:ext cx="405111" cy="259045"/>
    <xdr:sp macro="" textlink="">
      <xdr:nvSpPr>
        <xdr:cNvPr id="468" name="n_1mainValue【学校施設】&#10;有形固定資産減価償却率">
          <a:extLst>
            <a:ext uri="{FF2B5EF4-FFF2-40B4-BE49-F238E27FC236}">
              <a16:creationId xmlns:a16="http://schemas.microsoft.com/office/drawing/2014/main" id="{96E074E0-9649-46D8-A7A7-CD37700023A8}"/>
            </a:ext>
          </a:extLst>
        </xdr:cNvPr>
        <xdr:cNvSpPr txBox="1"/>
      </xdr:nvSpPr>
      <xdr:spPr>
        <a:xfrm>
          <a:off x="15266044" y="10810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15257</xdr:rowOff>
    </xdr:from>
    <xdr:ext cx="405111" cy="259045"/>
    <xdr:sp macro="" textlink="">
      <xdr:nvSpPr>
        <xdr:cNvPr id="469" name="n_2mainValue【学校施設】&#10;有形固定資産減価償却率">
          <a:extLst>
            <a:ext uri="{FF2B5EF4-FFF2-40B4-BE49-F238E27FC236}">
              <a16:creationId xmlns:a16="http://schemas.microsoft.com/office/drawing/2014/main" id="{F770D560-C760-471C-9892-97E859C2B163}"/>
            </a:ext>
          </a:extLst>
        </xdr:cNvPr>
        <xdr:cNvSpPr txBox="1"/>
      </xdr:nvSpPr>
      <xdr:spPr>
        <a:xfrm>
          <a:off x="14389744" y="1081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163847</xdr:rowOff>
    </xdr:from>
    <xdr:ext cx="405111" cy="259045"/>
    <xdr:sp macro="" textlink="">
      <xdr:nvSpPr>
        <xdr:cNvPr id="470" name="n_3mainValue【学校施設】&#10;有形固定資産減価償却率">
          <a:extLst>
            <a:ext uri="{FF2B5EF4-FFF2-40B4-BE49-F238E27FC236}">
              <a16:creationId xmlns:a16="http://schemas.microsoft.com/office/drawing/2014/main" id="{529CC7B2-08FD-46E7-B654-B64F40C2DFDB}"/>
            </a:ext>
          </a:extLst>
        </xdr:cNvPr>
        <xdr:cNvSpPr txBox="1"/>
      </xdr:nvSpPr>
      <xdr:spPr>
        <a:xfrm>
          <a:off x="13500744" y="1079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137177</xdr:rowOff>
    </xdr:from>
    <xdr:ext cx="405111" cy="259045"/>
    <xdr:sp macro="" textlink="">
      <xdr:nvSpPr>
        <xdr:cNvPr id="471" name="n_4mainValue【学校施設】&#10;有形固定資産減価償却率">
          <a:extLst>
            <a:ext uri="{FF2B5EF4-FFF2-40B4-BE49-F238E27FC236}">
              <a16:creationId xmlns:a16="http://schemas.microsoft.com/office/drawing/2014/main" id="{ED59F6A5-1777-4B07-B1C1-8305218D8A47}"/>
            </a:ext>
          </a:extLst>
        </xdr:cNvPr>
        <xdr:cNvSpPr txBox="1"/>
      </xdr:nvSpPr>
      <xdr:spPr>
        <a:xfrm>
          <a:off x="12611744" y="1076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72" name="正方形/長方形 471">
          <a:extLst>
            <a:ext uri="{FF2B5EF4-FFF2-40B4-BE49-F238E27FC236}">
              <a16:creationId xmlns:a16="http://schemas.microsoft.com/office/drawing/2014/main" id="{6C84699D-01F0-4770-8F5B-5C1B5B686DA5}"/>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3" name="正方形/長方形 472">
          <a:extLst>
            <a:ext uri="{FF2B5EF4-FFF2-40B4-BE49-F238E27FC236}">
              <a16:creationId xmlns:a16="http://schemas.microsoft.com/office/drawing/2014/main" id="{A5AA3853-5F9A-47B2-8E94-5A8755C8B5AC}"/>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4" name="正方形/長方形 473">
          <a:extLst>
            <a:ext uri="{FF2B5EF4-FFF2-40B4-BE49-F238E27FC236}">
              <a16:creationId xmlns:a16="http://schemas.microsoft.com/office/drawing/2014/main" id="{14060E42-3596-4F62-A901-66123950F79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5" name="正方形/長方形 474">
          <a:extLst>
            <a:ext uri="{FF2B5EF4-FFF2-40B4-BE49-F238E27FC236}">
              <a16:creationId xmlns:a16="http://schemas.microsoft.com/office/drawing/2014/main" id="{3F2C1FD8-EDCA-4671-8AB8-63F3BEB3858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6" name="正方形/長方形 475">
          <a:extLst>
            <a:ext uri="{FF2B5EF4-FFF2-40B4-BE49-F238E27FC236}">
              <a16:creationId xmlns:a16="http://schemas.microsoft.com/office/drawing/2014/main" id="{71A33E78-1231-4245-8285-244FBED9715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7" name="正方形/長方形 476">
          <a:extLst>
            <a:ext uri="{FF2B5EF4-FFF2-40B4-BE49-F238E27FC236}">
              <a16:creationId xmlns:a16="http://schemas.microsoft.com/office/drawing/2014/main" id="{E2BFA289-1616-4E38-8C7C-CAA96588879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8" name="正方形/長方形 477">
          <a:extLst>
            <a:ext uri="{FF2B5EF4-FFF2-40B4-BE49-F238E27FC236}">
              <a16:creationId xmlns:a16="http://schemas.microsoft.com/office/drawing/2014/main" id="{16131A9E-C889-4F80-BEA5-19C06A47CFE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9" name="正方形/長方形 478">
          <a:extLst>
            <a:ext uri="{FF2B5EF4-FFF2-40B4-BE49-F238E27FC236}">
              <a16:creationId xmlns:a16="http://schemas.microsoft.com/office/drawing/2014/main" id="{12E4DC09-9B5B-409A-A5BB-99B47E738A8A}"/>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80" name="テキスト ボックス 479">
          <a:extLst>
            <a:ext uri="{FF2B5EF4-FFF2-40B4-BE49-F238E27FC236}">
              <a16:creationId xmlns:a16="http://schemas.microsoft.com/office/drawing/2014/main" id="{A18B44D8-9FCF-4071-B60C-4062C10757E7}"/>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81" name="直線コネクタ 480">
          <a:extLst>
            <a:ext uri="{FF2B5EF4-FFF2-40B4-BE49-F238E27FC236}">
              <a16:creationId xmlns:a16="http://schemas.microsoft.com/office/drawing/2014/main" id="{90FC3A91-C119-4B6C-A75C-A7E694FF18F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82" name="直線コネクタ 481">
          <a:extLst>
            <a:ext uri="{FF2B5EF4-FFF2-40B4-BE49-F238E27FC236}">
              <a16:creationId xmlns:a16="http://schemas.microsoft.com/office/drawing/2014/main" id="{E8ECF4BF-B3F0-4A3B-ACE1-F0B96D9BF2D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3" name="テキスト ボックス 482">
          <a:extLst>
            <a:ext uri="{FF2B5EF4-FFF2-40B4-BE49-F238E27FC236}">
              <a16:creationId xmlns:a16="http://schemas.microsoft.com/office/drawing/2014/main" id="{B8B09BC5-3592-46C0-B177-CCD2DD5D4CA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4" name="直線コネクタ 483">
          <a:extLst>
            <a:ext uri="{FF2B5EF4-FFF2-40B4-BE49-F238E27FC236}">
              <a16:creationId xmlns:a16="http://schemas.microsoft.com/office/drawing/2014/main" id="{B49D853D-EEA9-46CB-A1BC-BFA49E106AB5}"/>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5" name="テキスト ボックス 484">
          <a:extLst>
            <a:ext uri="{FF2B5EF4-FFF2-40B4-BE49-F238E27FC236}">
              <a16:creationId xmlns:a16="http://schemas.microsoft.com/office/drawing/2014/main" id="{136EF3B0-BF47-44BD-84F0-FDC5D913A8D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6" name="直線コネクタ 485">
          <a:extLst>
            <a:ext uri="{FF2B5EF4-FFF2-40B4-BE49-F238E27FC236}">
              <a16:creationId xmlns:a16="http://schemas.microsoft.com/office/drawing/2014/main" id="{AA93975C-6B7B-460A-A73B-146165BDC66E}"/>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7" name="テキスト ボックス 486">
          <a:extLst>
            <a:ext uri="{FF2B5EF4-FFF2-40B4-BE49-F238E27FC236}">
              <a16:creationId xmlns:a16="http://schemas.microsoft.com/office/drawing/2014/main" id="{F2DBC0C6-6004-4AD2-9A6E-505FF68B0945}"/>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8" name="直線コネクタ 487">
          <a:extLst>
            <a:ext uri="{FF2B5EF4-FFF2-40B4-BE49-F238E27FC236}">
              <a16:creationId xmlns:a16="http://schemas.microsoft.com/office/drawing/2014/main" id="{3DAD3654-87CF-4D54-BE70-DA52CCFB4B2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9" name="テキスト ボックス 488">
          <a:extLst>
            <a:ext uri="{FF2B5EF4-FFF2-40B4-BE49-F238E27FC236}">
              <a16:creationId xmlns:a16="http://schemas.microsoft.com/office/drawing/2014/main" id="{C3D6CCBF-29FA-458C-9E9F-F3EC5CD50B27}"/>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90" name="直線コネクタ 489">
          <a:extLst>
            <a:ext uri="{FF2B5EF4-FFF2-40B4-BE49-F238E27FC236}">
              <a16:creationId xmlns:a16="http://schemas.microsoft.com/office/drawing/2014/main" id="{C61F9CD3-8E8C-4DB1-8662-844C665470BC}"/>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91" name="テキスト ボックス 490">
          <a:extLst>
            <a:ext uri="{FF2B5EF4-FFF2-40B4-BE49-F238E27FC236}">
              <a16:creationId xmlns:a16="http://schemas.microsoft.com/office/drawing/2014/main" id="{A62CCA08-75E4-4C3F-8E50-FCD8518EDAE5}"/>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92" name="直線コネクタ 491">
          <a:extLst>
            <a:ext uri="{FF2B5EF4-FFF2-40B4-BE49-F238E27FC236}">
              <a16:creationId xmlns:a16="http://schemas.microsoft.com/office/drawing/2014/main" id="{ED10CDAA-F17C-4A86-94E2-5CFC68FDFC9E}"/>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3" name="テキスト ボックス 492">
          <a:extLst>
            <a:ext uri="{FF2B5EF4-FFF2-40B4-BE49-F238E27FC236}">
              <a16:creationId xmlns:a16="http://schemas.microsoft.com/office/drawing/2014/main" id="{7FE8D322-62DD-48F0-95E8-2C73F72DECC4}"/>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4" name="【学校施設】&#10;一人当たり面積グラフ枠">
          <a:extLst>
            <a:ext uri="{FF2B5EF4-FFF2-40B4-BE49-F238E27FC236}">
              <a16:creationId xmlns:a16="http://schemas.microsoft.com/office/drawing/2014/main" id="{7BD645A9-D336-49DB-BF89-927557B62A44}"/>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16193</xdr:rowOff>
    </xdr:from>
    <xdr:to>
      <xdr:col>116</xdr:col>
      <xdr:colOff>62864</xdr:colOff>
      <xdr:row>63</xdr:row>
      <xdr:rowOff>105537</xdr:rowOff>
    </xdr:to>
    <xdr:cxnSp macro="">
      <xdr:nvCxnSpPr>
        <xdr:cNvPr id="495" name="直線コネクタ 494">
          <a:extLst>
            <a:ext uri="{FF2B5EF4-FFF2-40B4-BE49-F238E27FC236}">
              <a16:creationId xmlns:a16="http://schemas.microsoft.com/office/drawing/2014/main" id="{5CD61C5C-3BEC-477A-9272-D8EC401AAD4B}"/>
            </a:ext>
          </a:extLst>
        </xdr:cNvPr>
        <xdr:cNvCxnSpPr/>
      </xdr:nvCxnSpPr>
      <xdr:spPr>
        <a:xfrm flipV="1">
          <a:off x="22160864" y="9617393"/>
          <a:ext cx="0" cy="1289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109364</xdr:rowOff>
    </xdr:from>
    <xdr:ext cx="469744" cy="259045"/>
    <xdr:sp macro="" textlink="">
      <xdr:nvSpPr>
        <xdr:cNvPr id="496" name="【学校施設】&#10;一人当たり面積最小値テキスト">
          <a:extLst>
            <a:ext uri="{FF2B5EF4-FFF2-40B4-BE49-F238E27FC236}">
              <a16:creationId xmlns:a16="http://schemas.microsoft.com/office/drawing/2014/main" id="{26A5E1C6-602A-48A4-8814-9C3E408AA7BB}"/>
            </a:ext>
          </a:extLst>
        </xdr:cNvPr>
        <xdr:cNvSpPr txBox="1"/>
      </xdr:nvSpPr>
      <xdr:spPr>
        <a:xfrm>
          <a:off x="22199600" y="10910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105537</xdr:rowOff>
    </xdr:from>
    <xdr:to>
      <xdr:col>116</xdr:col>
      <xdr:colOff>152400</xdr:colOff>
      <xdr:row>63</xdr:row>
      <xdr:rowOff>105537</xdr:rowOff>
    </xdr:to>
    <xdr:cxnSp macro="">
      <xdr:nvCxnSpPr>
        <xdr:cNvPr id="497" name="直線コネクタ 496">
          <a:extLst>
            <a:ext uri="{FF2B5EF4-FFF2-40B4-BE49-F238E27FC236}">
              <a16:creationId xmlns:a16="http://schemas.microsoft.com/office/drawing/2014/main" id="{CFC72F82-407C-4D31-B44B-727DE9866C3B}"/>
            </a:ext>
          </a:extLst>
        </xdr:cNvPr>
        <xdr:cNvCxnSpPr/>
      </xdr:nvCxnSpPr>
      <xdr:spPr>
        <a:xfrm>
          <a:off x="22072600" y="10906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134320</xdr:rowOff>
    </xdr:from>
    <xdr:ext cx="469744" cy="259045"/>
    <xdr:sp macro="" textlink="">
      <xdr:nvSpPr>
        <xdr:cNvPr id="498" name="【学校施設】&#10;一人当たり面積最大値テキスト">
          <a:extLst>
            <a:ext uri="{FF2B5EF4-FFF2-40B4-BE49-F238E27FC236}">
              <a16:creationId xmlns:a16="http://schemas.microsoft.com/office/drawing/2014/main" id="{F8ED1404-A5E7-4563-A422-B9CC51F2292E}"/>
            </a:ext>
          </a:extLst>
        </xdr:cNvPr>
        <xdr:cNvSpPr txBox="1"/>
      </xdr:nvSpPr>
      <xdr:spPr>
        <a:xfrm>
          <a:off x="22199600" y="9392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16193</xdr:rowOff>
    </xdr:from>
    <xdr:to>
      <xdr:col>116</xdr:col>
      <xdr:colOff>152400</xdr:colOff>
      <xdr:row>56</xdr:row>
      <xdr:rowOff>16193</xdr:rowOff>
    </xdr:to>
    <xdr:cxnSp macro="">
      <xdr:nvCxnSpPr>
        <xdr:cNvPr id="499" name="直線コネクタ 498">
          <a:extLst>
            <a:ext uri="{FF2B5EF4-FFF2-40B4-BE49-F238E27FC236}">
              <a16:creationId xmlns:a16="http://schemas.microsoft.com/office/drawing/2014/main" id="{44CEDDE3-6F47-482B-8DA1-E95D0114741E}"/>
            </a:ext>
          </a:extLst>
        </xdr:cNvPr>
        <xdr:cNvCxnSpPr/>
      </xdr:nvCxnSpPr>
      <xdr:spPr>
        <a:xfrm>
          <a:off x="22072600" y="96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40276</xdr:rowOff>
    </xdr:from>
    <xdr:ext cx="469744" cy="259045"/>
    <xdr:sp macro="" textlink="">
      <xdr:nvSpPr>
        <xdr:cNvPr id="500" name="【学校施設】&#10;一人当たり面積平均値テキスト">
          <a:extLst>
            <a:ext uri="{FF2B5EF4-FFF2-40B4-BE49-F238E27FC236}">
              <a16:creationId xmlns:a16="http://schemas.microsoft.com/office/drawing/2014/main" id="{31A789D9-9484-4CD5-B5E4-AFCC0F3A0432}"/>
            </a:ext>
          </a:extLst>
        </xdr:cNvPr>
        <xdr:cNvSpPr txBox="1"/>
      </xdr:nvSpPr>
      <xdr:spPr>
        <a:xfrm>
          <a:off x="22199600" y="103272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17399</xdr:rowOff>
    </xdr:from>
    <xdr:to>
      <xdr:col>116</xdr:col>
      <xdr:colOff>114300</xdr:colOff>
      <xdr:row>61</xdr:row>
      <xdr:rowOff>118999</xdr:rowOff>
    </xdr:to>
    <xdr:sp macro="" textlink="">
      <xdr:nvSpPr>
        <xdr:cNvPr id="501" name="フローチャート: 判断 500">
          <a:extLst>
            <a:ext uri="{FF2B5EF4-FFF2-40B4-BE49-F238E27FC236}">
              <a16:creationId xmlns:a16="http://schemas.microsoft.com/office/drawing/2014/main" id="{35055E80-C431-4C21-9FE9-9CDC76E32BA9}"/>
            </a:ext>
          </a:extLst>
        </xdr:cNvPr>
        <xdr:cNvSpPr/>
      </xdr:nvSpPr>
      <xdr:spPr>
        <a:xfrm>
          <a:off x="22110700" y="10475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17970</xdr:rowOff>
    </xdr:from>
    <xdr:to>
      <xdr:col>112</xdr:col>
      <xdr:colOff>38100</xdr:colOff>
      <xdr:row>61</xdr:row>
      <xdr:rowOff>119570</xdr:rowOff>
    </xdr:to>
    <xdr:sp macro="" textlink="">
      <xdr:nvSpPr>
        <xdr:cNvPr id="502" name="フローチャート: 判断 501">
          <a:extLst>
            <a:ext uri="{FF2B5EF4-FFF2-40B4-BE49-F238E27FC236}">
              <a16:creationId xmlns:a16="http://schemas.microsoft.com/office/drawing/2014/main" id="{A4827781-33F0-4285-BBEC-5D11459DF2BE}"/>
            </a:ext>
          </a:extLst>
        </xdr:cNvPr>
        <xdr:cNvSpPr/>
      </xdr:nvSpPr>
      <xdr:spPr>
        <a:xfrm>
          <a:off x="21272500" y="1047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28067</xdr:rowOff>
    </xdr:from>
    <xdr:to>
      <xdr:col>107</xdr:col>
      <xdr:colOff>101600</xdr:colOff>
      <xdr:row>61</xdr:row>
      <xdr:rowOff>129667</xdr:rowOff>
    </xdr:to>
    <xdr:sp macro="" textlink="">
      <xdr:nvSpPr>
        <xdr:cNvPr id="503" name="フローチャート: 判断 502">
          <a:extLst>
            <a:ext uri="{FF2B5EF4-FFF2-40B4-BE49-F238E27FC236}">
              <a16:creationId xmlns:a16="http://schemas.microsoft.com/office/drawing/2014/main" id="{2D04259D-F4F6-45F6-A414-E4220142C469}"/>
            </a:ext>
          </a:extLst>
        </xdr:cNvPr>
        <xdr:cNvSpPr/>
      </xdr:nvSpPr>
      <xdr:spPr>
        <a:xfrm>
          <a:off x="20383500" y="10486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51308</xdr:rowOff>
    </xdr:from>
    <xdr:to>
      <xdr:col>102</xdr:col>
      <xdr:colOff>165100</xdr:colOff>
      <xdr:row>61</xdr:row>
      <xdr:rowOff>152908</xdr:rowOff>
    </xdr:to>
    <xdr:sp macro="" textlink="">
      <xdr:nvSpPr>
        <xdr:cNvPr id="504" name="フローチャート: 判断 503">
          <a:extLst>
            <a:ext uri="{FF2B5EF4-FFF2-40B4-BE49-F238E27FC236}">
              <a16:creationId xmlns:a16="http://schemas.microsoft.com/office/drawing/2014/main" id="{169C49E3-21C6-440F-8971-E86C9126D941}"/>
            </a:ext>
          </a:extLst>
        </xdr:cNvPr>
        <xdr:cNvSpPr/>
      </xdr:nvSpPr>
      <xdr:spPr>
        <a:xfrm>
          <a:off x="19494500" y="1050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62357</xdr:rowOff>
    </xdr:from>
    <xdr:to>
      <xdr:col>98</xdr:col>
      <xdr:colOff>38100</xdr:colOff>
      <xdr:row>61</xdr:row>
      <xdr:rowOff>163957</xdr:rowOff>
    </xdr:to>
    <xdr:sp macro="" textlink="">
      <xdr:nvSpPr>
        <xdr:cNvPr id="505" name="フローチャート: 判断 504">
          <a:extLst>
            <a:ext uri="{FF2B5EF4-FFF2-40B4-BE49-F238E27FC236}">
              <a16:creationId xmlns:a16="http://schemas.microsoft.com/office/drawing/2014/main" id="{37B7FBDB-2E25-451C-A931-842980CD20D5}"/>
            </a:ext>
          </a:extLst>
        </xdr:cNvPr>
        <xdr:cNvSpPr/>
      </xdr:nvSpPr>
      <xdr:spPr>
        <a:xfrm>
          <a:off x="18605500" y="1052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6" name="テキスト ボックス 505">
          <a:extLst>
            <a:ext uri="{FF2B5EF4-FFF2-40B4-BE49-F238E27FC236}">
              <a16:creationId xmlns:a16="http://schemas.microsoft.com/office/drawing/2014/main" id="{4EC6A4FD-3C8F-47A0-8D96-FE59E7E58BE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7" name="テキスト ボックス 506">
          <a:extLst>
            <a:ext uri="{FF2B5EF4-FFF2-40B4-BE49-F238E27FC236}">
              <a16:creationId xmlns:a16="http://schemas.microsoft.com/office/drawing/2014/main" id="{62397699-1FFD-496D-BCF7-FDF43C09A43D}"/>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8" name="テキスト ボックス 507">
          <a:extLst>
            <a:ext uri="{FF2B5EF4-FFF2-40B4-BE49-F238E27FC236}">
              <a16:creationId xmlns:a16="http://schemas.microsoft.com/office/drawing/2014/main" id="{BA69B25F-1FFA-4DDD-B7B2-AB1EF11CB0A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9" name="テキスト ボックス 508">
          <a:extLst>
            <a:ext uri="{FF2B5EF4-FFF2-40B4-BE49-F238E27FC236}">
              <a16:creationId xmlns:a16="http://schemas.microsoft.com/office/drawing/2014/main" id="{AAA5096D-D39D-4AE3-92FB-51AE6DBC709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10" name="テキスト ボックス 509">
          <a:extLst>
            <a:ext uri="{FF2B5EF4-FFF2-40B4-BE49-F238E27FC236}">
              <a16:creationId xmlns:a16="http://schemas.microsoft.com/office/drawing/2014/main" id="{225E7EBD-016C-45CC-837B-1D11B364661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128651</xdr:rowOff>
    </xdr:from>
    <xdr:to>
      <xdr:col>116</xdr:col>
      <xdr:colOff>114300</xdr:colOff>
      <xdr:row>62</xdr:row>
      <xdr:rowOff>58801</xdr:rowOff>
    </xdr:to>
    <xdr:sp macro="" textlink="">
      <xdr:nvSpPr>
        <xdr:cNvPr id="511" name="楕円 510">
          <a:extLst>
            <a:ext uri="{FF2B5EF4-FFF2-40B4-BE49-F238E27FC236}">
              <a16:creationId xmlns:a16="http://schemas.microsoft.com/office/drawing/2014/main" id="{EDB1C15A-C87B-48C3-9C25-4741438D8E4F}"/>
            </a:ext>
          </a:extLst>
        </xdr:cNvPr>
        <xdr:cNvSpPr/>
      </xdr:nvSpPr>
      <xdr:spPr>
        <a:xfrm>
          <a:off x="22110700" y="1058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107078</xdr:rowOff>
    </xdr:from>
    <xdr:ext cx="469744" cy="259045"/>
    <xdr:sp macro="" textlink="">
      <xdr:nvSpPr>
        <xdr:cNvPr id="512" name="【学校施設】&#10;一人当たり面積該当値テキスト">
          <a:extLst>
            <a:ext uri="{FF2B5EF4-FFF2-40B4-BE49-F238E27FC236}">
              <a16:creationId xmlns:a16="http://schemas.microsoft.com/office/drawing/2014/main" id="{1103E113-82EE-46E4-9B84-EBC72AABDB43}"/>
            </a:ext>
          </a:extLst>
        </xdr:cNvPr>
        <xdr:cNvSpPr txBox="1"/>
      </xdr:nvSpPr>
      <xdr:spPr>
        <a:xfrm>
          <a:off x="22199600" y="10565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131318</xdr:rowOff>
    </xdr:from>
    <xdr:to>
      <xdr:col>112</xdr:col>
      <xdr:colOff>38100</xdr:colOff>
      <xdr:row>62</xdr:row>
      <xdr:rowOff>61468</xdr:rowOff>
    </xdr:to>
    <xdr:sp macro="" textlink="">
      <xdr:nvSpPr>
        <xdr:cNvPr id="513" name="楕円 512">
          <a:extLst>
            <a:ext uri="{FF2B5EF4-FFF2-40B4-BE49-F238E27FC236}">
              <a16:creationId xmlns:a16="http://schemas.microsoft.com/office/drawing/2014/main" id="{B7F1E24D-B5A5-468C-84C1-97D0362798E3}"/>
            </a:ext>
          </a:extLst>
        </xdr:cNvPr>
        <xdr:cNvSpPr/>
      </xdr:nvSpPr>
      <xdr:spPr>
        <a:xfrm>
          <a:off x="212725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8001</xdr:rowOff>
    </xdr:from>
    <xdr:to>
      <xdr:col>116</xdr:col>
      <xdr:colOff>63500</xdr:colOff>
      <xdr:row>62</xdr:row>
      <xdr:rowOff>10668</xdr:rowOff>
    </xdr:to>
    <xdr:cxnSp macro="">
      <xdr:nvCxnSpPr>
        <xdr:cNvPr id="514" name="直線コネクタ 513">
          <a:extLst>
            <a:ext uri="{FF2B5EF4-FFF2-40B4-BE49-F238E27FC236}">
              <a16:creationId xmlns:a16="http://schemas.microsoft.com/office/drawing/2014/main" id="{A17BA2BB-913E-4AEB-8038-7012C12C6A6F}"/>
            </a:ext>
          </a:extLst>
        </xdr:cNvPr>
        <xdr:cNvCxnSpPr/>
      </xdr:nvCxnSpPr>
      <xdr:spPr>
        <a:xfrm flipV="1">
          <a:off x="21323300" y="10637901"/>
          <a:ext cx="8382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134556</xdr:rowOff>
    </xdr:from>
    <xdr:to>
      <xdr:col>107</xdr:col>
      <xdr:colOff>101600</xdr:colOff>
      <xdr:row>62</xdr:row>
      <xdr:rowOff>64706</xdr:rowOff>
    </xdr:to>
    <xdr:sp macro="" textlink="">
      <xdr:nvSpPr>
        <xdr:cNvPr id="515" name="楕円 514">
          <a:extLst>
            <a:ext uri="{FF2B5EF4-FFF2-40B4-BE49-F238E27FC236}">
              <a16:creationId xmlns:a16="http://schemas.microsoft.com/office/drawing/2014/main" id="{3B84EA32-F835-4094-8E2D-C7115D4791FF}"/>
            </a:ext>
          </a:extLst>
        </xdr:cNvPr>
        <xdr:cNvSpPr/>
      </xdr:nvSpPr>
      <xdr:spPr>
        <a:xfrm>
          <a:off x="20383500" y="10593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10668</xdr:rowOff>
    </xdr:from>
    <xdr:to>
      <xdr:col>111</xdr:col>
      <xdr:colOff>177800</xdr:colOff>
      <xdr:row>62</xdr:row>
      <xdr:rowOff>13906</xdr:rowOff>
    </xdr:to>
    <xdr:cxnSp macro="">
      <xdr:nvCxnSpPr>
        <xdr:cNvPr id="516" name="直線コネクタ 515">
          <a:extLst>
            <a:ext uri="{FF2B5EF4-FFF2-40B4-BE49-F238E27FC236}">
              <a16:creationId xmlns:a16="http://schemas.microsoft.com/office/drawing/2014/main" id="{1EDDF955-3A82-4B03-85AF-418E76E9D717}"/>
            </a:ext>
          </a:extLst>
        </xdr:cNvPr>
        <xdr:cNvCxnSpPr/>
      </xdr:nvCxnSpPr>
      <xdr:spPr>
        <a:xfrm flipV="1">
          <a:off x="20434300" y="10640568"/>
          <a:ext cx="889000" cy="3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137414</xdr:rowOff>
    </xdr:from>
    <xdr:to>
      <xdr:col>102</xdr:col>
      <xdr:colOff>165100</xdr:colOff>
      <xdr:row>62</xdr:row>
      <xdr:rowOff>67564</xdr:rowOff>
    </xdr:to>
    <xdr:sp macro="" textlink="">
      <xdr:nvSpPr>
        <xdr:cNvPr id="517" name="楕円 516">
          <a:extLst>
            <a:ext uri="{FF2B5EF4-FFF2-40B4-BE49-F238E27FC236}">
              <a16:creationId xmlns:a16="http://schemas.microsoft.com/office/drawing/2014/main" id="{33CD8994-E6A8-48EE-B33E-53ED3880E77D}"/>
            </a:ext>
          </a:extLst>
        </xdr:cNvPr>
        <xdr:cNvSpPr/>
      </xdr:nvSpPr>
      <xdr:spPr>
        <a:xfrm>
          <a:off x="19494500" y="10595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13906</xdr:rowOff>
    </xdr:from>
    <xdr:to>
      <xdr:col>107</xdr:col>
      <xdr:colOff>50800</xdr:colOff>
      <xdr:row>62</xdr:row>
      <xdr:rowOff>16764</xdr:rowOff>
    </xdr:to>
    <xdr:cxnSp macro="">
      <xdr:nvCxnSpPr>
        <xdr:cNvPr id="518" name="直線コネクタ 517">
          <a:extLst>
            <a:ext uri="{FF2B5EF4-FFF2-40B4-BE49-F238E27FC236}">
              <a16:creationId xmlns:a16="http://schemas.microsoft.com/office/drawing/2014/main" id="{FFCE9E1F-DDAB-4ADA-BFF1-C3E65B25243E}"/>
            </a:ext>
          </a:extLst>
        </xdr:cNvPr>
        <xdr:cNvCxnSpPr/>
      </xdr:nvCxnSpPr>
      <xdr:spPr>
        <a:xfrm flipV="1">
          <a:off x="19545300" y="10643806"/>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138747</xdr:rowOff>
    </xdr:from>
    <xdr:to>
      <xdr:col>98</xdr:col>
      <xdr:colOff>38100</xdr:colOff>
      <xdr:row>62</xdr:row>
      <xdr:rowOff>68897</xdr:rowOff>
    </xdr:to>
    <xdr:sp macro="" textlink="">
      <xdr:nvSpPr>
        <xdr:cNvPr id="519" name="楕円 518">
          <a:extLst>
            <a:ext uri="{FF2B5EF4-FFF2-40B4-BE49-F238E27FC236}">
              <a16:creationId xmlns:a16="http://schemas.microsoft.com/office/drawing/2014/main" id="{A016C04A-BA61-46D4-8FA7-8E804E73D059}"/>
            </a:ext>
          </a:extLst>
        </xdr:cNvPr>
        <xdr:cNvSpPr/>
      </xdr:nvSpPr>
      <xdr:spPr>
        <a:xfrm>
          <a:off x="18605500" y="1059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16764</xdr:rowOff>
    </xdr:from>
    <xdr:to>
      <xdr:col>102</xdr:col>
      <xdr:colOff>114300</xdr:colOff>
      <xdr:row>62</xdr:row>
      <xdr:rowOff>18097</xdr:rowOff>
    </xdr:to>
    <xdr:cxnSp macro="">
      <xdr:nvCxnSpPr>
        <xdr:cNvPr id="520" name="直線コネクタ 519">
          <a:extLst>
            <a:ext uri="{FF2B5EF4-FFF2-40B4-BE49-F238E27FC236}">
              <a16:creationId xmlns:a16="http://schemas.microsoft.com/office/drawing/2014/main" id="{2CB5527C-68EB-4E98-91EF-9136CEB99482}"/>
            </a:ext>
          </a:extLst>
        </xdr:cNvPr>
        <xdr:cNvCxnSpPr/>
      </xdr:nvCxnSpPr>
      <xdr:spPr>
        <a:xfrm flipV="1">
          <a:off x="18656300" y="10646664"/>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136097</xdr:rowOff>
    </xdr:from>
    <xdr:ext cx="469744" cy="259045"/>
    <xdr:sp macro="" textlink="">
      <xdr:nvSpPr>
        <xdr:cNvPr id="521" name="n_1aveValue【学校施設】&#10;一人当たり面積">
          <a:extLst>
            <a:ext uri="{FF2B5EF4-FFF2-40B4-BE49-F238E27FC236}">
              <a16:creationId xmlns:a16="http://schemas.microsoft.com/office/drawing/2014/main" id="{2D8EAC5D-5E36-4C8D-90FC-1E3CB6CC7B1A}"/>
            </a:ext>
          </a:extLst>
        </xdr:cNvPr>
        <xdr:cNvSpPr txBox="1"/>
      </xdr:nvSpPr>
      <xdr:spPr>
        <a:xfrm>
          <a:off x="21075727" y="1025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146194</xdr:rowOff>
    </xdr:from>
    <xdr:ext cx="469744" cy="259045"/>
    <xdr:sp macro="" textlink="">
      <xdr:nvSpPr>
        <xdr:cNvPr id="522" name="n_2aveValue【学校施設】&#10;一人当たり面積">
          <a:extLst>
            <a:ext uri="{FF2B5EF4-FFF2-40B4-BE49-F238E27FC236}">
              <a16:creationId xmlns:a16="http://schemas.microsoft.com/office/drawing/2014/main" id="{0DC4DF85-4DA8-4EC1-8A12-2CE5D002C6AD}"/>
            </a:ext>
          </a:extLst>
        </xdr:cNvPr>
        <xdr:cNvSpPr txBox="1"/>
      </xdr:nvSpPr>
      <xdr:spPr>
        <a:xfrm>
          <a:off x="20199427" y="102617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169435</xdr:rowOff>
    </xdr:from>
    <xdr:ext cx="469744" cy="259045"/>
    <xdr:sp macro="" textlink="">
      <xdr:nvSpPr>
        <xdr:cNvPr id="523" name="n_3aveValue【学校施設】&#10;一人当たり面積">
          <a:extLst>
            <a:ext uri="{FF2B5EF4-FFF2-40B4-BE49-F238E27FC236}">
              <a16:creationId xmlns:a16="http://schemas.microsoft.com/office/drawing/2014/main" id="{96485F9D-AC20-40AA-8E3F-64178926CF76}"/>
            </a:ext>
          </a:extLst>
        </xdr:cNvPr>
        <xdr:cNvSpPr txBox="1"/>
      </xdr:nvSpPr>
      <xdr:spPr>
        <a:xfrm>
          <a:off x="19310427" y="10284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9034</xdr:rowOff>
    </xdr:from>
    <xdr:ext cx="469744" cy="259045"/>
    <xdr:sp macro="" textlink="">
      <xdr:nvSpPr>
        <xdr:cNvPr id="524" name="n_4aveValue【学校施設】&#10;一人当たり面積">
          <a:extLst>
            <a:ext uri="{FF2B5EF4-FFF2-40B4-BE49-F238E27FC236}">
              <a16:creationId xmlns:a16="http://schemas.microsoft.com/office/drawing/2014/main" id="{C96A4455-2FD6-4ADD-A889-006A1BD48FD2}"/>
            </a:ext>
          </a:extLst>
        </xdr:cNvPr>
        <xdr:cNvSpPr txBox="1"/>
      </xdr:nvSpPr>
      <xdr:spPr>
        <a:xfrm>
          <a:off x="18421427" y="10296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52595</xdr:rowOff>
    </xdr:from>
    <xdr:ext cx="469744" cy="259045"/>
    <xdr:sp macro="" textlink="">
      <xdr:nvSpPr>
        <xdr:cNvPr id="525" name="n_1mainValue【学校施設】&#10;一人当たり面積">
          <a:extLst>
            <a:ext uri="{FF2B5EF4-FFF2-40B4-BE49-F238E27FC236}">
              <a16:creationId xmlns:a16="http://schemas.microsoft.com/office/drawing/2014/main" id="{4BB934EA-D70B-4470-9A81-0CC11128C9A0}"/>
            </a:ext>
          </a:extLst>
        </xdr:cNvPr>
        <xdr:cNvSpPr txBox="1"/>
      </xdr:nvSpPr>
      <xdr:spPr>
        <a:xfrm>
          <a:off x="21075727" y="1068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55833</xdr:rowOff>
    </xdr:from>
    <xdr:ext cx="469744" cy="259045"/>
    <xdr:sp macro="" textlink="">
      <xdr:nvSpPr>
        <xdr:cNvPr id="526" name="n_2mainValue【学校施設】&#10;一人当たり面積">
          <a:extLst>
            <a:ext uri="{FF2B5EF4-FFF2-40B4-BE49-F238E27FC236}">
              <a16:creationId xmlns:a16="http://schemas.microsoft.com/office/drawing/2014/main" id="{D254A29D-0FDE-4EB0-9B3F-56F288DE6B05}"/>
            </a:ext>
          </a:extLst>
        </xdr:cNvPr>
        <xdr:cNvSpPr txBox="1"/>
      </xdr:nvSpPr>
      <xdr:spPr>
        <a:xfrm>
          <a:off x="20199427" y="10685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58691</xdr:rowOff>
    </xdr:from>
    <xdr:ext cx="469744" cy="259045"/>
    <xdr:sp macro="" textlink="">
      <xdr:nvSpPr>
        <xdr:cNvPr id="527" name="n_3mainValue【学校施設】&#10;一人当たり面積">
          <a:extLst>
            <a:ext uri="{FF2B5EF4-FFF2-40B4-BE49-F238E27FC236}">
              <a16:creationId xmlns:a16="http://schemas.microsoft.com/office/drawing/2014/main" id="{DE28CB60-6B5C-4115-AE2A-BEE461D647E8}"/>
            </a:ext>
          </a:extLst>
        </xdr:cNvPr>
        <xdr:cNvSpPr txBox="1"/>
      </xdr:nvSpPr>
      <xdr:spPr>
        <a:xfrm>
          <a:off x="19310427" y="10688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60024</xdr:rowOff>
    </xdr:from>
    <xdr:ext cx="469744" cy="259045"/>
    <xdr:sp macro="" textlink="">
      <xdr:nvSpPr>
        <xdr:cNvPr id="528" name="n_4mainValue【学校施設】&#10;一人当たり面積">
          <a:extLst>
            <a:ext uri="{FF2B5EF4-FFF2-40B4-BE49-F238E27FC236}">
              <a16:creationId xmlns:a16="http://schemas.microsoft.com/office/drawing/2014/main" id="{7B632DB5-C6C1-4154-91C3-581EB0CF6C0A}"/>
            </a:ext>
          </a:extLst>
        </xdr:cNvPr>
        <xdr:cNvSpPr txBox="1"/>
      </xdr:nvSpPr>
      <xdr:spPr>
        <a:xfrm>
          <a:off x="18421427" y="10689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9" name="正方形/長方形 528">
          <a:extLst>
            <a:ext uri="{FF2B5EF4-FFF2-40B4-BE49-F238E27FC236}">
              <a16:creationId xmlns:a16="http://schemas.microsoft.com/office/drawing/2014/main" id="{FA9DD416-C33D-4044-884F-40B5A5962E22}"/>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30" name="正方形/長方形 529">
          <a:extLst>
            <a:ext uri="{FF2B5EF4-FFF2-40B4-BE49-F238E27FC236}">
              <a16:creationId xmlns:a16="http://schemas.microsoft.com/office/drawing/2014/main" id="{FD2F35FD-6394-492A-90EC-58A3B5CAA4D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31" name="正方形/長方形 530">
          <a:extLst>
            <a:ext uri="{FF2B5EF4-FFF2-40B4-BE49-F238E27FC236}">
              <a16:creationId xmlns:a16="http://schemas.microsoft.com/office/drawing/2014/main" id="{2657FF79-4271-4A5B-9898-E63F789D3B2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32" name="正方形/長方形 531">
          <a:extLst>
            <a:ext uri="{FF2B5EF4-FFF2-40B4-BE49-F238E27FC236}">
              <a16:creationId xmlns:a16="http://schemas.microsoft.com/office/drawing/2014/main" id="{9432355A-DD9E-4CA9-8E6D-C467B291A9F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3" name="正方形/長方形 532">
          <a:extLst>
            <a:ext uri="{FF2B5EF4-FFF2-40B4-BE49-F238E27FC236}">
              <a16:creationId xmlns:a16="http://schemas.microsoft.com/office/drawing/2014/main" id="{4E036440-5E07-4A86-95B1-898C6EE10D3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4" name="正方形/長方形 533">
          <a:extLst>
            <a:ext uri="{FF2B5EF4-FFF2-40B4-BE49-F238E27FC236}">
              <a16:creationId xmlns:a16="http://schemas.microsoft.com/office/drawing/2014/main" id="{D473B035-0E7B-4BD9-AB0C-ACA2547EA32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5" name="正方形/長方形 534">
          <a:extLst>
            <a:ext uri="{FF2B5EF4-FFF2-40B4-BE49-F238E27FC236}">
              <a16:creationId xmlns:a16="http://schemas.microsoft.com/office/drawing/2014/main" id="{C3827EDD-720B-4CD0-A794-1744626D657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6" name="正方形/長方形 535">
          <a:extLst>
            <a:ext uri="{FF2B5EF4-FFF2-40B4-BE49-F238E27FC236}">
              <a16:creationId xmlns:a16="http://schemas.microsoft.com/office/drawing/2014/main" id="{40E116A5-8FD9-4A54-8CC2-5D0856444D6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7" name="テキスト ボックス 536">
          <a:extLst>
            <a:ext uri="{FF2B5EF4-FFF2-40B4-BE49-F238E27FC236}">
              <a16:creationId xmlns:a16="http://schemas.microsoft.com/office/drawing/2014/main" id="{0EDC436C-B28C-4D91-8EBF-51BADE416E7A}"/>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8" name="直線コネクタ 537">
          <a:extLst>
            <a:ext uri="{FF2B5EF4-FFF2-40B4-BE49-F238E27FC236}">
              <a16:creationId xmlns:a16="http://schemas.microsoft.com/office/drawing/2014/main" id="{BC3C1301-310B-45C9-B58A-D947EFADCBB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9" name="テキスト ボックス 538">
          <a:extLst>
            <a:ext uri="{FF2B5EF4-FFF2-40B4-BE49-F238E27FC236}">
              <a16:creationId xmlns:a16="http://schemas.microsoft.com/office/drawing/2014/main" id="{9308C1EC-6C18-4DAD-9CE2-0F41D9FAC89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40" name="直線コネクタ 539">
          <a:extLst>
            <a:ext uri="{FF2B5EF4-FFF2-40B4-BE49-F238E27FC236}">
              <a16:creationId xmlns:a16="http://schemas.microsoft.com/office/drawing/2014/main" id="{0D631F46-C05C-42F4-AAAF-1D971CF76B55}"/>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41" name="テキスト ボックス 540">
          <a:extLst>
            <a:ext uri="{FF2B5EF4-FFF2-40B4-BE49-F238E27FC236}">
              <a16:creationId xmlns:a16="http://schemas.microsoft.com/office/drawing/2014/main" id="{E1407743-847A-4FA1-801F-B91C6432284B}"/>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42" name="直線コネクタ 541">
          <a:extLst>
            <a:ext uri="{FF2B5EF4-FFF2-40B4-BE49-F238E27FC236}">
              <a16:creationId xmlns:a16="http://schemas.microsoft.com/office/drawing/2014/main" id="{A36E3948-4DFA-43E0-8AA6-82BBA96E848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43" name="テキスト ボックス 542">
          <a:extLst>
            <a:ext uri="{FF2B5EF4-FFF2-40B4-BE49-F238E27FC236}">
              <a16:creationId xmlns:a16="http://schemas.microsoft.com/office/drawing/2014/main" id="{512F8C1E-F5F5-41FC-B272-1AEE536E546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44" name="直線コネクタ 543">
          <a:extLst>
            <a:ext uri="{FF2B5EF4-FFF2-40B4-BE49-F238E27FC236}">
              <a16:creationId xmlns:a16="http://schemas.microsoft.com/office/drawing/2014/main" id="{FEBEB383-82F4-4D3C-B497-FD7262A97A96}"/>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5" name="テキスト ボックス 544">
          <a:extLst>
            <a:ext uri="{FF2B5EF4-FFF2-40B4-BE49-F238E27FC236}">
              <a16:creationId xmlns:a16="http://schemas.microsoft.com/office/drawing/2014/main" id="{E1123AFA-5754-4EEC-B554-B166F8DE97FE}"/>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6" name="直線コネクタ 545">
          <a:extLst>
            <a:ext uri="{FF2B5EF4-FFF2-40B4-BE49-F238E27FC236}">
              <a16:creationId xmlns:a16="http://schemas.microsoft.com/office/drawing/2014/main" id="{84195D64-EF4A-4CB2-A796-08B31FE97848}"/>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7" name="テキスト ボックス 546">
          <a:extLst>
            <a:ext uri="{FF2B5EF4-FFF2-40B4-BE49-F238E27FC236}">
              <a16:creationId xmlns:a16="http://schemas.microsoft.com/office/drawing/2014/main" id="{6A732C90-A0C2-4652-B260-D679E14DC1C1}"/>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8" name="直線コネクタ 547">
          <a:extLst>
            <a:ext uri="{FF2B5EF4-FFF2-40B4-BE49-F238E27FC236}">
              <a16:creationId xmlns:a16="http://schemas.microsoft.com/office/drawing/2014/main" id="{B32224A4-72C5-4590-8C72-1C330246012E}"/>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9" name="テキスト ボックス 548">
          <a:extLst>
            <a:ext uri="{FF2B5EF4-FFF2-40B4-BE49-F238E27FC236}">
              <a16:creationId xmlns:a16="http://schemas.microsoft.com/office/drawing/2014/main" id="{7D40D703-75EC-4F69-8613-FA3F1A7497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50" name="直線コネクタ 549">
          <a:extLst>
            <a:ext uri="{FF2B5EF4-FFF2-40B4-BE49-F238E27FC236}">
              <a16:creationId xmlns:a16="http://schemas.microsoft.com/office/drawing/2014/main" id="{95C98E38-7019-48D4-BEF4-13E824047E21}"/>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51" name="テキスト ボックス 550">
          <a:extLst>
            <a:ext uri="{FF2B5EF4-FFF2-40B4-BE49-F238E27FC236}">
              <a16:creationId xmlns:a16="http://schemas.microsoft.com/office/drawing/2014/main" id="{362749DC-FE0C-4625-9243-6CE0BE4D4B9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52" name="【児童館】&#10;有形固定資産減価償却率グラフ枠">
          <a:extLst>
            <a:ext uri="{FF2B5EF4-FFF2-40B4-BE49-F238E27FC236}">
              <a16:creationId xmlns:a16="http://schemas.microsoft.com/office/drawing/2014/main" id="{D3676554-CC63-406A-BAE0-30290C3736A6}"/>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87630</xdr:rowOff>
    </xdr:from>
    <xdr:to>
      <xdr:col>85</xdr:col>
      <xdr:colOff>126364</xdr:colOff>
      <xdr:row>86</xdr:row>
      <xdr:rowOff>114300</xdr:rowOff>
    </xdr:to>
    <xdr:cxnSp macro="">
      <xdr:nvCxnSpPr>
        <xdr:cNvPr id="553" name="直線コネクタ 552">
          <a:extLst>
            <a:ext uri="{FF2B5EF4-FFF2-40B4-BE49-F238E27FC236}">
              <a16:creationId xmlns:a16="http://schemas.microsoft.com/office/drawing/2014/main" id="{A029C92D-6D74-4FEE-8706-5754CD521824}"/>
            </a:ext>
          </a:extLst>
        </xdr:cNvPr>
        <xdr:cNvCxnSpPr/>
      </xdr:nvCxnSpPr>
      <xdr:spPr>
        <a:xfrm flipV="1">
          <a:off x="16318864" y="1328928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54" name="【児童館】&#10;有形固定資産減価償却率最小値テキスト">
          <a:extLst>
            <a:ext uri="{FF2B5EF4-FFF2-40B4-BE49-F238E27FC236}">
              <a16:creationId xmlns:a16="http://schemas.microsoft.com/office/drawing/2014/main" id="{71007624-B31B-4784-9D03-72281BAB6289}"/>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5" name="直線コネクタ 554">
          <a:extLst>
            <a:ext uri="{FF2B5EF4-FFF2-40B4-BE49-F238E27FC236}">
              <a16:creationId xmlns:a16="http://schemas.microsoft.com/office/drawing/2014/main" id="{4BD3FD01-0165-44C3-9306-B3C266440EB2}"/>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34307</xdr:rowOff>
    </xdr:from>
    <xdr:ext cx="405111" cy="259045"/>
    <xdr:sp macro="" textlink="">
      <xdr:nvSpPr>
        <xdr:cNvPr id="556" name="【児童館】&#10;有形固定資産減価償却率最大値テキスト">
          <a:extLst>
            <a:ext uri="{FF2B5EF4-FFF2-40B4-BE49-F238E27FC236}">
              <a16:creationId xmlns:a16="http://schemas.microsoft.com/office/drawing/2014/main" id="{6B2A371A-AD22-4013-930B-F639629D1E11}"/>
            </a:ext>
          </a:extLst>
        </xdr:cNvPr>
        <xdr:cNvSpPr txBox="1"/>
      </xdr:nvSpPr>
      <xdr:spPr>
        <a:xfrm>
          <a:off x="16357600" y="1306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87630</xdr:rowOff>
    </xdr:from>
    <xdr:to>
      <xdr:col>86</xdr:col>
      <xdr:colOff>25400</xdr:colOff>
      <xdr:row>77</xdr:row>
      <xdr:rowOff>87630</xdr:rowOff>
    </xdr:to>
    <xdr:cxnSp macro="">
      <xdr:nvCxnSpPr>
        <xdr:cNvPr id="557" name="直線コネクタ 556">
          <a:extLst>
            <a:ext uri="{FF2B5EF4-FFF2-40B4-BE49-F238E27FC236}">
              <a16:creationId xmlns:a16="http://schemas.microsoft.com/office/drawing/2014/main" id="{58C887A8-2670-422A-BF0C-2EA8BBC6C9B8}"/>
            </a:ext>
          </a:extLst>
        </xdr:cNvPr>
        <xdr:cNvCxnSpPr/>
      </xdr:nvCxnSpPr>
      <xdr:spPr>
        <a:xfrm>
          <a:off x="16230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57166</xdr:rowOff>
    </xdr:from>
    <xdr:ext cx="405111" cy="259045"/>
    <xdr:sp macro="" textlink="">
      <xdr:nvSpPr>
        <xdr:cNvPr id="558" name="【児童館】&#10;有形固定資産減価償却率平均値テキスト">
          <a:extLst>
            <a:ext uri="{FF2B5EF4-FFF2-40B4-BE49-F238E27FC236}">
              <a16:creationId xmlns:a16="http://schemas.microsoft.com/office/drawing/2014/main" id="{7C5C07C3-A397-4B3B-B28F-2B5373CBD21D}"/>
            </a:ext>
          </a:extLst>
        </xdr:cNvPr>
        <xdr:cNvSpPr txBox="1"/>
      </xdr:nvSpPr>
      <xdr:spPr>
        <a:xfrm>
          <a:off x="16357600" y="14116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78739</xdr:rowOff>
    </xdr:from>
    <xdr:to>
      <xdr:col>85</xdr:col>
      <xdr:colOff>177800</xdr:colOff>
      <xdr:row>83</xdr:row>
      <xdr:rowOff>8889</xdr:rowOff>
    </xdr:to>
    <xdr:sp macro="" textlink="">
      <xdr:nvSpPr>
        <xdr:cNvPr id="559" name="フローチャート: 判断 558">
          <a:extLst>
            <a:ext uri="{FF2B5EF4-FFF2-40B4-BE49-F238E27FC236}">
              <a16:creationId xmlns:a16="http://schemas.microsoft.com/office/drawing/2014/main" id="{FA8166B0-B3FC-40AF-B21D-C2D10358E356}"/>
            </a:ext>
          </a:extLst>
        </xdr:cNvPr>
        <xdr:cNvSpPr/>
      </xdr:nvSpPr>
      <xdr:spPr>
        <a:xfrm>
          <a:off x="16268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31114</xdr:rowOff>
    </xdr:from>
    <xdr:to>
      <xdr:col>81</xdr:col>
      <xdr:colOff>101600</xdr:colOff>
      <xdr:row>82</xdr:row>
      <xdr:rowOff>132714</xdr:rowOff>
    </xdr:to>
    <xdr:sp macro="" textlink="">
      <xdr:nvSpPr>
        <xdr:cNvPr id="560" name="フローチャート: 判断 559">
          <a:extLst>
            <a:ext uri="{FF2B5EF4-FFF2-40B4-BE49-F238E27FC236}">
              <a16:creationId xmlns:a16="http://schemas.microsoft.com/office/drawing/2014/main" id="{FE8AC8EB-B4D1-4B08-AE5B-24A1BE2DC0FF}"/>
            </a:ext>
          </a:extLst>
        </xdr:cNvPr>
        <xdr:cNvSpPr/>
      </xdr:nvSpPr>
      <xdr:spPr>
        <a:xfrm>
          <a:off x="15430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166370</xdr:rowOff>
    </xdr:from>
    <xdr:to>
      <xdr:col>76</xdr:col>
      <xdr:colOff>165100</xdr:colOff>
      <xdr:row>82</xdr:row>
      <xdr:rowOff>96520</xdr:rowOff>
    </xdr:to>
    <xdr:sp macro="" textlink="">
      <xdr:nvSpPr>
        <xdr:cNvPr id="561" name="フローチャート: 判断 560">
          <a:extLst>
            <a:ext uri="{FF2B5EF4-FFF2-40B4-BE49-F238E27FC236}">
              <a16:creationId xmlns:a16="http://schemas.microsoft.com/office/drawing/2014/main" id="{B1BCB565-AA0A-4802-94FC-4C01C5C48A25}"/>
            </a:ext>
          </a:extLst>
        </xdr:cNvPr>
        <xdr:cNvSpPr/>
      </xdr:nvSpPr>
      <xdr:spPr>
        <a:xfrm>
          <a:off x="14541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23495</xdr:rowOff>
    </xdr:from>
    <xdr:to>
      <xdr:col>72</xdr:col>
      <xdr:colOff>38100</xdr:colOff>
      <xdr:row>82</xdr:row>
      <xdr:rowOff>125095</xdr:rowOff>
    </xdr:to>
    <xdr:sp macro="" textlink="">
      <xdr:nvSpPr>
        <xdr:cNvPr id="562" name="フローチャート: 判断 561">
          <a:extLst>
            <a:ext uri="{FF2B5EF4-FFF2-40B4-BE49-F238E27FC236}">
              <a16:creationId xmlns:a16="http://schemas.microsoft.com/office/drawing/2014/main" id="{5F0567E1-D0CB-4913-9702-207799391B5B}"/>
            </a:ext>
          </a:extLst>
        </xdr:cNvPr>
        <xdr:cNvSpPr/>
      </xdr:nvSpPr>
      <xdr:spPr>
        <a:xfrm>
          <a:off x="13652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145414</xdr:rowOff>
    </xdr:from>
    <xdr:to>
      <xdr:col>67</xdr:col>
      <xdr:colOff>101600</xdr:colOff>
      <xdr:row>82</xdr:row>
      <xdr:rowOff>75564</xdr:rowOff>
    </xdr:to>
    <xdr:sp macro="" textlink="">
      <xdr:nvSpPr>
        <xdr:cNvPr id="563" name="フローチャート: 判断 562">
          <a:extLst>
            <a:ext uri="{FF2B5EF4-FFF2-40B4-BE49-F238E27FC236}">
              <a16:creationId xmlns:a16="http://schemas.microsoft.com/office/drawing/2014/main" id="{E7521458-C353-46DA-9753-F64BC7FFDDC2}"/>
            </a:ext>
          </a:extLst>
        </xdr:cNvPr>
        <xdr:cNvSpPr/>
      </xdr:nvSpPr>
      <xdr:spPr>
        <a:xfrm>
          <a:off x="12763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4" name="テキスト ボックス 563">
          <a:extLst>
            <a:ext uri="{FF2B5EF4-FFF2-40B4-BE49-F238E27FC236}">
              <a16:creationId xmlns:a16="http://schemas.microsoft.com/office/drawing/2014/main" id="{AB156018-4DBE-4D2F-83A2-D0B5490F528B}"/>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5" name="テキスト ボックス 564">
          <a:extLst>
            <a:ext uri="{FF2B5EF4-FFF2-40B4-BE49-F238E27FC236}">
              <a16:creationId xmlns:a16="http://schemas.microsoft.com/office/drawing/2014/main" id="{1B96B31D-4135-4E41-A6A8-46ED11C1191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6" name="テキスト ボックス 565">
          <a:extLst>
            <a:ext uri="{FF2B5EF4-FFF2-40B4-BE49-F238E27FC236}">
              <a16:creationId xmlns:a16="http://schemas.microsoft.com/office/drawing/2014/main" id="{EA2C2E56-8F52-4124-89E9-801EC6026EA5}"/>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7" name="テキスト ボックス 566">
          <a:extLst>
            <a:ext uri="{FF2B5EF4-FFF2-40B4-BE49-F238E27FC236}">
              <a16:creationId xmlns:a16="http://schemas.microsoft.com/office/drawing/2014/main" id="{B11985FB-EEF9-4331-AA78-E175F930E349}"/>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64CDD0F0-E7C2-43E4-A59C-6C850EB8C0A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36830</xdr:rowOff>
    </xdr:from>
    <xdr:to>
      <xdr:col>85</xdr:col>
      <xdr:colOff>177800</xdr:colOff>
      <xdr:row>77</xdr:row>
      <xdr:rowOff>138430</xdr:rowOff>
    </xdr:to>
    <xdr:sp macro="" textlink="">
      <xdr:nvSpPr>
        <xdr:cNvPr id="569" name="楕円 568">
          <a:extLst>
            <a:ext uri="{FF2B5EF4-FFF2-40B4-BE49-F238E27FC236}">
              <a16:creationId xmlns:a16="http://schemas.microsoft.com/office/drawing/2014/main" id="{BD56D76D-9230-45EC-BE7C-0577FD99B87F}"/>
            </a:ext>
          </a:extLst>
        </xdr:cNvPr>
        <xdr:cNvSpPr/>
      </xdr:nvSpPr>
      <xdr:spPr>
        <a:xfrm>
          <a:off x="16268700" y="1323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76</xdr:row>
      <xdr:rowOff>161307</xdr:rowOff>
    </xdr:from>
    <xdr:ext cx="405111" cy="259045"/>
    <xdr:sp macro="" textlink="">
      <xdr:nvSpPr>
        <xdr:cNvPr id="570" name="【児童館】&#10;有形固定資産減価償却率該当値テキスト">
          <a:extLst>
            <a:ext uri="{FF2B5EF4-FFF2-40B4-BE49-F238E27FC236}">
              <a16:creationId xmlns:a16="http://schemas.microsoft.com/office/drawing/2014/main" id="{442DBF19-8877-4166-AAB6-7CAADD05E4F6}"/>
            </a:ext>
          </a:extLst>
        </xdr:cNvPr>
        <xdr:cNvSpPr txBox="1"/>
      </xdr:nvSpPr>
      <xdr:spPr>
        <a:xfrm>
          <a:off x="16357600" y="13191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10161</xdr:rowOff>
    </xdr:from>
    <xdr:to>
      <xdr:col>81</xdr:col>
      <xdr:colOff>101600</xdr:colOff>
      <xdr:row>79</xdr:row>
      <xdr:rowOff>111761</xdr:rowOff>
    </xdr:to>
    <xdr:sp macro="" textlink="">
      <xdr:nvSpPr>
        <xdr:cNvPr id="571" name="楕円 570">
          <a:extLst>
            <a:ext uri="{FF2B5EF4-FFF2-40B4-BE49-F238E27FC236}">
              <a16:creationId xmlns:a16="http://schemas.microsoft.com/office/drawing/2014/main" id="{27FF9DF8-E7A9-45D7-8E8A-6FF731FEA37F}"/>
            </a:ext>
          </a:extLst>
        </xdr:cNvPr>
        <xdr:cNvSpPr/>
      </xdr:nvSpPr>
      <xdr:spPr>
        <a:xfrm>
          <a:off x="15430500" y="1355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77</xdr:row>
      <xdr:rowOff>87630</xdr:rowOff>
    </xdr:from>
    <xdr:to>
      <xdr:col>85</xdr:col>
      <xdr:colOff>127000</xdr:colOff>
      <xdr:row>79</xdr:row>
      <xdr:rowOff>60961</xdr:rowOff>
    </xdr:to>
    <xdr:cxnSp macro="">
      <xdr:nvCxnSpPr>
        <xdr:cNvPr id="572" name="直線コネクタ 571">
          <a:extLst>
            <a:ext uri="{FF2B5EF4-FFF2-40B4-BE49-F238E27FC236}">
              <a16:creationId xmlns:a16="http://schemas.microsoft.com/office/drawing/2014/main" id="{C5D69D45-AC3B-4961-8F1F-BBD7AD235D64}"/>
            </a:ext>
          </a:extLst>
        </xdr:cNvPr>
        <xdr:cNvCxnSpPr/>
      </xdr:nvCxnSpPr>
      <xdr:spPr>
        <a:xfrm flipV="1">
          <a:off x="15481300" y="13289280"/>
          <a:ext cx="838200" cy="316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48261</xdr:rowOff>
    </xdr:from>
    <xdr:to>
      <xdr:col>76</xdr:col>
      <xdr:colOff>165100</xdr:colOff>
      <xdr:row>77</xdr:row>
      <xdr:rowOff>149861</xdr:rowOff>
    </xdr:to>
    <xdr:sp macro="" textlink="">
      <xdr:nvSpPr>
        <xdr:cNvPr id="573" name="楕円 572">
          <a:extLst>
            <a:ext uri="{FF2B5EF4-FFF2-40B4-BE49-F238E27FC236}">
              <a16:creationId xmlns:a16="http://schemas.microsoft.com/office/drawing/2014/main" id="{A16C73C4-A0FE-4B1F-8DBB-1E2AA252E6E6}"/>
            </a:ext>
          </a:extLst>
        </xdr:cNvPr>
        <xdr:cNvSpPr/>
      </xdr:nvSpPr>
      <xdr:spPr>
        <a:xfrm>
          <a:off x="14541500" y="1324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99061</xdr:rowOff>
    </xdr:from>
    <xdr:to>
      <xdr:col>81</xdr:col>
      <xdr:colOff>50800</xdr:colOff>
      <xdr:row>79</xdr:row>
      <xdr:rowOff>60961</xdr:rowOff>
    </xdr:to>
    <xdr:cxnSp macro="">
      <xdr:nvCxnSpPr>
        <xdr:cNvPr id="574" name="直線コネクタ 573">
          <a:extLst>
            <a:ext uri="{FF2B5EF4-FFF2-40B4-BE49-F238E27FC236}">
              <a16:creationId xmlns:a16="http://schemas.microsoft.com/office/drawing/2014/main" id="{1EF21B64-E797-4C1C-AD57-D3CBBD7D7694}"/>
            </a:ext>
          </a:extLst>
        </xdr:cNvPr>
        <xdr:cNvCxnSpPr/>
      </xdr:nvCxnSpPr>
      <xdr:spPr>
        <a:xfrm>
          <a:off x="14592300" y="13300711"/>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122555</xdr:rowOff>
    </xdr:from>
    <xdr:to>
      <xdr:col>72</xdr:col>
      <xdr:colOff>38100</xdr:colOff>
      <xdr:row>79</xdr:row>
      <xdr:rowOff>52705</xdr:rowOff>
    </xdr:to>
    <xdr:sp macro="" textlink="">
      <xdr:nvSpPr>
        <xdr:cNvPr id="575" name="楕円 574">
          <a:extLst>
            <a:ext uri="{FF2B5EF4-FFF2-40B4-BE49-F238E27FC236}">
              <a16:creationId xmlns:a16="http://schemas.microsoft.com/office/drawing/2014/main" id="{992AD668-7DE3-472B-BF7B-417CF009080C}"/>
            </a:ext>
          </a:extLst>
        </xdr:cNvPr>
        <xdr:cNvSpPr/>
      </xdr:nvSpPr>
      <xdr:spPr>
        <a:xfrm>
          <a:off x="13652500" y="1349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99061</xdr:rowOff>
    </xdr:from>
    <xdr:to>
      <xdr:col>76</xdr:col>
      <xdr:colOff>114300</xdr:colOff>
      <xdr:row>79</xdr:row>
      <xdr:rowOff>1905</xdr:rowOff>
    </xdr:to>
    <xdr:cxnSp macro="">
      <xdr:nvCxnSpPr>
        <xdr:cNvPr id="576" name="直線コネクタ 575">
          <a:extLst>
            <a:ext uri="{FF2B5EF4-FFF2-40B4-BE49-F238E27FC236}">
              <a16:creationId xmlns:a16="http://schemas.microsoft.com/office/drawing/2014/main" id="{72BC8C6B-D532-454F-8231-A0DC7C297777}"/>
            </a:ext>
          </a:extLst>
        </xdr:cNvPr>
        <xdr:cNvCxnSpPr/>
      </xdr:nvCxnSpPr>
      <xdr:spPr>
        <a:xfrm flipV="1">
          <a:off x="13703300" y="13300711"/>
          <a:ext cx="889000" cy="245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73025</xdr:rowOff>
    </xdr:from>
    <xdr:to>
      <xdr:col>67</xdr:col>
      <xdr:colOff>101600</xdr:colOff>
      <xdr:row>79</xdr:row>
      <xdr:rowOff>3175</xdr:rowOff>
    </xdr:to>
    <xdr:sp macro="" textlink="">
      <xdr:nvSpPr>
        <xdr:cNvPr id="577" name="楕円 576">
          <a:extLst>
            <a:ext uri="{FF2B5EF4-FFF2-40B4-BE49-F238E27FC236}">
              <a16:creationId xmlns:a16="http://schemas.microsoft.com/office/drawing/2014/main" id="{3CEAC852-689C-423F-898F-5BE8687BB477}"/>
            </a:ext>
          </a:extLst>
        </xdr:cNvPr>
        <xdr:cNvSpPr/>
      </xdr:nvSpPr>
      <xdr:spPr>
        <a:xfrm>
          <a:off x="12763500" y="13446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123825</xdr:rowOff>
    </xdr:from>
    <xdr:to>
      <xdr:col>71</xdr:col>
      <xdr:colOff>177800</xdr:colOff>
      <xdr:row>79</xdr:row>
      <xdr:rowOff>1905</xdr:rowOff>
    </xdr:to>
    <xdr:cxnSp macro="">
      <xdr:nvCxnSpPr>
        <xdr:cNvPr id="578" name="直線コネクタ 577">
          <a:extLst>
            <a:ext uri="{FF2B5EF4-FFF2-40B4-BE49-F238E27FC236}">
              <a16:creationId xmlns:a16="http://schemas.microsoft.com/office/drawing/2014/main" id="{D03D19FA-DAE5-4BD4-8AD0-9BADAE2DD73C}"/>
            </a:ext>
          </a:extLst>
        </xdr:cNvPr>
        <xdr:cNvCxnSpPr/>
      </xdr:nvCxnSpPr>
      <xdr:spPr>
        <a:xfrm>
          <a:off x="12814300" y="1349692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123841</xdr:rowOff>
    </xdr:from>
    <xdr:ext cx="405111" cy="259045"/>
    <xdr:sp macro="" textlink="">
      <xdr:nvSpPr>
        <xdr:cNvPr id="579" name="n_1aveValue【児童館】&#10;有形固定資産減価償却率">
          <a:extLst>
            <a:ext uri="{FF2B5EF4-FFF2-40B4-BE49-F238E27FC236}">
              <a16:creationId xmlns:a16="http://schemas.microsoft.com/office/drawing/2014/main" id="{E903CF49-2B2E-4949-AC06-2FBFE21A5E13}"/>
            </a:ext>
          </a:extLst>
        </xdr:cNvPr>
        <xdr:cNvSpPr txBox="1"/>
      </xdr:nvSpPr>
      <xdr:spPr>
        <a:xfrm>
          <a:off x="15266044" y="1418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87647</xdr:rowOff>
    </xdr:from>
    <xdr:ext cx="405111" cy="259045"/>
    <xdr:sp macro="" textlink="">
      <xdr:nvSpPr>
        <xdr:cNvPr id="580" name="n_2aveValue【児童館】&#10;有形固定資産減価償却率">
          <a:extLst>
            <a:ext uri="{FF2B5EF4-FFF2-40B4-BE49-F238E27FC236}">
              <a16:creationId xmlns:a16="http://schemas.microsoft.com/office/drawing/2014/main" id="{F76C2C74-D7D7-4C07-A4B4-09AB7D5A7E03}"/>
            </a:ext>
          </a:extLst>
        </xdr:cNvPr>
        <xdr:cNvSpPr txBox="1"/>
      </xdr:nvSpPr>
      <xdr:spPr>
        <a:xfrm>
          <a:off x="14389744" y="1414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116222</xdr:rowOff>
    </xdr:from>
    <xdr:ext cx="405111" cy="259045"/>
    <xdr:sp macro="" textlink="">
      <xdr:nvSpPr>
        <xdr:cNvPr id="581" name="n_3aveValue【児童館】&#10;有形固定資産減価償却率">
          <a:extLst>
            <a:ext uri="{FF2B5EF4-FFF2-40B4-BE49-F238E27FC236}">
              <a16:creationId xmlns:a16="http://schemas.microsoft.com/office/drawing/2014/main" id="{1FA795CC-5757-4001-B6F9-D0635975AA6B}"/>
            </a:ext>
          </a:extLst>
        </xdr:cNvPr>
        <xdr:cNvSpPr txBox="1"/>
      </xdr:nvSpPr>
      <xdr:spPr>
        <a:xfrm>
          <a:off x="135007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66691</xdr:rowOff>
    </xdr:from>
    <xdr:ext cx="405111" cy="259045"/>
    <xdr:sp macro="" textlink="">
      <xdr:nvSpPr>
        <xdr:cNvPr id="582" name="n_4aveValue【児童館】&#10;有形固定資産減価償却率">
          <a:extLst>
            <a:ext uri="{FF2B5EF4-FFF2-40B4-BE49-F238E27FC236}">
              <a16:creationId xmlns:a16="http://schemas.microsoft.com/office/drawing/2014/main" id="{63E22E02-FF1D-4CB1-BC7E-95731D95FA0D}"/>
            </a:ext>
          </a:extLst>
        </xdr:cNvPr>
        <xdr:cNvSpPr txBox="1"/>
      </xdr:nvSpPr>
      <xdr:spPr>
        <a:xfrm>
          <a:off x="12611744" y="1412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128288</xdr:rowOff>
    </xdr:from>
    <xdr:ext cx="405111" cy="259045"/>
    <xdr:sp macro="" textlink="">
      <xdr:nvSpPr>
        <xdr:cNvPr id="583" name="n_1mainValue【児童館】&#10;有形固定資産減価償却率">
          <a:extLst>
            <a:ext uri="{FF2B5EF4-FFF2-40B4-BE49-F238E27FC236}">
              <a16:creationId xmlns:a16="http://schemas.microsoft.com/office/drawing/2014/main" id="{AB0769AE-C723-4207-BF97-3DA4A599B733}"/>
            </a:ext>
          </a:extLst>
        </xdr:cNvPr>
        <xdr:cNvSpPr txBox="1"/>
      </xdr:nvSpPr>
      <xdr:spPr>
        <a:xfrm>
          <a:off x="15266044" y="13329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75</xdr:row>
      <xdr:rowOff>166388</xdr:rowOff>
    </xdr:from>
    <xdr:ext cx="405111" cy="259045"/>
    <xdr:sp macro="" textlink="">
      <xdr:nvSpPr>
        <xdr:cNvPr id="584" name="n_2mainValue【児童館】&#10;有形固定資産減価償却率">
          <a:extLst>
            <a:ext uri="{FF2B5EF4-FFF2-40B4-BE49-F238E27FC236}">
              <a16:creationId xmlns:a16="http://schemas.microsoft.com/office/drawing/2014/main" id="{B2D6FCE0-0295-4DA1-9FDE-DD4022DDD753}"/>
            </a:ext>
          </a:extLst>
        </xdr:cNvPr>
        <xdr:cNvSpPr txBox="1"/>
      </xdr:nvSpPr>
      <xdr:spPr>
        <a:xfrm>
          <a:off x="14389744" y="1302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69232</xdr:rowOff>
    </xdr:from>
    <xdr:ext cx="405111" cy="259045"/>
    <xdr:sp macro="" textlink="">
      <xdr:nvSpPr>
        <xdr:cNvPr id="585" name="n_3mainValue【児童館】&#10;有形固定資産減価償却率">
          <a:extLst>
            <a:ext uri="{FF2B5EF4-FFF2-40B4-BE49-F238E27FC236}">
              <a16:creationId xmlns:a16="http://schemas.microsoft.com/office/drawing/2014/main" id="{56EA0156-A55F-4879-9055-666ABE9710A0}"/>
            </a:ext>
          </a:extLst>
        </xdr:cNvPr>
        <xdr:cNvSpPr txBox="1"/>
      </xdr:nvSpPr>
      <xdr:spPr>
        <a:xfrm>
          <a:off x="13500744" y="1327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19702</xdr:rowOff>
    </xdr:from>
    <xdr:ext cx="405111" cy="259045"/>
    <xdr:sp macro="" textlink="">
      <xdr:nvSpPr>
        <xdr:cNvPr id="586" name="n_4mainValue【児童館】&#10;有形固定資産減価償却率">
          <a:extLst>
            <a:ext uri="{FF2B5EF4-FFF2-40B4-BE49-F238E27FC236}">
              <a16:creationId xmlns:a16="http://schemas.microsoft.com/office/drawing/2014/main" id="{3501E431-A0D5-4A72-B9B3-97F5A2F456CD}"/>
            </a:ext>
          </a:extLst>
        </xdr:cNvPr>
        <xdr:cNvSpPr txBox="1"/>
      </xdr:nvSpPr>
      <xdr:spPr>
        <a:xfrm>
          <a:off x="12611744" y="13221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7" name="正方形/長方形 586">
          <a:extLst>
            <a:ext uri="{FF2B5EF4-FFF2-40B4-BE49-F238E27FC236}">
              <a16:creationId xmlns:a16="http://schemas.microsoft.com/office/drawing/2014/main" id="{865142B4-7F8E-445C-8082-2DE4D5236F4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8" name="正方形/長方形 587">
          <a:extLst>
            <a:ext uri="{FF2B5EF4-FFF2-40B4-BE49-F238E27FC236}">
              <a16:creationId xmlns:a16="http://schemas.microsoft.com/office/drawing/2014/main" id="{ABFDAE54-0B44-4065-A4D3-E179F6B003D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9" name="正方形/長方形 588">
          <a:extLst>
            <a:ext uri="{FF2B5EF4-FFF2-40B4-BE49-F238E27FC236}">
              <a16:creationId xmlns:a16="http://schemas.microsoft.com/office/drawing/2014/main" id="{39D19289-4B75-481B-BB83-8B36F1FC6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90" name="正方形/長方形 589">
          <a:extLst>
            <a:ext uri="{FF2B5EF4-FFF2-40B4-BE49-F238E27FC236}">
              <a16:creationId xmlns:a16="http://schemas.microsoft.com/office/drawing/2014/main" id="{A10ED04C-E665-48A0-ACBC-2F6A7B937AF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91" name="正方形/長方形 590">
          <a:extLst>
            <a:ext uri="{FF2B5EF4-FFF2-40B4-BE49-F238E27FC236}">
              <a16:creationId xmlns:a16="http://schemas.microsoft.com/office/drawing/2014/main" id="{FF469CB1-A012-4016-B0E8-4F0D10DA5FE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2" name="正方形/長方形 591">
          <a:extLst>
            <a:ext uri="{FF2B5EF4-FFF2-40B4-BE49-F238E27FC236}">
              <a16:creationId xmlns:a16="http://schemas.microsoft.com/office/drawing/2014/main" id="{1A5B0F05-06AF-48C8-9E3F-BDE7C0E00AF9}"/>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3" name="正方形/長方形 592">
          <a:extLst>
            <a:ext uri="{FF2B5EF4-FFF2-40B4-BE49-F238E27FC236}">
              <a16:creationId xmlns:a16="http://schemas.microsoft.com/office/drawing/2014/main" id="{D028F6DD-EAEB-487B-83E8-8905937B3DF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4" name="正方形/長方形 593">
          <a:extLst>
            <a:ext uri="{FF2B5EF4-FFF2-40B4-BE49-F238E27FC236}">
              <a16:creationId xmlns:a16="http://schemas.microsoft.com/office/drawing/2014/main" id="{4ACA0F10-A2F7-49F6-AF80-1C4CF47B8912}"/>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5" name="テキスト ボックス 594">
          <a:extLst>
            <a:ext uri="{FF2B5EF4-FFF2-40B4-BE49-F238E27FC236}">
              <a16:creationId xmlns:a16="http://schemas.microsoft.com/office/drawing/2014/main" id="{AACC044E-BCA1-4254-816C-34D85212F206}"/>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6" name="直線コネクタ 595">
          <a:extLst>
            <a:ext uri="{FF2B5EF4-FFF2-40B4-BE49-F238E27FC236}">
              <a16:creationId xmlns:a16="http://schemas.microsoft.com/office/drawing/2014/main" id="{1281D3D3-9A74-4686-8FD4-944C38178F4E}"/>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597" name="直線コネクタ 596">
          <a:extLst>
            <a:ext uri="{FF2B5EF4-FFF2-40B4-BE49-F238E27FC236}">
              <a16:creationId xmlns:a16="http://schemas.microsoft.com/office/drawing/2014/main" id="{567A02A0-A571-47B1-857D-6080E7E4A631}"/>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598" name="テキスト ボックス 597">
          <a:extLst>
            <a:ext uri="{FF2B5EF4-FFF2-40B4-BE49-F238E27FC236}">
              <a16:creationId xmlns:a16="http://schemas.microsoft.com/office/drawing/2014/main" id="{78104E78-63FA-447F-A2F0-BF193C0A30EC}"/>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9" name="直線コネクタ 598">
          <a:extLst>
            <a:ext uri="{FF2B5EF4-FFF2-40B4-BE49-F238E27FC236}">
              <a16:creationId xmlns:a16="http://schemas.microsoft.com/office/drawing/2014/main" id="{8BDC62EC-6346-4716-ACF1-AB1C183644CC}"/>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00" name="テキスト ボックス 599">
          <a:extLst>
            <a:ext uri="{FF2B5EF4-FFF2-40B4-BE49-F238E27FC236}">
              <a16:creationId xmlns:a16="http://schemas.microsoft.com/office/drawing/2014/main" id="{10BF0177-B6D4-4D2E-98E3-F5DDD86E4C57}"/>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601" name="直線コネクタ 600">
          <a:extLst>
            <a:ext uri="{FF2B5EF4-FFF2-40B4-BE49-F238E27FC236}">
              <a16:creationId xmlns:a16="http://schemas.microsoft.com/office/drawing/2014/main" id="{F9EF2C6D-C0D5-4DCD-A6E7-1B6CC0544FD9}"/>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602" name="テキスト ボックス 601">
          <a:extLst>
            <a:ext uri="{FF2B5EF4-FFF2-40B4-BE49-F238E27FC236}">
              <a16:creationId xmlns:a16="http://schemas.microsoft.com/office/drawing/2014/main" id="{9DB48D33-F154-498D-851C-F6B44C44FED4}"/>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3" name="直線コネクタ 602">
          <a:extLst>
            <a:ext uri="{FF2B5EF4-FFF2-40B4-BE49-F238E27FC236}">
              <a16:creationId xmlns:a16="http://schemas.microsoft.com/office/drawing/2014/main" id="{37AD613A-EAEA-4B92-A11B-C079E40CB4A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4" name="テキスト ボックス 603">
          <a:extLst>
            <a:ext uri="{FF2B5EF4-FFF2-40B4-BE49-F238E27FC236}">
              <a16:creationId xmlns:a16="http://schemas.microsoft.com/office/drawing/2014/main" id="{CBD61DB5-776B-41CD-B3D6-7440A45ACFA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5" name="【児童館】&#10;一人当たり面積グラフ枠">
          <a:extLst>
            <a:ext uri="{FF2B5EF4-FFF2-40B4-BE49-F238E27FC236}">
              <a16:creationId xmlns:a16="http://schemas.microsoft.com/office/drawing/2014/main" id="{586987FA-8761-4D26-9D2B-C8A2398D6A8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xdr:rowOff>
    </xdr:from>
    <xdr:to>
      <xdr:col>116</xdr:col>
      <xdr:colOff>62864</xdr:colOff>
      <xdr:row>84</xdr:row>
      <xdr:rowOff>169545</xdr:rowOff>
    </xdr:to>
    <xdr:cxnSp macro="">
      <xdr:nvCxnSpPr>
        <xdr:cNvPr id="606" name="直線コネクタ 605">
          <a:extLst>
            <a:ext uri="{FF2B5EF4-FFF2-40B4-BE49-F238E27FC236}">
              <a16:creationId xmlns:a16="http://schemas.microsoft.com/office/drawing/2014/main" id="{A3D18A70-4E07-48B2-9E63-B2F198FB73CA}"/>
            </a:ext>
          </a:extLst>
        </xdr:cNvPr>
        <xdr:cNvCxnSpPr/>
      </xdr:nvCxnSpPr>
      <xdr:spPr>
        <a:xfrm flipV="1">
          <a:off x="22160864" y="1338262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1922</xdr:rowOff>
    </xdr:from>
    <xdr:ext cx="469744" cy="259045"/>
    <xdr:sp macro="" textlink="">
      <xdr:nvSpPr>
        <xdr:cNvPr id="607" name="【児童館】&#10;一人当たり面積最小値テキスト">
          <a:extLst>
            <a:ext uri="{FF2B5EF4-FFF2-40B4-BE49-F238E27FC236}">
              <a16:creationId xmlns:a16="http://schemas.microsoft.com/office/drawing/2014/main" id="{A66FCAC9-9C1A-44F2-8700-867316B6833A}"/>
            </a:ext>
          </a:extLst>
        </xdr:cNvPr>
        <xdr:cNvSpPr txBox="1"/>
      </xdr:nvSpPr>
      <xdr:spPr>
        <a:xfrm>
          <a:off x="22199600" y="1457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84</xdr:row>
      <xdr:rowOff>169545</xdr:rowOff>
    </xdr:from>
    <xdr:to>
      <xdr:col>116</xdr:col>
      <xdr:colOff>152400</xdr:colOff>
      <xdr:row>84</xdr:row>
      <xdr:rowOff>169545</xdr:rowOff>
    </xdr:to>
    <xdr:cxnSp macro="">
      <xdr:nvCxnSpPr>
        <xdr:cNvPr id="608" name="直線コネクタ 607">
          <a:extLst>
            <a:ext uri="{FF2B5EF4-FFF2-40B4-BE49-F238E27FC236}">
              <a16:creationId xmlns:a16="http://schemas.microsoft.com/office/drawing/2014/main" id="{2EE7D7EB-7F93-4F15-90B7-877D73DABD4E}"/>
            </a:ext>
          </a:extLst>
        </xdr:cNvPr>
        <xdr:cNvCxnSpPr/>
      </xdr:nvCxnSpPr>
      <xdr:spPr>
        <a:xfrm>
          <a:off x="22072600" y="1457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127652</xdr:rowOff>
    </xdr:from>
    <xdr:ext cx="469744" cy="259045"/>
    <xdr:sp macro="" textlink="">
      <xdr:nvSpPr>
        <xdr:cNvPr id="609" name="【児童館】&#10;一人当たり面積最大値テキスト">
          <a:extLst>
            <a:ext uri="{FF2B5EF4-FFF2-40B4-BE49-F238E27FC236}">
              <a16:creationId xmlns:a16="http://schemas.microsoft.com/office/drawing/2014/main" id="{E438D2F3-4D57-4B16-A51C-325D72595FCB}"/>
            </a:ext>
          </a:extLst>
        </xdr:cNvPr>
        <xdr:cNvSpPr txBox="1"/>
      </xdr:nvSpPr>
      <xdr:spPr>
        <a:xfrm>
          <a:off x="22199600" y="1315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xdr:rowOff>
    </xdr:from>
    <xdr:to>
      <xdr:col>116</xdr:col>
      <xdr:colOff>152400</xdr:colOff>
      <xdr:row>78</xdr:row>
      <xdr:rowOff>9525</xdr:rowOff>
    </xdr:to>
    <xdr:cxnSp macro="">
      <xdr:nvCxnSpPr>
        <xdr:cNvPr id="610" name="直線コネクタ 609">
          <a:extLst>
            <a:ext uri="{FF2B5EF4-FFF2-40B4-BE49-F238E27FC236}">
              <a16:creationId xmlns:a16="http://schemas.microsoft.com/office/drawing/2014/main" id="{D4A861F7-383C-449E-9C14-22E49273E06A}"/>
            </a:ext>
          </a:extLst>
        </xdr:cNvPr>
        <xdr:cNvCxnSpPr/>
      </xdr:nvCxnSpPr>
      <xdr:spPr>
        <a:xfrm>
          <a:off x="22072600" y="1338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17163</xdr:rowOff>
    </xdr:from>
    <xdr:ext cx="469744" cy="259045"/>
    <xdr:sp macro="" textlink="">
      <xdr:nvSpPr>
        <xdr:cNvPr id="611" name="【児童館】&#10;一人当たり面積平均値テキスト">
          <a:extLst>
            <a:ext uri="{FF2B5EF4-FFF2-40B4-BE49-F238E27FC236}">
              <a16:creationId xmlns:a16="http://schemas.microsoft.com/office/drawing/2014/main" id="{C04540B2-68CD-484F-A4FF-7D29486CE942}"/>
            </a:ext>
          </a:extLst>
        </xdr:cNvPr>
        <xdr:cNvSpPr txBox="1"/>
      </xdr:nvSpPr>
      <xdr:spPr>
        <a:xfrm>
          <a:off x="22199600" y="140760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38736</xdr:rowOff>
    </xdr:from>
    <xdr:to>
      <xdr:col>116</xdr:col>
      <xdr:colOff>114300</xdr:colOff>
      <xdr:row>82</xdr:row>
      <xdr:rowOff>140336</xdr:rowOff>
    </xdr:to>
    <xdr:sp macro="" textlink="">
      <xdr:nvSpPr>
        <xdr:cNvPr id="612" name="フローチャート: 判断 611">
          <a:extLst>
            <a:ext uri="{FF2B5EF4-FFF2-40B4-BE49-F238E27FC236}">
              <a16:creationId xmlns:a16="http://schemas.microsoft.com/office/drawing/2014/main" id="{66F9F038-7F43-4534-ACE9-51CC47C17AEB}"/>
            </a:ext>
          </a:extLst>
        </xdr:cNvPr>
        <xdr:cNvSpPr/>
      </xdr:nvSpPr>
      <xdr:spPr>
        <a:xfrm>
          <a:off x="221107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33020</xdr:rowOff>
    </xdr:from>
    <xdr:to>
      <xdr:col>112</xdr:col>
      <xdr:colOff>38100</xdr:colOff>
      <xdr:row>82</xdr:row>
      <xdr:rowOff>134620</xdr:rowOff>
    </xdr:to>
    <xdr:sp macro="" textlink="">
      <xdr:nvSpPr>
        <xdr:cNvPr id="613" name="フローチャート: 判断 612">
          <a:extLst>
            <a:ext uri="{FF2B5EF4-FFF2-40B4-BE49-F238E27FC236}">
              <a16:creationId xmlns:a16="http://schemas.microsoft.com/office/drawing/2014/main" id="{6545D481-7095-4794-B066-B542B8F785EA}"/>
            </a:ext>
          </a:extLst>
        </xdr:cNvPr>
        <xdr:cNvSpPr/>
      </xdr:nvSpPr>
      <xdr:spPr>
        <a:xfrm>
          <a:off x="21272500" y="140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50164</xdr:rowOff>
    </xdr:from>
    <xdr:to>
      <xdr:col>107</xdr:col>
      <xdr:colOff>101600</xdr:colOff>
      <xdr:row>82</xdr:row>
      <xdr:rowOff>151764</xdr:rowOff>
    </xdr:to>
    <xdr:sp macro="" textlink="">
      <xdr:nvSpPr>
        <xdr:cNvPr id="614" name="フローチャート: 判断 613">
          <a:extLst>
            <a:ext uri="{FF2B5EF4-FFF2-40B4-BE49-F238E27FC236}">
              <a16:creationId xmlns:a16="http://schemas.microsoft.com/office/drawing/2014/main" id="{AD1FA5C6-6987-4C8C-AE33-FE103F1A2547}"/>
            </a:ext>
          </a:extLst>
        </xdr:cNvPr>
        <xdr:cNvSpPr/>
      </xdr:nvSpPr>
      <xdr:spPr>
        <a:xfrm>
          <a:off x="20383500" y="1410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10161</xdr:rowOff>
    </xdr:from>
    <xdr:to>
      <xdr:col>102</xdr:col>
      <xdr:colOff>165100</xdr:colOff>
      <xdr:row>82</xdr:row>
      <xdr:rowOff>111761</xdr:rowOff>
    </xdr:to>
    <xdr:sp macro="" textlink="">
      <xdr:nvSpPr>
        <xdr:cNvPr id="615" name="フローチャート: 判断 614">
          <a:extLst>
            <a:ext uri="{FF2B5EF4-FFF2-40B4-BE49-F238E27FC236}">
              <a16:creationId xmlns:a16="http://schemas.microsoft.com/office/drawing/2014/main" id="{DA9E48EB-5BEC-4015-B6B1-55A3434E77F4}"/>
            </a:ext>
          </a:extLst>
        </xdr:cNvPr>
        <xdr:cNvSpPr/>
      </xdr:nvSpPr>
      <xdr:spPr>
        <a:xfrm>
          <a:off x="19494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164464</xdr:rowOff>
    </xdr:from>
    <xdr:to>
      <xdr:col>98</xdr:col>
      <xdr:colOff>38100</xdr:colOff>
      <xdr:row>82</xdr:row>
      <xdr:rowOff>94614</xdr:rowOff>
    </xdr:to>
    <xdr:sp macro="" textlink="">
      <xdr:nvSpPr>
        <xdr:cNvPr id="616" name="フローチャート: 判断 615">
          <a:extLst>
            <a:ext uri="{FF2B5EF4-FFF2-40B4-BE49-F238E27FC236}">
              <a16:creationId xmlns:a16="http://schemas.microsoft.com/office/drawing/2014/main" id="{35BF2695-367D-4C24-AF3E-1B7B1EE9DD2D}"/>
            </a:ext>
          </a:extLst>
        </xdr:cNvPr>
        <xdr:cNvSpPr/>
      </xdr:nvSpPr>
      <xdr:spPr>
        <a:xfrm>
          <a:off x="18605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50B8187D-4011-48C1-86FB-F6AEDB8EE59C}"/>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14A33B9F-AF39-4E33-8C7C-D31902C2F6E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1C677E2A-454C-42F9-9AA9-063F82487A9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0" name="テキスト ボックス 619">
          <a:extLst>
            <a:ext uri="{FF2B5EF4-FFF2-40B4-BE49-F238E27FC236}">
              <a16:creationId xmlns:a16="http://schemas.microsoft.com/office/drawing/2014/main" id="{73471F95-C8CE-44C0-A8B7-BF6971EAB163}"/>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1" name="テキスト ボックス 620">
          <a:extLst>
            <a:ext uri="{FF2B5EF4-FFF2-40B4-BE49-F238E27FC236}">
              <a16:creationId xmlns:a16="http://schemas.microsoft.com/office/drawing/2014/main" id="{D7233A62-B158-456C-96FE-1B9BAC0F9515}"/>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170180</xdr:rowOff>
    </xdr:from>
    <xdr:to>
      <xdr:col>116</xdr:col>
      <xdr:colOff>114300</xdr:colOff>
      <xdr:row>82</xdr:row>
      <xdr:rowOff>100330</xdr:rowOff>
    </xdr:to>
    <xdr:sp macro="" textlink="">
      <xdr:nvSpPr>
        <xdr:cNvPr id="622" name="楕円 621">
          <a:extLst>
            <a:ext uri="{FF2B5EF4-FFF2-40B4-BE49-F238E27FC236}">
              <a16:creationId xmlns:a16="http://schemas.microsoft.com/office/drawing/2014/main" id="{175EDF81-549E-4F0D-9991-3813C6373EEF}"/>
            </a:ext>
          </a:extLst>
        </xdr:cNvPr>
        <xdr:cNvSpPr/>
      </xdr:nvSpPr>
      <xdr:spPr>
        <a:xfrm>
          <a:off x="22110700" y="1405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21607</xdr:rowOff>
    </xdr:from>
    <xdr:ext cx="469744" cy="259045"/>
    <xdr:sp macro="" textlink="">
      <xdr:nvSpPr>
        <xdr:cNvPr id="623" name="【児童館】&#10;一人当たり面積該当値テキスト">
          <a:extLst>
            <a:ext uri="{FF2B5EF4-FFF2-40B4-BE49-F238E27FC236}">
              <a16:creationId xmlns:a16="http://schemas.microsoft.com/office/drawing/2014/main" id="{1459FC83-D8C4-46B5-A5B0-447DF2EA11F7}"/>
            </a:ext>
          </a:extLst>
        </xdr:cNvPr>
        <xdr:cNvSpPr txBox="1"/>
      </xdr:nvSpPr>
      <xdr:spPr>
        <a:xfrm>
          <a:off x="22199600" y="13909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80</xdr:row>
      <xdr:rowOff>118745</xdr:rowOff>
    </xdr:from>
    <xdr:to>
      <xdr:col>112</xdr:col>
      <xdr:colOff>38100</xdr:colOff>
      <xdr:row>81</xdr:row>
      <xdr:rowOff>48895</xdr:rowOff>
    </xdr:to>
    <xdr:sp macro="" textlink="">
      <xdr:nvSpPr>
        <xdr:cNvPr id="624" name="楕円 623">
          <a:extLst>
            <a:ext uri="{FF2B5EF4-FFF2-40B4-BE49-F238E27FC236}">
              <a16:creationId xmlns:a16="http://schemas.microsoft.com/office/drawing/2014/main" id="{A81BCA7A-62E5-485C-B125-E4804961C7F2}"/>
            </a:ext>
          </a:extLst>
        </xdr:cNvPr>
        <xdr:cNvSpPr/>
      </xdr:nvSpPr>
      <xdr:spPr>
        <a:xfrm>
          <a:off x="21272500" y="1383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80</xdr:row>
      <xdr:rowOff>169545</xdr:rowOff>
    </xdr:from>
    <xdr:to>
      <xdr:col>116</xdr:col>
      <xdr:colOff>63500</xdr:colOff>
      <xdr:row>82</xdr:row>
      <xdr:rowOff>49530</xdr:rowOff>
    </xdr:to>
    <xdr:cxnSp macro="">
      <xdr:nvCxnSpPr>
        <xdr:cNvPr id="625" name="直線コネクタ 624">
          <a:extLst>
            <a:ext uri="{FF2B5EF4-FFF2-40B4-BE49-F238E27FC236}">
              <a16:creationId xmlns:a16="http://schemas.microsoft.com/office/drawing/2014/main" id="{F2DF3090-3E3E-4ED5-9FA9-79D328D6FA2B}"/>
            </a:ext>
          </a:extLst>
        </xdr:cNvPr>
        <xdr:cNvCxnSpPr/>
      </xdr:nvCxnSpPr>
      <xdr:spPr>
        <a:xfrm>
          <a:off x="21323300" y="13885545"/>
          <a:ext cx="838200" cy="222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44450</xdr:rowOff>
    </xdr:from>
    <xdr:to>
      <xdr:col>107</xdr:col>
      <xdr:colOff>101600</xdr:colOff>
      <xdr:row>83</xdr:row>
      <xdr:rowOff>146050</xdr:rowOff>
    </xdr:to>
    <xdr:sp macro="" textlink="">
      <xdr:nvSpPr>
        <xdr:cNvPr id="626" name="楕円 625">
          <a:extLst>
            <a:ext uri="{FF2B5EF4-FFF2-40B4-BE49-F238E27FC236}">
              <a16:creationId xmlns:a16="http://schemas.microsoft.com/office/drawing/2014/main" id="{4D502FF1-40BF-4481-9362-BBDE8448C39D}"/>
            </a:ext>
          </a:extLst>
        </xdr:cNvPr>
        <xdr:cNvSpPr/>
      </xdr:nvSpPr>
      <xdr:spPr>
        <a:xfrm>
          <a:off x="2038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80</xdr:row>
      <xdr:rowOff>169545</xdr:rowOff>
    </xdr:from>
    <xdr:to>
      <xdr:col>111</xdr:col>
      <xdr:colOff>177800</xdr:colOff>
      <xdr:row>83</xdr:row>
      <xdr:rowOff>95250</xdr:rowOff>
    </xdr:to>
    <xdr:cxnSp macro="">
      <xdr:nvCxnSpPr>
        <xdr:cNvPr id="627" name="直線コネクタ 626">
          <a:extLst>
            <a:ext uri="{FF2B5EF4-FFF2-40B4-BE49-F238E27FC236}">
              <a16:creationId xmlns:a16="http://schemas.microsoft.com/office/drawing/2014/main" id="{25AAE554-7557-480F-B0C2-760AE0DBBF8C}"/>
            </a:ext>
          </a:extLst>
        </xdr:cNvPr>
        <xdr:cNvCxnSpPr/>
      </xdr:nvCxnSpPr>
      <xdr:spPr>
        <a:xfrm flipV="1">
          <a:off x="20434300" y="13885545"/>
          <a:ext cx="889000" cy="44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147320</xdr:rowOff>
    </xdr:from>
    <xdr:to>
      <xdr:col>102</xdr:col>
      <xdr:colOff>165100</xdr:colOff>
      <xdr:row>85</xdr:row>
      <xdr:rowOff>77470</xdr:rowOff>
    </xdr:to>
    <xdr:sp macro="" textlink="">
      <xdr:nvSpPr>
        <xdr:cNvPr id="628" name="楕円 627">
          <a:extLst>
            <a:ext uri="{FF2B5EF4-FFF2-40B4-BE49-F238E27FC236}">
              <a16:creationId xmlns:a16="http://schemas.microsoft.com/office/drawing/2014/main" id="{FF7D8ABF-5BDD-4E30-A594-4450670BBBBF}"/>
            </a:ext>
          </a:extLst>
        </xdr:cNvPr>
        <xdr:cNvSpPr/>
      </xdr:nvSpPr>
      <xdr:spPr>
        <a:xfrm>
          <a:off x="19494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95250</xdr:rowOff>
    </xdr:from>
    <xdr:to>
      <xdr:col>107</xdr:col>
      <xdr:colOff>50800</xdr:colOff>
      <xdr:row>85</xdr:row>
      <xdr:rowOff>26670</xdr:rowOff>
    </xdr:to>
    <xdr:cxnSp macro="">
      <xdr:nvCxnSpPr>
        <xdr:cNvPr id="629" name="直線コネクタ 628">
          <a:extLst>
            <a:ext uri="{FF2B5EF4-FFF2-40B4-BE49-F238E27FC236}">
              <a16:creationId xmlns:a16="http://schemas.microsoft.com/office/drawing/2014/main" id="{EBAF3FB6-E815-4694-AF08-65ADF852AE7A}"/>
            </a:ext>
          </a:extLst>
        </xdr:cNvPr>
        <xdr:cNvCxnSpPr/>
      </xdr:nvCxnSpPr>
      <xdr:spPr>
        <a:xfrm flipV="1">
          <a:off x="19545300" y="14325600"/>
          <a:ext cx="889000" cy="274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147320</xdr:rowOff>
    </xdr:from>
    <xdr:to>
      <xdr:col>98</xdr:col>
      <xdr:colOff>38100</xdr:colOff>
      <xdr:row>85</xdr:row>
      <xdr:rowOff>77470</xdr:rowOff>
    </xdr:to>
    <xdr:sp macro="" textlink="">
      <xdr:nvSpPr>
        <xdr:cNvPr id="630" name="楕円 629">
          <a:extLst>
            <a:ext uri="{FF2B5EF4-FFF2-40B4-BE49-F238E27FC236}">
              <a16:creationId xmlns:a16="http://schemas.microsoft.com/office/drawing/2014/main" id="{292E8154-EB21-4B74-801E-06FAC14309D5}"/>
            </a:ext>
          </a:extLst>
        </xdr:cNvPr>
        <xdr:cNvSpPr/>
      </xdr:nvSpPr>
      <xdr:spPr>
        <a:xfrm>
          <a:off x="18605500" y="1454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26670</xdr:rowOff>
    </xdr:from>
    <xdr:to>
      <xdr:col>102</xdr:col>
      <xdr:colOff>114300</xdr:colOff>
      <xdr:row>85</xdr:row>
      <xdr:rowOff>26670</xdr:rowOff>
    </xdr:to>
    <xdr:cxnSp macro="">
      <xdr:nvCxnSpPr>
        <xdr:cNvPr id="631" name="直線コネクタ 630">
          <a:extLst>
            <a:ext uri="{FF2B5EF4-FFF2-40B4-BE49-F238E27FC236}">
              <a16:creationId xmlns:a16="http://schemas.microsoft.com/office/drawing/2014/main" id="{8FF6BC65-3363-4814-8BC5-3135C2EA19C4}"/>
            </a:ext>
          </a:extLst>
        </xdr:cNvPr>
        <xdr:cNvCxnSpPr/>
      </xdr:nvCxnSpPr>
      <xdr:spPr>
        <a:xfrm>
          <a:off x="18656300" y="14599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125747</xdr:rowOff>
    </xdr:from>
    <xdr:ext cx="469744" cy="259045"/>
    <xdr:sp macro="" textlink="">
      <xdr:nvSpPr>
        <xdr:cNvPr id="632" name="n_1aveValue【児童館】&#10;一人当たり面積">
          <a:extLst>
            <a:ext uri="{FF2B5EF4-FFF2-40B4-BE49-F238E27FC236}">
              <a16:creationId xmlns:a16="http://schemas.microsoft.com/office/drawing/2014/main" id="{E2E98D60-2987-4FE2-9C57-F58A512A463F}"/>
            </a:ext>
          </a:extLst>
        </xdr:cNvPr>
        <xdr:cNvSpPr txBox="1"/>
      </xdr:nvSpPr>
      <xdr:spPr>
        <a:xfrm>
          <a:off x="21075727" y="14184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168291</xdr:rowOff>
    </xdr:from>
    <xdr:ext cx="469744" cy="259045"/>
    <xdr:sp macro="" textlink="">
      <xdr:nvSpPr>
        <xdr:cNvPr id="633" name="n_2aveValue【児童館】&#10;一人当たり面積">
          <a:extLst>
            <a:ext uri="{FF2B5EF4-FFF2-40B4-BE49-F238E27FC236}">
              <a16:creationId xmlns:a16="http://schemas.microsoft.com/office/drawing/2014/main" id="{3857E29A-6311-4247-875B-D182C910B5B9}"/>
            </a:ext>
          </a:extLst>
        </xdr:cNvPr>
        <xdr:cNvSpPr txBox="1"/>
      </xdr:nvSpPr>
      <xdr:spPr>
        <a:xfrm>
          <a:off x="20199427" y="1388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128288</xdr:rowOff>
    </xdr:from>
    <xdr:ext cx="469744" cy="259045"/>
    <xdr:sp macro="" textlink="">
      <xdr:nvSpPr>
        <xdr:cNvPr id="634" name="n_3aveValue【児童館】&#10;一人当たり面積">
          <a:extLst>
            <a:ext uri="{FF2B5EF4-FFF2-40B4-BE49-F238E27FC236}">
              <a16:creationId xmlns:a16="http://schemas.microsoft.com/office/drawing/2014/main" id="{97C2E72E-F0E0-4301-BDFD-E560E6087531}"/>
            </a:ext>
          </a:extLst>
        </xdr:cNvPr>
        <xdr:cNvSpPr txBox="1"/>
      </xdr:nvSpPr>
      <xdr:spPr>
        <a:xfrm>
          <a:off x="193104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111141</xdr:rowOff>
    </xdr:from>
    <xdr:ext cx="469744" cy="259045"/>
    <xdr:sp macro="" textlink="">
      <xdr:nvSpPr>
        <xdr:cNvPr id="635" name="n_4aveValue【児童館】&#10;一人当たり面積">
          <a:extLst>
            <a:ext uri="{FF2B5EF4-FFF2-40B4-BE49-F238E27FC236}">
              <a16:creationId xmlns:a16="http://schemas.microsoft.com/office/drawing/2014/main" id="{56D4EB4E-7B8E-4481-945B-38824162549F}"/>
            </a:ext>
          </a:extLst>
        </xdr:cNvPr>
        <xdr:cNvSpPr txBox="1"/>
      </xdr:nvSpPr>
      <xdr:spPr>
        <a:xfrm>
          <a:off x="184214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65422</xdr:rowOff>
    </xdr:from>
    <xdr:ext cx="469744" cy="259045"/>
    <xdr:sp macro="" textlink="">
      <xdr:nvSpPr>
        <xdr:cNvPr id="636" name="n_1mainValue【児童館】&#10;一人当たり面積">
          <a:extLst>
            <a:ext uri="{FF2B5EF4-FFF2-40B4-BE49-F238E27FC236}">
              <a16:creationId xmlns:a16="http://schemas.microsoft.com/office/drawing/2014/main" id="{02AAB570-D72C-48F5-AE22-4606844D139C}"/>
            </a:ext>
          </a:extLst>
        </xdr:cNvPr>
        <xdr:cNvSpPr txBox="1"/>
      </xdr:nvSpPr>
      <xdr:spPr>
        <a:xfrm>
          <a:off x="21075727" y="13609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137177</xdr:rowOff>
    </xdr:from>
    <xdr:ext cx="469744" cy="259045"/>
    <xdr:sp macro="" textlink="">
      <xdr:nvSpPr>
        <xdr:cNvPr id="637" name="n_2mainValue【児童館】&#10;一人当たり面積">
          <a:extLst>
            <a:ext uri="{FF2B5EF4-FFF2-40B4-BE49-F238E27FC236}">
              <a16:creationId xmlns:a16="http://schemas.microsoft.com/office/drawing/2014/main" id="{AD4355C2-2425-4052-9784-E193E7FFEA26}"/>
            </a:ext>
          </a:extLst>
        </xdr:cNvPr>
        <xdr:cNvSpPr txBox="1"/>
      </xdr:nvSpPr>
      <xdr:spPr>
        <a:xfrm>
          <a:off x="20199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68597</xdr:rowOff>
    </xdr:from>
    <xdr:ext cx="469744" cy="259045"/>
    <xdr:sp macro="" textlink="">
      <xdr:nvSpPr>
        <xdr:cNvPr id="638" name="n_3mainValue【児童館】&#10;一人当たり面積">
          <a:extLst>
            <a:ext uri="{FF2B5EF4-FFF2-40B4-BE49-F238E27FC236}">
              <a16:creationId xmlns:a16="http://schemas.microsoft.com/office/drawing/2014/main" id="{D9B3DEA5-BB61-4E53-834F-F8F9E944E88F}"/>
            </a:ext>
          </a:extLst>
        </xdr:cNvPr>
        <xdr:cNvSpPr txBox="1"/>
      </xdr:nvSpPr>
      <xdr:spPr>
        <a:xfrm>
          <a:off x="19310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68597</xdr:rowOff>
    </xdr:from>
    <xdr:ext cx="469744" cy="259045"/>
    <xdr:sp macro="" textlink="">
      <xdr:nvSpPr>
        <xdr:cNvPr id="639" name="n_4mainValue【児童館】&#10;一人当たり面積">
          <a:extLst>
            <a:ext uri="{FF2B5EF4-FFF2-40B4-BE49-F238E27FC236}">
              <a16:creationId xmlns:a16="http://schemas.microsoft.com/office/drawing/2014/main" id="{E82A4C39-E70D-4912-AD13-0F5118C3171D}"/>
            </a:ext>
          </a:extLst>
        </xdr:cNvPr>
        <xdr:cNvSpPr txBox="1"/>
      </xdr:nvSpPr>
      <xdr:spPr>
        <a:xfrm>
          <a:off x="18421427" y="1464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0" name="正方形/長方形 639">
          <a:extLst>
            <a:ext uri="{FF2B5EF4-FFF2-40B4-BE49-F238E27FC236}">
              <a16:creationId xmlns:a16="http://schemas.microsoft.com/office/drawing/2014/main" id="{104CF444-0CEB-446C-ACB0-A03BF1E21C3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1" name="正方形/長方形 640">
          <a:extLst>
            <a:ext uri="{FF2B5EF4-FFF2-40B4-BE49-F238E27FC236}">
              <a16:creationId xmlns:a16="http://schemas.microsoft.com/office/drawing/2014/main" id="{EE1F7463-7CC4-4FF6-A1A4-D06A12840D3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2" name="正方形/長方形 641">
          <a:extLst>
            <a:ext uri="{FF2B5EF4-FFF2-40B4-BE49-F238E27FC236}">
              <a16:creationId xmlns:a16="http://schemas.microsoft.com/office/drawing/2014/main" id="{96441EDC-E9F4-4DE7-AD5D-B74BFC06D678}"/>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3" name="正方形/長方形 642">
          <a:extLst>
            <a:ext uri="{FF2B5EF4-FFF2-40B4-BE49-F238E27FC236}">
              <a16:creationId xmlns:a16="http://schemas.microsoft.com/office/drawing/2014/main" id="{E501EB3D-E9B2-4601-B146-C9BBF2C582B3}"/>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4" name="正方形/長方形 643">
          <a:extLst>
            <a:ext uri="{FF2B5EF4-FFF2-40B4-BE49-F238E27FC236}">
              <a16:creationId xmlns:a16="http://schemas.microsoft.com/office/drawing/2014/main" id="{924FB84F-7B39-4B6B-8AE0-F5BA153672E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5" name="正方形/長方形 644">
          <a:extLst>
            <a:ext uri="{FF2B5EF4-FFF2-40B4-BE49-F238E27FC236}">
              <a16:creationId xmlns:a16="http://schemas.microsoft.com/office/drawing/2014/main" id="{47C2DC20-134A-44FB-842F-E365B5B06119}"/>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6" name="正方形/長方形 645">
          <a:extLst>
            <a:ext uri="{FF2B5EF4-FFF2-40B4-BE49-F238E27FC236}">
              <a16:creationId xmlns:a16="http://schemas.microsoft.com/office/drawing/2014/main" id="{8026D0BD-272E-4898-A788-62E338CD8CF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7" name="正方形/長方形 646">
          <a:extLst>
            <a:ext uri="{FF2B5EF4-FFF2-40B4-BE49-F238E27FC236}">
              <a16:creationId xmlns:a16="http://schemas.microsoft.com/office/drawing/2014/main" id="{690507ED-11C4-4A7B-BAC8-F0DF3D9943C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8" name="テキスト ボックス 647">
          <a:extLst>
            <a:ext uri="{FF2B5EF4-FFF2-40B4-BE49-F238E27FC236}">
              <a16:creationId xmlns:a16="http://schemas.microsoft.com/office/drawing/2014/main" id="{EB15DD4A-642D-464D-AD25-C468A8B804D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9" name="直線コネクタ 648">
          <a:extLst>
            <a:ext uri="{FF2B5EF4-FFF2-40B4-BE49-F238E27FC236}">
              <a16:creationId xmlns:a16="http://schemas.microsoft.com/office/drawing/2014/main" id="{06827119-63DC-4411-AE0B-D85B34DFA66B}"/>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0" name="テキスト ボックス 649">
          <a:extLst>
            <a:ext uri="{FF2B5EF4-FFF2-40B4-BE49-F238E27FC236}">
              <a16:creationId xmlns:a16="http://schemas.microsoft.com/office/drawing/2014/main" id="{1A6AD691-6767-4047-BB6A-B5D72E2ACF9F}"/>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1" name="直線コネクタ 650">
          <a:extLst>
            <a:ext uri="{FF2B5EF4-FFF2-40B4-BE49-F238E27FC236}">
              <a16:creationId xmlns:a16="http://schemas.microsoft.com/office/drawing/2014/main" id="{CC26F8D7-6ABC-4141-9352-F828EADAA3F6}"/>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2" name="テキスト ボックス 651">
          <a:extLst>
            <a:ext uri="{FF2B5EF4-FFF2-40B4-BE49-F238E27FC236}">
              <a16:creationId xmlns:a16="http://schemas.microsoft.com/office/drawing/2014/main" id="{98A140A0-3B1D-44A7-A365-F1644468F99E}"/>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3" name="直線コネクタ 652">
          <a:extLst>
            <a:ext uri="{FF2B5EF4-FFF2-40B4-BE49-F238E27FC236}">
              <a16:creationId xmlns:a16="http://schemas.microsoft.com/office/drawing/2014/main" id="{0A9E6424-07FE-4FCB-AEAF-74351F179ACC}"/>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4" name="テキスト ボックス 653">
          <a:extLst>
            <a:ext uri="{FF2B5EF4-FFF2-40B4-BE49-F238E27FC236}">
              <a16:creationId xmlns:a16="http://schemas.microsoft.com/office/drawing/2014/main" id="{9E552734-C612-4EEF-B652-555DBD9897D1}"/>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5" name="直線コネクタ 654">
          <a:extLst>
            <a:ext uri="{FF2B5EF4-FFF2-40B4-BE49-F238E27FC236}">
              <a16:creationId xmlns:a16="http://schemas.microsoft.com/office/drawing/2014/main" id="{64189BF3-8212-4700-B3AA-9DD4802BC94C}"/>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6" name="テキスト ボックス 655">
          <a:extLst>
            <a:ext uri="{FF2B5EF4-FFF2-40B4-BE49-F238E27FC236}">
              <a16:creationId xmlns:a16="http://schemas.microsoft.com/office/drawing/2014/main" id="{F0A00FE0-2D22-4F00-B97C-07E187504C45}"/>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7" name="直線コネクタ 656">
          <a:extLst>
            <a:ext uri="{FF2B5EF4-FFF2-40B4-BE49-F238E27FC236}">
              <a16:creationId xmlns:a16="http://schemas.microsoft.com/office/drawing/2014/main" id="{DAF82C3F-567E-47F4-B47F-FE9CD01000BF}"/>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8" name="テキスト ボックス 657">
          <a:extLst>
            <a:ext uri="{FF2B5EF4-FFF2-40B4-BE49-F238E27FC236}">
              <a16:creationId xmlns:a16="http://schemas.microsoft.com/office/drawing/2014/main" id="{EFAA27F3-E002-4E15-BB04-588898BACA02}"/>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9" name="直線コネクタ 658">
          <a:extLst>
            <a:ext uri="{FF2B5EF4-FFF2-40B4-BE49-F238E27FC236}">
              <a16:creationId xmlns:a16="http://schemas.microsoft.com/office/drawing/2014/main" id="{D5020AB0-1784-4542-A440-002FC584A3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0" name="テキスト ボックス 659">
          <a:extLst>
            <a:ext uri="{FF2B5EF4-FFF2-40B4-BE49-F238E27FC236}">
              <a16:creationId xmlns:a16="http://schemas.microsoft.com/office/drawing/2014/main" id="{A9DE059F-F33F-44EA-917E-CFEC3E023D5E}"/>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1" name="直線コネクタ 660">
          <a:extLst>
            <a:ext uri="{FF2B5EF4-FFF2-40B4-BE49-F238E27FC236}">
              <a16:creationId xmlns:a16="http://schemas.microsoft.com/office/drawing/2014/main" id="{AD44C7EE-FBC6-48BE-ACA3-4D9393D5861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2" name="テキスト ボックス 661">
          <a:extLst>
            <a:ext uri="{FF2B5EF4-FFF2-40B4-BE49-F238E27FC236}">
              <a16:creationId xmlns:a16="http://schemas.microsoft.com/office/drawing/2014/main" id="{0ED7CA1D-28FE-4875-9212-9CAA3E6AB10B}"/>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3" name="【公民館】&#10;有形固定資産減価償却率グラフ枠">
          <a:extLst>
            <a:ext uri="{FF2B5EF4-FFF2-40B4-BE49-F238E27FC236}">
              <a16:creationId xmlns:a16="http://schemas.microsoft.com/office/drawing/2014/main" id="{A7511141-31A0-4E3B-90A0-87D209C2026C}"/>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133350</xdr:rowOff>
    </xdr:from>
    <xdr:to>
      <xdr:col>85</xdr:col>
      <xdr:colOff>126364</xdr:colOff>
      <xdr:row>108</xdr:row>
      <xdr:rowOff>152400</xdr:rowOff>
    </xdr:to>
    <xdr:cxnSp macro="">
      <xdr:nvCxnSpPr>
        <xdr:cNvPr id="664" name="直線コネクタ 663">
          <a:extLst>
            <a:ext uri="{FF2B5EF4-FFF2-40B4-BE49-F238E27FC236}">
              <a16:creationId xmlns:a16="http://schemas.microsoft.com/office/drawing/2014/main" id="{0D8767B6-D276-4DD6-8310-26242D75BD05}"/>
            </a:ext>
          </a:extLst>
        </xdr:cNvPr>
        <xdr:cNvCxnSpPr/>
      </xdr:nvCxnSpPr>
      <xdr:spPr>
        <a:xfrm flipV="1">
          <a:off x="16318864" y="17106900"/>
          <a:ext cx="0" cy="1562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5" name="【公民館】&#10;有形固定資産減価償却率最小値テキスト">
          <a:extLst>
            <a:ext uri="{FF2B5EF4-FFF2-40B4-BE49-F238E27FC236}">
              <a16:creationId xmlns:a16="http://schemas.microsoft.com/office/drawing/2014/main" id="{5ADCDC3C-114A-4810-B51E-70636684D8BB}"/>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6" name="直線コネクタ 665">
          <a:extLst>
            <a:ext uri="{FF2B5EF4-FFF2-40B4-BE49-F238E27FC236}">
              <a16:creationId xmlns:a16="http://schemas.microsoft.com/office/drawing/2014/main" id="{DA2313C8-8A04-40DC-AF9B-74770AFFC4E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80027</xdr:rowOff>
    </xdr:from>
    <xdr:ext cx="405111" cy="259045"/>
    <xdr:sp macro="" textlink="">
      <xdr:nvSpPr>
        <xdr:cNvPr id="667" name="【公民館】&#10;有形固定資産減価償却率最大値テキスト">
          <a:extLst>
            <a:ext uri="{FF2B5EF4-FFF2-40B4-BE49-F238E27FC236}">
              <a16:creationId xmlns:a16="http://schemas.microsoft.com/office/drawing/2014/main" id="{6A1566FA-7DFA-4D5A-821F-C5CBC1A47CC9}"/>
            </a:ext>
          </a:extLst>
        </xdr:cNvPr>
        <xdr:cNvSpPr txBox="1"/>
      </xdr:nvSpPr>
      <xdr:spPr>
        <a:xfrm>
          <a:off x="16357600" y="16882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133350</xdr:rowOff>
    </xdr:from>
    <xdr:to>
      <xdr:col>86</xdr:col>
      <xdr:colOff>25400</xdr:colOff>
      <xdr:row>99</xdr:row>
      <xdr:rowOff>133350</xdr:rowOff>
    </xdr:to>
    <xdr:cxnSp macro="">
      <xdr:nvCxnSpPr>
        <xdr:cNvPr id="668" name="直線コネクタ 667">
          <a:extLst>
            <a:ext uri="{FF2B5EF4-FFF2-40B4-BE49-F238E27FC236}">
              <a16:creationId xmlns:a16="http://schemas.microsoft.com/office/drawing/2014/main" id="{9E208E67-4996-4CA7-BB6D-F85C96D83F4E}"/>
            </a:ext>
          </a:extLst>
        </xdr:cNvPr>
        <xdr:cNvCxnSpPr/>
      </xdr:nvCxnSpPr>
      <xdr:spPr>
        <a:xfrm>
          <a:off x="16230600" y="1710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64788</xdr:rowOff>
    </xdr:from>
    <xdr:ext cx="405111" cy="259045"/>
    <xdr:sp macro="" textlink="">
      <xdr:nvSpPr>
        <xdr:cNvPr id="669" name="【公民館】&#10;有形固定資産減価償却率平均値テキスト">
          <a:extLst>
            <a:ext uri="{FF2B5EF4-FFF2-40B4-BE49-F238E27FC236}">
              <a16:creationId xmlns:a16="http://schemas.microsoft.com/office/drawing/2014/main" id="{73CFDCB8-3F60-4E8B-8FC6-8436DCF49BD1}"/>
            </a:ext>
          </a:extLst>
        </xdr:cNvPr>
        <xdr:cNvSpPr txBox="1"/>
      </xdr:nvSpPr>
      <xdr:spPr>
        <a:xfrm>
          <a:off x="16357600" y="180670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86361</xdr:rowOff>
    </xdr:from>
    <xdr:to>
      <xdr:col>85</xdr:col>
      <xdr:colOff>177800</xdr:colOff>
      <xdr:row>106</xdr:row>
      <xdr:rowOff>16511</xdr:rowOff>
    </xdr:to>
    <xdr:sp macro="" textlink="">
      <xdr:nvSpPr>
        <xdr:cNvPr id="670" name="フローチャート: 判断 669">
          <a:extLst>
            <a:ext uri="{FF2B5EF4-FFF2-40B4-BE49-F238E27FC236}">
              <a16:creationId xmlns:a16="http://schemas.microsoft.com/office/drawing/2014/main" id="{D7AB56E2-2631-4CD6-AD89-535BE455DDC6}"/>
            </a:ext>
          </a:extLst>
        </xdr:cNvPr>
        <xdr:cNvSpPr/>
      </xdr:nvSpPr>
      <xdr:spPr>
        <a:xfrm>
          <a:off x="162687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65405</xdr:rowOff>
    </xdr:from>
    <xdr:to>
      <xdr:col>81</xdr:col>
      <xdr:colOff>101600</xdr:colOff>
      <xdr:row>105</xdr:row>
      <xdr:rowOff>167005</xdr:rowOff>
    </xdr:to>
    <xdr:sp macro="" textlink="">
      <xdr:nvSpPr>
        <xdr:cNvPr id="671" name="フローチャート: 判断 670">
          <a:extLst>
            <a:ext uri="{FF2B5EF4-FFF2-40B4-BE49-F238E27FC236}">
              <a16:creationId xmlns:a16="http://schemas.microsoft.com/office/drawing/2014/main" id="{C32666F7-D3BE-4BE2-8695-299652F46195}"/>
            </a:ext>
          </a:extLst>
        </xdr:cNvPr>
        <xdr:cNvSpPr/>
      </xdr:nvSpPr>
      <xdr:spPr>
        <a:xfrm>
          <a:off x="15430500" y="18067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50164</xdr:rowOff>
    </xdr:from>
    <xdr:to>
      <xdr:col>76</xdr:col>
      <xdr:colOff>165100</xdr:colOff>
      <xdr:row>105</xdr:row>
      <xdr:rowOff>151764</xdr:rowOff>
    </xdr:to>
    <xdr:sp macro="" textlink="">
      <xdr:nvSpPr>
        <xdr:cNvPr id="672" name="フローチャート: 判断 671">
          <a:extLst>
            <a:ext uri="{FF2B5EF4-FFF2-40B4-BE49-F238E27FC236}">
              <a16:creationId xmlns:a16="http://schemas.microsoft.com/office/drawing/2014/main" id="{859C9982-0B50-46DA-94CD-011E13CB8FCF}"/>
            </a:ext>
          </a:extLst>
        </xdr:cNvPr>
        <xdr:cNvSpPr/>
      </xdr:nvSpPr>
      <xdr:spPr>
        <a:xfrm>
          <a:off x="14541500" y="1805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154939</xdr:rowOff>
    </xdr:from>
    <xdr:to>
      <xdr:col>72</xdr:col>
      <xdr:colOff>38100</xdr:colOff>
      <xdr:row>105</xdr:row>
      <xdr:rowOff>85089</xdr:rowOff>
    </xdr:to>
    <xdr:sp macro="" textlink="">
      <xdr:nvSpPr>
        <xdr:cNvPr id="673" name="フローチャート: 判断 672">
          <a:extLst>
            <a:ext uri="{FF2B5EF4-FFF2-40B4-BE49-F238E27FC236}">
              <a16:creationId xmlns:a16="http://schemas.microsoft.com/office/drawing/2014/main" id="{8E8CF497-33D7-47F1-90B8-B57B5EA350BD}"/>
            </a:ext>
          </a:extLst>
        </xdr:cNvPr>
        <xdr:cNvSpPr/>
      </xdr:nvSpPr>
      <xdr:spPr>
        <a:xfrm>
          <a:off x="13652500" y="17985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116839</xdr:rowOff>
    </xdr:from>
    <xdr:to>
      <xdr:col>67</xdr:col>
      <xdr:colOff>101600</xdr:colOff>
      <xdr:row>105</xdr:row>
      <xdr:rowOff>46989</xdr:rowOff>
    </xdr:to>
    <xdr:sp macro="" textlink="">
      <xdr:nvSpPr>
        <xdr:cNvPr id="674" name="フローチャート: 判断 673">
          <a:extLst>
            <a:ext uri="{FF2B5EF4-FFF2-40B4-BE49-F238E27FC236}">
              <a16:creationId xmlns:a16="http://schemas.microsoft.com/office/drawing/2014/main" id="{10F35503-C7F9-4FEF-8135-0ACC4D364EAA}"/>
            </a:ext>
          </a:extLst>
        </xdr:cNvPr>
        <xdr:cNvSpPr/>
      </xdr:nvSpPr>
      <xdr:spPr>
        <a:xfrm>
          <a:off x="12763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C3BBF8AE-AB9B-4725-9CCC-6A39C2A1B417}"/>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9E5D90F2-FFB2-47C0-A49B-1751324F9D3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5D1FE408-B46F-4310-A75C-7B38A6D169E1}"/>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4E562341-3D1D-4C7B-B081-41A391E6622C}"/>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C6D31788-AF96-47C5-B9DD-28F28310B3B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86361</xdr:rowOff>
    </xdr:from>
    <xdr:to>
      <xdr:col>85</xdr:col>
      <xdr:colOff>177800</xdr:colOff>
      <xdr:row>100</xdr:row>
      <xdr:rowOff>16511</xdr:rowOff>
    </xdr:to>
    <xdr:sp macro="" textlink="">
      <xdr:nvSpPr>
        <xdr:cNvPr id="680" name="楕円 679">
          <a:extLst>
            <a:ext uri="{FF2B5EF4-FFF2-40B4-BE49-F238E27FC236}">
              <a16:creationId xmlns:a16="http://schemas.microsoft.com/office/drawing/2014/main" id="{D0F6C003-86A6-47D4-AE1F-26530631926A}"/>
            </a:ext>
          </a:extLst>
        </xdr:cNvPr>
        <xdr:cNvSpPr/>
      </xdr:nvSpPr>
      <xdr:spPr>
        <a:xfrm>
          <a:off x="16268700" y="1705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35578</xdr:rowOff>
    </xdr:from>
    <xdr:ext cx="405111" cy="259045"/>
    <xdr:sp macro="" textlink="">
      <xdr:nvSpPr>
        <xdr:cNvPr id="681" name="【公民館】&#10;有形固定資産減価償却率該当値テキスト">
          <a:extLst>
            <a:ext uri="{FF2B5EF4-FFF2-40B4-BE49-F238E27FC236}">
              <a16:creationId xmlns:a16="http://schemas.microsoft.com/office/drawing/2014/main" id="{4E63BD50-7194-455D-9EFC-922EC082D23D}"/>
            </a:ext>
          </a:extLst>
        </xdr:cNvPr>
        <xdr:cNvSpPr txBox="1"/>
      </xdr:nvSpPr>
      <xdr:spPr>
        <a:xfrm>
          <a:off x="16357600" y="170091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132080</xdr:rowOff>
    </xdr:from>
    <xdr:to>
      <xdr:col>81</xdr:col>
      <xdr:colOff>101600</xdr:colOff>
      <xdr:row>101</xdr:row>
      <xdr:rowOff>62230</xdr:rowOff>
    </xdr:to>
    <xdr:sp macro="" textlink="">
      <xdr:nvSpPr>
        <xdr:cNvPr id="682" name="楕円 681">
          <a:extLst>
            <a:ext uri="{FF2B5EF4-FFF2-40B4-BE49-F238E27FC236}">
              <a16:creationId xmlns:a16="http://schemas.microsoft.com/office/drawing/2014/main" id="{A3C1933B-0F9B-4B73-815A-69CDF64901C9}"/>
            </a:ext>
          </a:extLst>
        </xdr:cNvPr>
        <xdr:cNvSpPr/>
      </xdr:nvSpPr>
      <xdr:spPr>
        <a:xfrm>
          <a:off x="15430500" y="17277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99</xdr:row>
      <xdr:rowOff>137161</xdr:rowOff>
    </xdr:from>
    <xdr:to>
      <xdr:col>85</xdr:col>
      <xdr:colOff>127000</xdr:colOff>
      <xdr:row>101</xdr:row>
      <xdr:rowOff>11430</xdr:rowOff>
    </xdr:to>
    <xdr:cxnSp macro="">
      <xdr:nvCxnSpPr>
        <xdr:cNvPr id="683" name="直線コネクタ 682">
          <a:extLst>
            <a:ext uri="{FF2B5EF4-FFF2-40B4-BE49-F238E27FC236}">
              <a16:creationId xmlns:a16="http://schemas.microsoft.com/office/drawing/2014/main" id="{09A692C5-48BE-41C8-BF55-3E7D0B5C444A}"/>
            </a:ext>
          </a:extLst>
        </xdr:cNvPr>
        <xdr:cNvCxnSpPr/>
      </xdr:nvCxnSpPr>
      <xdr:spPr>
        <a:xfrm flipV="1">
          <a:off x="15481300" y="17110711"/>
          <a:ext cx="838200" cy="21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67311</xdr:rowOff>
    </xdr:from>
    <xdr:to>
      <xdr:col>76</xdr:col>
      <xdr:colOff>165100</xdr:colOff>
      <xdr:row>100</xdr:row>
      <xdr:rowOff>168911</xdr:rowOff>
    </xdr:to>
    <xdr:sp macro="" textlink="">
      <xdr:nvSpPr>
        <xdr:cNvPr id="684" name="楕円 683">
          <a:extLst>
            <a:ext uri="{FF2B5EF4-FFF2-40B4-BE49-F238E27FC236}">
              <a16:creationId xmlns:a16="http://schemas.microsoft.com/office/drawing/2014/main" id="{6BDE4543-63D4-4E2E-90EF-5E9E60A1A969}"/>
            </a:ext>
          </a:extLst>
        </xdr:cNvPr>
        <xdr:cNvSpPr/>
      </xdr:nvSpPr>
      <xdr:spPr>
        <a:xfrm>
          <a:off x="14541500" y="1721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118111</xdr:rowOff>
    </xdr:from>
    <xdr:to>
      <xdr:col>81</xdr:col>
      <xdr:colOff>50800</xdr:colOff>
      <xdr:row>101</xdr:row>
      <xdr:rowOff>11430</xdr:rowOff>
    </xdr:to>
    <xdr:cxnSp macro="">
      <xdr:nvCxnSpPr>
        <xdr:cNvPr id="685" name="直線コネクタ 684">
          <a:extLst>
            <a:ext uri="{FF2B5EF4-FFF2-40B4-BE49-F238E27FC236}">
              <a16:creationId xmlns:a16="http://schemas.microsoft.com/office/drawing/2014/main" id="{84D4B6F7-5C1A-449D-8761-59B328BFCA39}"/>
            </a:ext>
          </a:extLst>
        </xdr:cNvPr>
        <xdr:cNvCxnSpPr/>
      </xdr:nvCxnSpPr>
      <xdr:spPr>
        <a:xfrm>
          <a:off x="14592300" y="17263111"/>
          <a:ext cx="8890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4445</xdr:rowOff>
    </xdr:from>
    <xdr:to>
      <xdr:col>72</xdr:col>
      <xdr:colOff>38100</xdr:colOff>
      <xdr:row>100</xdr:row>
      <xdr:rowOff>106045</xdr:rowOff>
    </xdr:to>
    <xdr:sp macro="" textlink="">
      <xdr:nvSpPr>
        <xdr:cNvPr id="686" name="楕円 685">
          <a:extLst>
            <a:ext uri="{FF2B5EF4-FFF2-40B4-BE49-F238E27FC236}">
              <a16:creationId xmlns:a16="http://schemas.microsoft.com/office/drawing/2014/main" id="{D6453CB7-CFAD-496B-A9B1-C5CE7EAB898C}"/>
            </a:ext>
          </a:extLst>
        </xdr:cNvPr>
        <xdr:cNvSpPr/>
      </xdr:nvSpPr>
      <xdr:spPr>
        <a:xfrm>
          <a:off x="13652500" y="1714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55245</xdr:rowOff>
    </xdr:from>
    <xdr:to>
      <xdr:col>76</xdr:col>
      <xdr:colOff>114300</xdr:colOff>
      <xdr:row>100</xdr:row>
      <xdr:rowOff>118111</xdr:rowOff>
    </xdr:to>
    <xdr:cxnSp macro="">
      <xdr:nvCxnSpPr>
        <xdr:cNvPr id="687" name="直線コネクタ 686">
          <a:extLst>
            <a:ext uri="{FF2B5EF4-FFF2-40B4-BE49-F238E27FC236}">
              <a16:creationId xmlns:a16="http://schemas.microsoft.com/office/drawing/2014/main" id="{6ABB6AD3-E29E-4F44-98AB-580BBE4A66C8}"/>
            </a:ext>
          </a:extLst>
        </xdr:cNvPr>
        <xdr:cNvCxnSpPr/>
      </xdr:nvCxnSpPr>
      <xdr:spPr>
        <a:xfrm>
          <a:off x="13703300" y="17200245"/>
          <a:ext cx="889000" cy="62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99</xdr:row>
      <xdr:rowOff>111125</xdr:rowOff>
    </xdr:from>
    <xdr:to>
      <xdr:col>67</xdr:col>
      <xdr:colOff>101600</xdr:colOff>
      <xdr:row>100</xdr:row>
      <xdr:rowOff>41275</xdr:rowOff>
    </xdr:to>
    <xdr:sp macro="" textlink="">
      <xdr:nvSpPr>
        <xdr:cNvPr id="688" name="楕円 687">
          <a:extLst>
            <a:ext uri="{FF2B5EF4-FFF2-40B4-BE49-F238E27FC236}">
              <a16:creationId xmlns:a16="http://schemas.microsoft.com/office/drawing/2014/main" id="{C90D8F2C-D52F-418F-8EAF-76922268B938}"/>
            </a:ext>
          </a:extLst>
        </xdr:cNvPr>
        <xdr:cNvSpPr/>
      </xdr:nvSpPr>
      <xdr:spPr>
        <a:xfrm>
          <a:off x="12763500" y="1708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99</xdr:row>
      <xdr:rowOff>161925</xdr:rowOff>
    </xdr:from>
    <xdr:to>
      <xdr:col>71</xdr:col>
      <xdr:colOff>177800</xdr:colOff>
      <xdr:row>100</xdr:row>
      <xdr:rowOff>55245</xdr:rowOff>
    </xdr:to>
    <xdr:cxnSp macro="">
      <xdr:nvCxnSpPr>
        <xdr:cNvPr id="689" name="直線コネクタ 688">
          <a:extLst>
            <a:ext uri="{FF2B5EF4-FFF2-40B4-BE49-F238E27FC236}">
              <a16:creationId xmlns:a16="http://schemas.microsoft.com/office/drawing/2014/main" id="{D6FC1C4A-355C-4CBB-8DFC-008A30F77057}"/>
            </a:ext>
          </a:extLst>
        </xdr:cNvPr>
        <xdr:cNvCxnSpPr/>
      </xdr:nvCxnSpPr>
      <xdr:spPr>
        <a:xfrm>
          <a:off x="12814300" y="17135475"/>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158132</xdr:rowOff>
    </xdr:from>
    <xdr:ext cx="405111" cy="259045"/>
    <xdr:sp macro="" textlink="">
      <xdr:nvSpPr>
        <xdr:cNvPr id="690" name="n_1aveValue【公民館】&#10;有形固定資産減価償却率">
          <a:extLst>
            <a:ext uri="{FF2B5EF4-FFF2-40B4-BE49-F238E27FC236}">
              <a16:creationId xmlns:a16="http://schemas.microsoft.com/office/drawing/2014/main" id="{92289C04-815D-41DE-ABCC-A6FC385A9EFB}"/>
            </a:ext>
          </a:extLst>
        </xdr:cNvPr>
        <xdr:cNvSpPr txBox="1"/>
      </xdr:nvSpPr>
      <xdr:spPr>
        <a:xfrm>
          <a:off x="15266044" y="181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142891</xdr:rowOff>
    </xdr:from>
    <xdr:ext cx="405111" cy="259045"/>
    <xdr:sp macro="" textlink="">
      <xdr:nvSpPr>
        <xdr:cNvPr id="691" name="n_2aveValue【公民館】&#10;有形固定資産減価償却率">
          <a:extLst>
            <a:ext uri="{FF2B5EF4-FFF2-40B4-BE49-F238E27FC236}">
              <a16:creationId xmlns:a16="http://schemas.microsoft.com/office/drawing/2014/main" id="{83F87FEE-9470-4BAE-A24F-B4A33951F52B}"/>
            </a:ext>
          </a:extLst>
        </xdr:cNvPr>
        <xdr:cNvSpPr txBox="1"/>
      </xdr:nvSpPr>
      <xdr:spPr>
        <a:xfrm>
          <a:off x="14389744" y="1814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76216</xdr:rowOff>
    </xdr:from>
    <xdr:ext cx="405111" cy="259045"/>
    <xdr:sp macro="" textlink="">
      <xdr:nvSpPr>
        <xdr:cNvPr id="692" name="n_3aveValue【公民館】&#10;有形固定資産減価償却率">
          <a:extLst>
            <a:ext uri="{FF2B5EF4-FFF2-40B4-BE49-F238E27FC236}">
              <a16:creationId xmlns:a16="http://schemas.microsoft.com/office/drawing/2014/main" id="{7DA279C5-BD58-4658-A76E-8CE431BFFFC3}"/>
            </a:ext>
          </a:extLst>
        </xdr:cNvPr>
        <xdr:cNvSpPr txBox="1"/>
      </xdr:nvSpPr>
      <xdr:spPr>
        <a:xfrm>
          <a:off x="13500744" y="18078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38116</xdr:rowOff>
    </xdr:from>
    <xdr:ext cx="405111" cy="259045"/>
    <xdr:sp macro="" textlink="">
      <xdr:nvSpPr>
        <xdr:cNvPr id="693" name="n_4aveValue【公民館】&#10;有形固定資産減価償却率">
          <a:extLst>
            <a:ext uri="{FF2B5EF4-FFF2-40B4-BE49-F238E27FC236}">
              <a16:creationId xmlns:a16="http://schemas.microsoft.com/office/drawing/2014/main" id="{8762C040-DADA-495B-ACB1-3FFB241BE7A7}"/>
            </a:ext>
          </a:extLst>
        </xdr:cNvPr>
        <xdr:cNvSpPr txBox="1"/>
      </xdr:nvSpPr>
      <xdr:spPr>
        <a:xfrm>
          <a:off x="12611744"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78757</xdr:rowOff>
    </xdr:from>
    <xdr:ext cx="405111" cy="259045"/>
    <xdr:sp macro="" textlink="">
      <xdr:nvSpPr>
        <xdr:cNvPr id="694" name="n_1mainValue【公民館】&#10;有形固定資産減価償却率">
          <a:extLst>
            <a:ext uri="{FF2B5EF4-FFF2-40B4-BE49-F238E27FC236}">
              <a16:creationId xmlns:a16="http://schemas.microsoft.com/office/drawing/2014/main" id="{57FCD61B-8E56-47A3-B508-1F786E2981D5}"/>
            </a:ext>
          </a:extLst>
        </xdr:cNvPr>
        <xdr:cNvSpPr txBox="1"/>
      </xdr:nvSpPr>
      <xdr:spPr>
        <a:xfrm>
          <a:off x="15266044" y="17052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13988</xdr:rowOff>
    </xdr:from>
    <xdr:ext cx="405111" cy="259045"/>
    <xdr:sp macro="" textlink="">
      <xdr:nvSpPr>
        <xdr:cNvPr id="695" name="n_2mainValue【公民館】&#10;有形固定資産減価償却率">
          <a:extLst>
            <a:ext uri="{FF2B5EF4-FFF2-40B4-BE49-F238E27FC236}">
              <a16:creationId xmlns:a16="http://schemas.microsoft.com/office/drawing/2014/main" id="{2E095AC8-5BBC-48C1-B1F7-5F8BEDDFC2CA}"/>
            </a:ext>
          </a:extLst>
        </xdr:cNvPr>
        <xdr:cNvSpPr txBox="1"/>
      </xdr:nvSpPr>
      <xdr:spPr>
        <a:xfrm>
          <a:off x="14389744" y="1698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122572</xdr:rowOff>
    </xdr:from>
    <xdr:ext cx="405111" cy="259045"/>
    <xdr:sp macro="" textlink="">
      <xdr:nvSpPr>
        <xdr:cNvPr id="696" name="n_3mainValue【公民館】&#10;有形固定資産減価償却率">
          <a:extLst>
            <a:ext uri="{FF2B5EF4-FFF2-40B4-BE49-F238E27FC236}">
              <a16:creationId xmlns:a16="http://schemas.microsoft.com/office/drawing/2014/main" id="{6FE0D85E-7D73-4838-82E0-F0DF5C469F04}"/>
            </a:ext>
          </a:extLst>
        </xdr:cNvPr>
        <xdr:cNvSpPr txBox="1"/>
      </xdr:nvSpPr>
      <xdr:spPr>
        <a:xfrm>
          <a:off x="13500744" y="1692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98</xdr:row>
      <xdr:rowOff>57802</xdr:rowOff>
    </xdr:from>
    <xdr:ext cx="405111" cy="259045"/>
    <xdr:sp macro="" textlink="">
      <xdr:nvSpPr>
        <xdr:cNvPr id="697" name="n_4mainValue【公民館】&#10;有形固定資産減価償却率">
          <a:extLst>
            <a:ext uri="{FF2B5EF4-FFF2-40B4-BE49-F238E27FC236}">
              <a16:creationId xmlns:a16="http://schemas.microsoft.com/office/drawing/2014/main" id="{4C1663FF-EA76-40DE-9131-577EA49D0C60}"/>
            </a:ext>
          </a:extLst>
        </xdr:cNvPr>
        <xdr:cNvSpPr txBox="1"/>
      </xdr:nvSpPr>
      <xdr:spPr>
        <a:xfrm>
          <a:off x="12611744" y="16859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8" name="正方形/長方形 697">
          <a:extLst>
            <a:ext uri="{FF2B5EF4-FFF2-40B4-BE49-F238E27FC236}">
              <a16:creationId xmlns:a16="http://schemas.microsoft.com/office/drawing/2014/main" id="{67392771-F45E-4B54-A18D-43A624F6D045}"/>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9" name="正方形/長方形 698">
          <a:extLst>
            <a:ext uri="{FF2B5EF4-FFF2-40B4-BE49-F238E27FC236}">
              <a16:creationId xmlns:a16="http://schemas.microsoft.com/office/drawing/2014/main" id="{F5C5E401-56C7-426B-8A10-C8AC47C4C22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0" name="正方形/長方形 699">
          <a:extLst>
            <a:ext uri="{FF2B5EF4-FFF2-40B4-BE49-F238E27FC236}">
              <a16:creationId xmlns:a16="http://schemas.microsoft.com/office/drawing/2014/main" id="{17977FB5-6D47-4F15-9753-0B3FD051D351}"/>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1" name="正方形/長方形 700">
          <a:extLst>
            <a:ext uri="{FF2B5EF4-FFF2-40B4-BE49-F238E27FC236}">
              <a16:creationId xmlns:a16="http://schemas.microsoft.com/office/drawing/2014/main" id="{8335734C-64DA-428B-B464-2D688B41D195}"/>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2" name="正方形/長方形 701">
          <a:extLst>
            <a:ext uri="{FF2B5EF4-FFF2-40B4-BE49-F238E27FC236}">
              <a16:creationId xmlns:a16="http://schemas.microsoft.com/office/drawing/2014/main" id="{D4DC9797-BBE3-4142-8E96-078CBF657387}"/>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3" name="正方形/長方形 702">
          <a:extLst>
            <a:ext uri="{FF2B5EF4-FFF2-40B4-BE49-F238E27FC236}">
              <a16:creationId xmlns:a16="http://schemas.microsoft.com/office/drawing/2014/main" id="{9136E09D-1C7F-4B7E-829A-8E2911316821}"/>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4" name="正方形/長方形 703">
          <a:extLst>
            <a:ext uri="{FF2B5EF4-FFF2-40B4-BE49-F238E27FC236}">
              <a16:creationId xmlns:a16="http://schemas.microsoft.com/office/drawing/2014/main" id="{A32C4A86-4A57-41A3-8B61-7B5560130A9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5" name="正方形/長方形 704">
          <a:extLst>
            <a:ext uri="{FF2B5EF4-FFF2-40B4-BE49-F238E27FC236}">
              <a16:creationId xmlns:a16="http://schemas.microsoft.com/office/drawing/2014/main" id="{E3E98EF6-3508-4F7C-9E8E-37CF638A334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6" name="テキスト ボックス 705">
          <a:extLst>
            <a:ext uri="{FF2B5EF4-FFF2-40B4-BE49-F238E27FC236}">
              <a16:creationId xmlns:a16="http://schemas.microsoft.com/office/drawing/2014/main" id="{543A9171-58C1-4A38-A133-767DC1BB0111}"/>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7" name="直線コネクタ 706">
          <a:extLst>
            <a:ext uri="{FF2B5EF4-FFF2-40B4-BE49-F238E27FC236}">
              <a16:creationId xmlns:a16="http://schemas.microsoft.com/office/drawing/2014/main" id="{94D5E723-EA25-4E85-9B10-42855C312CB7}"/>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8" name="直線コネクタ 707">
          <a:extLst>
            <a:ext uri="{FF2B5EF4-FFF2-40B4-BE49-F238E27FC236}">
              <a16:creationId xmlns:a16="http://schemas.microsoft.com/office/drawing/2014/main" id="{EFE2FF3B-F55D-4A69-BF34-8CF5BE50B87D}"/>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9" name="テキスト ボックス 708">
          <a:extLst>
            <a:ext uri="{FF2B5EF4-FFF2-40B4-BE49-F238E27FC236}">
              <a16:creationId xmlns:a16="http://schemas.microsoft.com/office/drawing/2014/main" id="{BB8E7D95-A297-45F9-BC96-68690DECB73A}"/>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0" name="直線コネクタ 709">
          <a:extLst>
            <a:ext uri="{FF2B5EF4-FFF2-40B4-BE49-F238E27FC236}">
              <a16:creationId xmlns:a16="http://schemas.microsoft.com/office/drawing/2014/main" id="{82FF281C-13D8-4588-B361-769AE08434A9}"/>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1" name="テキスト ボックス 710">
          <a:extLst>
            <a:ext uri="{FF2B5EF4-FFF2-40B4-BE49-F238E27FC236}">
              <a16:creationId xmlns:a16="http://schemas.microsoft.com/office/drawing/2014/main" id="{590195FD-A5CF-4460-94BA-004AC1BF525B}"/>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2" name="直線コネクタ 711">
          <a:extLst>
            <a:ext uri="{FF2B5EF4-FFF2-40B4-BE49-F238E27FC236}">
              <a16:creationId xmlns:a16="http://schemas.microsoft.com/office/drawing/2014/main" id="{AD656001-707A-44D0-977D-617F7680567D}"/>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3" name="テキスト ボックス 712">
          <a:extLst>
            <a:ext uri="{FF2B5EF4-FFF2-40B4-BE49-F238E27FC236}">
              <a16:creationId xmlns:a16="http://schemas.microsoft.com/office/drawing/2014/main" id="{02EF0664-E1C6-4A84-85C6-1BF2A7306ACD}"/>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4" name="直線コネクタ 713">
          <a:extLst>
            <a:ext uri="{FF2B5EF4-FFF2-40B4-BE49-F238E27FC236}">
              <a16:creationId xmlns:a16="http://schemas.microsoft.com/office/drawing/2014/main" id="{BD7CB09E-4872-4785-85B9-561845CDB569}"/>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5" name="テキスト ボックス 714">
          <a:extLst>
            <a:ext uri="{FF2B5EF4-FFF2-40B4-BE49-F238E27FC236}">
              <a16:creationId xmlns:a16="http://schemas.microsoft.com/office/drawing/2014/main" id="{5817015F-8A05-4FE8-B63E-32AB25A1596A}"/>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6" name="直線コネクタ 715">
          <a:extLst>
            <a:ext uri="{FF2B5EF4-FFF2-40B4-BE49-F238E27FC236}">
              <a16:creationId xmlns:a16="http://schemas.microsoft.com/office/drawing/2014/main" id="{92762B2E-A5BD-4FD2-8323-9CAA923CDB11}"/>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7" name="テキスト ボックス 716">
          <a:extLst>
            <a:ext uri="{FF2B5EF4-FFF2-40B4-BE49-F238E27FC236}">
              <a16:creationId xmlns:a16="http://schemas.microsoft.com/office/drawing/2014/main" id="{D90B4A9B-ECAF-429F-B44F-49BCC861A47D}"/>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8" name="直線コネクタ 717">
          <a:extLst>
            <a:ext uri="{FF2B5EF4-FFF2-40B4-BE49-F238E27FC236}">
              <a16:creationId xmlns:a16="http://schemas.microsoft.com/office/drawing/2014/main" id="{7B3AC52A-9F3B-42AE-846C-D9F73631DBBD}"/>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9" name="テキスト ボックス 718">
          <a:extLst>
            <a:ext uri="{FF2B5EF4-FFF2-40B4-BE49-F238E27FC236}">
              <a16:creationId xmlns:a16="http://schemas.microsoft.com/office/drawing/2014/main" id="{05ABE289-728F-499A-AD82-C38EE502369D}"/>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C4DC53FC-CA0F-4A4F-9CDB-D1ABA4AEB174}"/>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49DEC324-0DD8-439A-B100-6DD0ED3470F2}"/>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C061C6B7-A682-48EF-AB29-69D9D9B0536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68689</xdr:rowOff>
    </xdr:from>
    <xdr:to>
      <xdr:col>116</xdr:col>
      <xdr:colOff>62864</xdr:colOff>
      <xdr:row>109</xdr:row>
      <xdr:rowOff>31133</xdr:rowOff>
    </xdr:to>
    <xdr:cxnSp macro="">
      <xdr:nvCxnSpPr>
        <xdr:cNvPr id="723" name="直線コネクタ 722">
          <a:extLst>
            <a:ext uri="{FF2B5EF4-FFF2-40B4-BE49-F238E27FC236}">
              <a16:creationId xmlns:a16="http://schemas.microsoft.com/office/drawing/2014/main" id="{4A66B8F2-08ED-4A7E-B787-FE6BD2D4F46C}"/>
            </a:ext>
          </a:extLst>
        </xdr:cNvPr>
        <xdr:cNvCxnSpPr/>
      </xdr:nvCxnSpPr>
      <xdr:spPr>
        <a:xfrm flipV="1">
          <a:off x="22160864" y="17213689"/>
          <a:ext cx="0" cy="1505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34960</xdr:rowOff>
    </xdr:from>
    <xdr:ext cx="469744" cy="259045"/>
    <xdr:sp macro="" textlink="">
      <xdr:nvSpPr>
        <xdr:cNvPr id="724" name="【公民館】&#10;一人当たり面積最小値テキスト">
          <a:extLst>
            <a:ext uri="{FF2B5EF4-FFF2-40B4-BE49-F238E27FC236}">
              <a16:creationId xmlns:a16="http://schemas.microsoft.com/office/drawing/2014/main" id="{847CFA49-DA05-4201-AF85-5FD3D8121585}"/>
            </a:ext>
          </a:extLst>
        </xdr:cNvPr>
        <xdr:cNvSpPr txBox="1"/>
      </xdr:nvSpPr>
      <xdr:spPr>
        <a:xfrm>
          <a:off x="22199600" y="1872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31133</xdr:rowOff>
    </xdr:from>
    <xdr:to>
      <xdr:col>116</xdr:col>
      <xdr:colOff>152400</xdr:colOff>
      <xdr:row>109</xdr:row>
      <xdr:rowOff>31133</xdr:rowOff>
    </xdr:to>
    <xdr:cxnSp macro="">
      <xdr:nvCxnSpPr>
        <xdr:cNvPr id="725" name="直線コネクタ 724">
          <a:extLst>
            <a:ext uri="{FF2B5EF4-FFF2-40B4-BE49-F238E27FC236}">
              <a16:creationId xmlns:a16="http://schemas.microsoft.com/office/drawing/2014/main" id="{B2C10C5D-726A-4310-8E81-8C6B481E7C66}"/>
            </a:ext>
          </a:extLst>
        </xdr:cNvPr>
        <xdr:cNvCxnSpPr/>
      </xdr:nvCxnSpPr>
      <xdr:spPr>
        <a:xfrm>
          <a:off x="22072600" y="18719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15366</xdr:rowOff>
    </xdr:from>
    <xdr:ext cx="469744" cy="259045"/>
    <xdr:sp macro="" textlink="">
      <xdr:nvSpPr>
        <xdr:cNvPr id="726" name="【公民館】&#10;一人当たり面積最大値テキスト">
          <a:extLst>
            <a:ext uri="{FF2B5EF4-FFF2-40B4-BE49-F238E27FC236}">
              <a16:creationId xmlns:a16="http://schemas.microsoft.com/office/drawing/2014/main" id="{3163284D-B215-459D-BA94-BB512AEDDAA9}"/>
            </a:ext>
          </a:extLst>
        </xdr:cNvPr>
        <xdr:cNvSpPr txBox="1"/>
      </xdr:nvSpPr>
      <xdr:spPr>
        <a:xfrm>
          <a:off x="22199600" y="16988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68689</xdr:rowOff>
    </xdr:from>
    <xdr:to>
      <xdr:col>116</xdr:col>
      <xdr:colOff>152400</xdr:colOff>
      <xdr:row>100</xdr:row>
      <xdr:rowOff>68689</xdr:rowOff>
    </xdr:to>
    <xdr:cxnSp macro="">
      <xdr:nvCxnSpPr>
        <xdr:cNvPr id="727" name="直線コネクタ 726">
          <a:extLst>
            <a:ext uri="{FF2B5EF4-FFF2-40B4-BE49-F238E27FC236}">
              <a16:creationId xmlns:a16="http://schemas.microsoft.com/office/drawing/2014/main" id="{805CF2A0-A5FD-47C6-AE0D-A018A1F9B50E}"/>
            </a:ext>
          </a:extLst>
        </xdr:cNvPr>
        <xdr:cNvCxnSpPr/>
      </xdr:nvCxnSpPr>
      <xdr:spPr>
        <a:xfrm>
          <a:off x="22072600" y="17213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155066</xdr:rowOff>
    </xdr:from>
    <xdr:ext cx="469744" cy="259045"/>
    <xdr:sp macro="" textlink="">
      <xdr:nvSpPr>
        <xdr:cNvPr id="728" name="【公民館】&#10;一人当たり面積平均値テキスト">
          <a:extLst>
            <a:ext uri="{FF2B5EF4-FFF2-40B4-BE49-F238E27FC236}">
              <a16:creationId xmlns:a16="http://schemas.microsoft.com/office/drawing/2014/main" id="{AF44877F-2DC6-4D3B-9350-1B0E15C43024}"/>
            </a:ext>
          </a:extLst>
        </xdr:cNvPr>
        <xdr:cNvSpPr txBox="1"/>
      </xdr:nvSpPr>
      <xdr:spPr>
        <a:xfrm>
          <a:off x="22199600" y="18328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132189</xdr:rowOff>
    </xdr:from>
    <xdr:to>
      <xdr:col>116</xdr:col>
      <xdr:colOff>114300</xdr:colOff>
      <xdr:row>108</xdr:row>
      <xdr:rowOff>62339</xdr:rowOff>
    </xdr:to>
    <xdr:sp macro="" textlink="">
      <xdr:nvSpPr>
        <xdr:cNvPr id="729" name="フローチャート: 判断 728">
          <a:extLst>
            <a:ext uri="{FF2B5EF4-FFF2-40B4-BE49-F238E27FC236}">
              <a16:creationId xmlns:a16="http://schemas.microsoft.com/office/drawing/2014/main" id="{8846564B-DD17-48C6-B2F1-35AF8A8EDE85}"/>
            </a:ext>
          </a:extLst>
        </xdr:cNvPr>
        <xdr:cNvSpPr/>
      </xdr:nvSpPr>
      <xdr:spPr>
        <a:xfrm>
          <a:off x="22110700" y="1847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142312</xdr:rowOff>
    </xdr:from>
    <xdr:to>
      <xdr:col>112</xdr:col>
      <xdr:colOff>38100</xdr:colOff>
      <xdr:row>108</xdr:row>
      <xdr:rowOff>72462</xdr:rowOff>
    </xdr:to>
    <xdr:sp macro="" textlink="">
      <xdr:nvSpPr>
        <xdr:cNvPr id="730" name="フローチャート: 判断 729">
          <a:extLst>
            <a:ext uri="{FF2B5EF4-FFF2-40B4-BE49-F238E27FC236}">
              <a16:creationId xmlns:a16="http://schemas.microsoft.com/office/drawing/2014/main" id="{4412CB7E-8D46-4F9F-A421-901C4D76B240}"/>
            </a:ext>
          </a:extLst>
        </xdr:cNvPr>
        <xdr:cNvSpPr/>
      </xdr:nvSpPr>
      <xdr:spPr>
        <a:xfrm>
          <a:off x="21272500" y="18487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160927</xdr:rowOff>
    </xdr:from>
    <xdr:to>
      <xdr:col>107</xdr:col>
      <xdr:colOff>101600</xdr:colOff>
      <xdr:row>108</xdr:row>
      <xdr:rowOff>91077</xdr:rowOff>
    </xdr:to>
    <xdr:sp macro="" textlink="">
      <xdr:nvSpPr>
        <xdr:cNvPr id="731" name="フローチャート: 判断 730">
          <a:extLst>
            <a:ext uri="{FF2B5EF4-FFF2-40B4-BE49-F238E27FC236}">
              <a16:creationId xmlns:a16="http://schemas.microsoft.com/office/drawing/2014/main" id="{112C18AB-4300-49DA-8318-D4A8E1C6AFF0}"/>
            </a:ext>
          </a:extLst>
        </xdr:cNvPr>
        <xdr:cNvSpPr/>
      </xdr:nvSpPr>
      <xdr:spPr>
        <a:xfrm>
          <a:off x="20383500" y="1850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2866</xdr:rowOff>
    </xdr:from>
    <xdr:to>
      <xdr:col>102</xdr:col>
      <xdr:colOff>165100</xdr:colOff>
      <xdr:row>108</xdr:row>
      <xdr:rowOff>104466</xdr:rowOff>
    </xdr:to>
    <xdr:sp macro="" textlink="">
      <xdr:nvSpPr>
        <xdr:cNvPr id="732" name="フローチャート: 判断 731">
          <a:extLst>
            <a:ext uri="{FF2B5EF4-FFF2-40B4-BE49-F238E27FC236}">
              <a16:creationId xmlns:a16="http://schemas.microsoft.com/office/drawing/2014/main" id="{FF68C8B6-E25B-4B21-A277-490B8C9FC1B3}"/>
            </a:ext>
          </a:extLst>
        </xdr:cNvPr>
        <xdr:cNvSpPr/>
      </xdr:nvSpPr>
      <xdr:spPr>
        <a:xfrm>
          <a:off x="19494500" y="1851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254</xdr:rowOff>
    </xdr:from>
    <xdr:to>
      <xdr:col>98</xdr:col>
      <xdr:colOff>38100</xdr:colOff>
      <xdr:row>108</xdr:row>
      <xdr:rowOff>101854</xdr:rowOff>
    </xdr:to>
    <xdr:sp macro="" textlink="">
      <xdr:nvSpPr>
        <xdr:cNvPr id="733" name="フローチャート: 判断 732">
          <a:extLst>
            <a:ext uri="{FF2B5EF4-FFF2-40B4-BE49-F238E27FC236}">
              <a16:creationId xmlns:a16="http://schemas.microsoft.com/office/drawing/2014/main" id="{17380A01-DCBA-43F2-9B03-307A091193A8}"/>
            </a:ext>
          </a:extLst>
        </xdr:cNvPr>
        <xdr:cNvSpPr/>
      </xdr:nvSpPr>
      <xdr:spPr>
        <a:xfrm>
          <a:off x="18605500" y="1851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C24A3A08-A757-4D51-B1DE-7CD1FEA5BEE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201506A4-6484-48F2-8554-E91F8D7DAB1F}"/>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79DCA176-F9C1-4E41-9028-A3441E0BF27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19A3AB03-47A8-431F-AC3A-22F68EA6D18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92D350E6-5723-4A6B-A69D-F32B588E433F}"/>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41729</xdr:rowOff>
    </xdr:from>
    <xdr:to>
      <xdr:col>116</xdr:col>
      <xdr:colOff>114300</xdr:colOff>
      <xdr:row>108</xdr:row>
      <xdr:rowOff>143329</xdr:rowOff>
    </xdr:to>
    <xdr:sp macro="" textlink="">
      <xdr:nvSpPr>
        <xdr:cNvPr id="739" name="楕円 738">
          <a:extLst>
            <a:ext uri="{FF2B5EF4-FFF2-40B4-BE49-F238E27FC236}">
              <a16:creationId xmlns:a16="http://schemas.microsoft.com/office/drawing/2014/main" id="{81619BB0-1472-462D-AA37-B07814836417}"/>
            </a:ext>
          </a:extLst>
        </xdr:cNvPr>
        <xdr:cNvSpPr/>
      </xdr:nvSpPr>
      <xdr:spPr>
        <a:xfrm>
          <a:off x="22110700" y="1855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128106</xdr:rowOff>
    </xdr:from>
    <xdr:ext cx="469744" cy="259045"/>
    <xdr:sp macro="" textlink="">
      <xdr:nvSpPr>
        <xdr:cNvPr id="740" name="【公民館】&#10;一人当たり面積該当値テキスト">
          <a:extLst>
            <a:ext uri="{FF2B5EF4-FFF2-40B4-BE49-F238E27FC236}">
              <a16:creationId xmlns:a16="http://schemas.microsoft.com/office/drawing/2014/main" id="{14B29782-6A43-4BE8-901D-28BC4FC49130}"/>
            </a:ext>
          </a:extLst>
        </xdr:cNvPr>
        <xdr:cNvSpPr txBox="1"/>
      </xdr:nvSpPr>
      <xdr:spPr>
        <a:xfrm>
          <a:off x="22199600" y="1847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157335</xdr:rowOff>
    </xdr:from>
    <xdr:to>
      <xdr:col>112</xdr:col>
      <xdr:colOff>38100</xdr:colOff>
      <xdr:row>108</xdr:row>
      <xdr:rowOff>87485</xdr:rowOff>
    </xdr:to>
    <xdr:sp macro="" textlink="">
      <xdr:nvSpPr>
        <xdr:cNvPr id="741" name="楕円 740">
          <a:extLst>
            <a:ext uri="{FF2B5EF4-FFF2-40B4-BE49-F238E27FC236}">
              <a16:creationId xmlns:a16="http://schemas.microsoft.com/office/drawing/2014/main" id="{25C5F134-23DB-4A5A-8326-3EE44E0C1F71}"/>
            </a:ext>
          </a:extLst>
        </xdr:cNvPr>
        <xdr:cNvSpPr/>
      </xdr:nvSpPr>
      <xdr:spPr>
        <a:xfrm>
          <a:off x="21272500" y="18502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36685</xdr:rowOff>
    </xdr:from>
    <xdr:to>
      <xdr:col>116</xdr:col>
      <xdr:colOff>63500</xdr:colOff>
      <xdr:row>108</xdr:row>
      <xdr:rowOff>92529</xdr:rowOff>
    </xdr:to>
    <xdr:cxnSp macro="">
      <xdr:nvCxnSpPr>
        <xdr:cNvPr id="742" name="直線コネクタ 741">
          <a:extLst>
            <a:ext uri="{FF2B5EF4-FFF2-40B4-BE49-F238E27FC236}">
              <a16:creationId xmlns:a16="http://schemas.microsoft.com/office/drawing/2014/main" id="{69BF8ACE-C6E0-448A-88D1-FCC8E5E9E58E}"/>
            </a:ext>
          </a:extLst>
        </xdr:cNvPr>
        <xdr:cNvCxnSpPr/>
      </xdr:nvCxnSpPr>
      <xdr:spPr>
        <a:xfrm>
          <a:off x="21323300" y="18553285"/>
          <a:ext cx="838200" cy="5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158641</xdr:rowOff>
    </xdr:from>
    <xdr:to>
      <xdr:col>107</xdr:col>
      <xdr:colOff>101600</xdr:colOff>
      <xdr:row>108</xdr:row>
      <xdr:rowOff>88791</xdr:rowOff>
    </xdr:to>
    <xdr:sp macro="" textlink="">
      <xdr:nvSpPr>
        <xdr:cNvPr id="743" name="楕円 742">
          <a:extLst>
            <a:ext uri="{FF2B5EF4-FFF2-40B4-BE49-F238E27FC236}">
              <a16:creationId xmlns:a16="http://schemas.microsoft.com/office/drawing/2014/main" id="{EB2018F3-BD4E-4851-9B04-012762BD822B}"/>
            </a:ext>
          </a:extLst>
        </xdr:cNvPr>
        <xdr:cNvSpPr/>
      </xdr:nvSpPr>
      <xdr:spPr>
        <a:xfrm>
          <a:off x="20383500" y="1850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36685</xdr:rowOff>
    </xdr:from>
    <xdr:to>
      <xdr:col>111</xdr:col>
      <xdr:colOff>177800</xdr:colOff>
      <xdr:row>108</xdr:row>
      <xdr:rowOff>37991</xdr:rowOff>
    </xdr:to>
    <xdr:cxnSp macro="">
      <xdr:nvCxnSpPr>
        <xdr:cNvPr id="744" name="直線コネクタ 743">
          <a:extLst>
            <a:ext uri="{FF2B5EF4-FFF2-40B4-BE49-F238E27FC236}">
              <a16:creationId xmlns:a16="http://schemas.microsoft.com/office/drawing/2014/main" id="{DAAC2B9E-3F3F-44DA-A227-058AEC8D3224}"/>
            </a:ext>
          </a:extLst>
        </xdr:cNvPr>
        <xdr:cNvCxnSpPr/>
      </xdr:nvCxnSpPr>
      <xdr:spPr>
        <a:xfrm flipV="1">
          <a:off x="20434300" y="18553285"/>
          <a:ext cx="889000" cy="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159621</xdr:rowOff>
    </xdr:from>
    <xdr:to>
      <xdr:col>102</xdr:col>
      <xdr:colOff>165100</xdr:colOff>
      <xdr:row>108</xdr:row>
      <xdr:rowOff>89771</xdr:rowOff>
    </xdr:to>
    <xdr:sp macro="" textlink="">
      <xdr:nvSpPr>
        <xdr:cNvPr id="745" name="楕円 744">
          <a:extLst>
            <a:ext uri="{FF2B5EF4-FFF2-40B4-BE49-F238E27FC236}">
              <a16:creationId xmlns:a16="http://schemas.microsoft.com/office/drawing/2014/main" id="{A09EFEAB-9980-48EE-900F-0AABE1162CFC}"/>
            </a:ext>
          </a:extLst>
        </xdr:cNvPr>
        <xdr:cNvSpPr/>
      </xdr:nvSpPr>
      <xdr:spPr>
        <a:xfrm>
          <a:off x="19494500" y="18504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37991</xdr:rowOff>
    </xdr:from>
    <xdr:to>
      <xdr:col>107</xdr:col>
      <xdr:colOff>50800</xdr:colOff>
      <xdr:row>108</xdr:row>
      <xdr:rowOff>38971</xdr:rowOff>
    </xdr:to>
    <xdr:cxnSp macro="">
      <xdr:nvCxnSpPr>
        <xdr:cNvPr id="746" name="直線コネクタ 745">
          <a:extLst>
            <a:ext uri="{FF2B5EF4-FFF2-40B4-BE49-F238E27FC236}">
              <a16:creationId xmlns:a16="http://schemas.microsoft.com/office/drawing/2014/main" id="{1F7349DC-CB72-4F42-AC5A-CF296D6962DF}"/>
            </a:ext>
          </a:extLst>
        </xdr:cNvPr>
        <xdr:cNvCxnSpPr/>
      </xdr:nvCxnSpPr>
      <xdr:spPr>
        <a:xfrm flipV="1">
          <a:off x="19545300" y="18554591"/>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160601</xdr:rowOff>
    </xdr:from>
    <xdr:to>
      <xdr:col>98</xdr:col>
      <xdr:colOff>38100</xdr:colOff>
      <xdr:row>108</xdr:row>
      <xdr:rowOff>90751</xdr:rowOff>
    </xdr:to>
    <xdr:sp macro="" textlink="">
      <xdr:nvSpPr>
        <xdr:cNvPr id="747" name="楕円 746">
          <a:extLst>
            <a:ext uri="{FF2B5EF4-FFF2-40B4-BE49-F238E27FC236}">
              <a16:creationId xmlns:a16="http://schemas.microsoft.com/office/drawing/2014/main" id="{24C2933C-BCDC-4E1A-9A2B-DA1226ACFFB1}"/>
            </a:ext>
          </a:extLst>
        </xdr:cNvPr>
        <xdr:cNvSpPr/>
      </xdr:nvSpPr>
      <xdr:spPr>
        <a:xfrm>
          <a:off x="18605500" y="1850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38971</xdr:rowOff>
    </xdr:from>
    <xdr:to>
      <xdr:col>102</xdr:col>
      <xdr:colOff>114300</xdr:colOff>
      <xdr:row>108</xdr:row>
      <xdr:rowOff>39951</xdr:rowOff>
    </xdr:to>
    <xdr:cxnSp macro="">
      <xdr:nvCxnSpPr>
        <xdr:cNvPr id="748" name="直線コネクタ 747">
          <a:extLst>
            <a:ext uri="{FF2B5EF4-FFF2-40B4-BE49-F238E27FC236}">
              <a16:creationId xmlns:a16="http://schemas.microsoft.com/office/drawing/2014/main" id="{00AC46E1-55F0-439D-85B2-EAC4D60C54F4}"/>
            </a:ext>
          </a:extLst>
        </xdr:cNvPr>
        <xdr:cNvCxnSpPr/>
      </xdr:nvCxnSpPr>
      <xdr:spPr>
        <a:xfrm flipV="1">
          <a:off x="18656300" y="18555571"/>
          <a:ext cx="889000" cy="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88989</xdr:rowOff>
    </xdr:from>
    <xdr:ext cx="469744" cy="259045"/>
    <xdr:sp macro="" textlink="">
      <xdr:nvSpPr>
        <xdr:cNvPr id="749" name="n_1aveValue【公民館】&#10;一人当たり面積">
          <a:extLst>
            <a:ext uri="{FF2B5EF4-FFF2-40B4-BE49-F238E27FC236}">
              <a16:creationId xmlns:a16="http://schemas.microsoft.com/office/drawing/2014/main" id="{97758B8C-3763-44C2-97E2-DE4F6EAD7086}"/>
            </a:ext>
          </a:extLst>
        </xdr:cNvPr>
        <xdr:cNvSpPr txBox="1"/>
      </xdr:nvSpPr>
      <xdr:spPr>
        <a:xfrm>
          <a:off x="21075727" y="1826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82204</xdr:rowOff>
    </xdr:from>
    <xdr:ext cx="469744" cy="259045"/>
    <xdr:sp macro="" textlink="">
      <xdr:nvSpPr>
        <xdr:cNvPr id="750" name="n_2aveValue【公民館】&#10;一人当たり面積">
          <a:extLst>
            <a:ext uri="{FF2B5EF4-FFF2-40B4-BE49-F238E27FC236}">
              <a16:creationId xmlns:a16="http://schemas.microsoft.com/office/drawing/2014/main" id="{0F4C3A1B-D608-445C-89A2-EB009AEBD4A1}"/>
            </a:ext>
          </a:extLst>
        </xdr:cNvPr>
        <xdr:cNvSpPr txBox="1"/>
      </xdr:nvSpPr>
      <xdr:spPr>
        <a:xfrm>
          <a:off x="20199427" y="1859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95593</xdr:rowOff>
    </xdr:from>
    <xdr:ext cx="469744" cy="259045"/>
    <xdr:sp macro="" textlink="">
      <xdr:nvSpPr>
        <xdr:cNvPr id="751" name="n_3aveValue【公民館】&#10;一人当たり面積">
          <a:extLst>
            <a:ext uri="{FF2B5EF4-FFF2-40B4-BE49-F238E27FC236}">
              <a16:creationId xmlns:a16="http://schemas.microsoft.com/office/drawing/2014/main" id="{4547DB3D-9BEA-4C89-B94D-78AD2933DADA}"/>
            </a:ext>
          </a:extLst>
        </xdr:cNvPr>
        <xdr:cNvSpPr txBox="1"/>
      </xdr:nvSpPr>
      <xdr:spPr>
        <a:xfrm>
          <a:off x="19310427" y="18612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92981</xdr:rowOff>
    </xdr:from>
    <xdr:ext cx="469744" cy="259045"/>
    <xdr:sp macro="" textlink="">
      <xdr:nvSpPr>
        <xdr:cNvPr id="752" name="n_4aveValue【公民館】&#10;一人当たり面積">
          <a:extLst>
            <a:ext uri="{FF2B5EF4-FFF2-40B4-BE49-F238E27FC236}">
              <a16:creationId xmlns:a16="http://schemas.microsoft.com/office/drawing/2014/main" id="{FABAAFFC-183C-44A7-A4D5-3D07C7A9898C}"/>
            </a:ext>
          </a:extLst>
        </xdr:cNvPr>
        <xdr:cNvSpPr txBox="1"/>
      </xdr:nvSpPr>
      <xdr:spPr>
        <a:xfrm>
          <a:off x="18421427" y="18609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78612</xdr:rowOff>
    </xdr:from>
    <xdr:ext cx="469744" cy="259045"/>
    <xdr:sp macro="" textlink="">
      <xdr:nvSpPr>
        <xdr:cNvPr id="753" name="n_1mainValue【公民館】&#10;一人当たり面積">
          <a:extLst>
            <a:ext uri="{FF2B5EF4-FFF2-40B4-BE49-F238E27FC236}">
              <a16:creationId xmlns:a16="http://schemas.microsoft.com/office/drawing/2014/main" id="{E62C95FB-CEF8-4CF2-B8EF-EC4AB3A57C29}"/>
            </a:ext>
          </a:extLst>
        </xdr:cNvPr>
        <xdr:cNvSpPr txBox="1"/>
      </xdr:nvSpPr>
      <xdr:spPr>
        <a:xfrm>
          <a:off x="21075727" y="185952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105318</xdr:rowOff>
    </xdr:from>
    <xdr:ext cx="469744" cy="259045"/>
    <xdr:sp macro="" textlink="">
      <xdr:nvSpPr>
        <xdr:cNvPr id="754" name="n_2mainValue【公民館】&#10;一人当たり面積">
          <a:extLst>
            <a:ext uri="{FF2B5EF4-FFF2-40B4-BE49-F238E27FC236}">
              <a16:creationId xmlns:a16="http://schemas.microsoft.com/office/drawing/2014/main" id="{159F43F5-8AA2-4068-873A-CE2ED8B44F2F}"/>
            </a:ext>
          </a:extLst>
        </xdr:cNvPr>
        <xdr:cNvSpPr txBox="1"/>
      </xdr:nvSpPr>
      <xdr:spPr>
        <a:xfrm>
          <a:off x="20199427" y="18279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106298</xdr:rowOff>
    </xdr:from>
    <xdr:ext cx="469744" cy="259045"/>
    <xdr:sp macro="" textlink="">
      <xdr:nvSpPr>
        <xdr:cNvPr id="755" name="n_3mainValue【公民館】&#10;一人当たり面積">
          <a:extLst>
            <a:ext uri="{FF2B5EF4-FFF2-40B4-BE49-F238E27FC236}">
              <a16:creationId xmlns:a16="http://schemas.microsoft.com/office/drawing/2014/main" id="{DA369657-027A-4DE1-87A6-BC5E3BC02056}"/>
            </a:ext>
          </a:extLst>
        </xdr:cNvPr>
        <xdr:cNvSpPr txBox="1"/>
      </xdr:nvSpPr>
      <xdr:spPr>
        <a:xfrm>
          <a:off x="19310427" y="18279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107278</xdr:rowOff>
    </xdr:from>
    <xdr:ext cx="469744" cy="259045"/>
    <xdr:sp macro="" textlink="">
      <xdr:nvSpPr>
        <xdr:cNvPr id="756" name="n_4mainValue【公民館】&#10;一人当たり面積">
          <a:extLst>
            <a:ext uri="{FF2B5EF4-FFF2-40B4-BE49-F238E27FC236}">
              <a16:creationId xmlns:a16="http://schemas.microsoft.com/office/drawing/2014/main" id="{C421563A-D77C-45D3-94C9-33BCF06C09F7}"/>
            </a:ext>
          </a:extLst>
        </xdr:cNvPr>
        <xdr:cNvSpPr txBox="1"/>
      </xdr:nvSpPr>
      <xdr:spPr>
        <a:xfrm>
          <a:off x="18421427" y="18280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5762B0FF-ED41-4933-9B9E-96AACA4D956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76AC48D4-05E0-46FF-946A-FB2F184A098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E6E2AA5B-9756-4C1D-8AD4-7C4D11EA42AE}"/>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認定こども園・幼稚園・保育所については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久徳うぐいすこども園</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の建築、多賀幼稚園の除却により減少した。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児童館</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および公民館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除却漏れ資産の除却により減少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その他の分野については増加している状況である。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人口一人当たり面積等は、児童館および</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公民館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については上記の理由により増減したが、その他の分野については前年度から大きな変動はない。</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有形固定資産減価償却率が比較的高い水準にあるものは学校施設であり、施設の老朽化対策の必要性が高い施設であることが読み取れる。　</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学校施設のみならず、その他の公共施設においても老朽化対策は必須となってくることから、計画的な維持補修事業を進めるとともに、特定目的基金への積立を行い、財源の確保を図</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る。</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61774839-6926-4559-A9EB-86500116891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2595F5B-2D40-48BC-8551-DFAC9F66C81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9296AA4-3493-4632-81A0-B810FEDD0BA2}"/>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90BAA452-51BB-4BF3-A73C-403D14AD317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76E3EEF-19A4-492E-8A4F-50CEBD5C77F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881DE9F-A60B-4D09-9B83-3A6EC615AC0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95CFB2E-F396-412D-8475-81DCD28C8A59}"/>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D0FF603-2205-4AC1-A003-788BC789B658}"/>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F4D439A-55B9-4C86-8814-DE00E471B5A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AB4D7D8-4B49-4A94-AD46-5EB24DE8EEF3}"/>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7,418
7,369
135.77
6,351,737
6,032,177
271,172
3,415,560
5,073,372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577BFFB-794A-4982-BAAC-AE347222E6B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68DE18FF-A438-4E39-8516-B7DD09A0FBE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FC3FE81-CEFD-4114-A2B0-FFDF8FA11A9F}"/>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E41F485-7B94-4647-A03B-9C050F15C4B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5965D66-3193-43B3-93AA-1F15AD88EEEE}"/>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FC6CFD65-EA42-4CAA-ABBE-5F51DB9D5B79}"/>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9A4B458-A204-465A-AEB3-51F96DA3F744}"/>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8F99A34F-FB0D-4A39-88FA-65235D147A67}"/>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1F15191-2E05-4851-81C9-11DB9C6948F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CFEA82F-C795-4D1B-965F-2D78C1D9247B}"/>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0CE45DB-2CBC-4544-AC84-F272F7AB945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97FBFF2-FFC5-4654-88AF-3B306120B839}"/>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45DE181-551A-4302-821C-A8C30E401FF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483EB1B-BB3B-44C4-B021-DC90BF12183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674C4E8-0ABD-4BC8-9CAF-6AB05873DFD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D7C84099-E920-4C6B-95B2-2070F9417AE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AA4E186-6E34-4D1E-9F36-580ED82C540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E557D835-535A-4547-BFF6-CE0D45F0E50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918B17C-4421-44F6-B051-9861B7A1BC8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0FAAAEB-2F8F-4B7A-9F62-E5CED02328E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F471DC7-B4F7-450C-A309-C22EDD20B0B8}"/>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05B4915-58FF-4166-A592-44E828FE335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3436F86-C95A-4D9C-9DCD-E348D464D853}"/>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999616E5-F8A5-4F78-96B2-BD021346D46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B376793F-1DAF-4C30-8802-BAD891A4206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25AB355-9F67-4E03-84A0-6C8A17D5714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B5A10DA-F6EB-4FB2-B2ED-871629B2B3D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814D18C-2193-476A-90FD-10E38461F41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A03EEB0-A26A-4B87-80F6-006878DF9E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B307665-14BE-466C-88AB-D0070D024829}"/>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27709CF-DF21-4984-94C2-65E2751D63E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D46D4D4-8984-43C1-9037-08B8A03E075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B9C1563F-0510-4637-B5CC-B15F293A5D84}"/>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1DDB3CB1-EE05-4F40-88EC-B16C2AE87567}"/>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1390D291-0FA9-474C-A53A-9ABE904D3A95}"/>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DB1C9C7E-1A4A-4F29-BC9B-41AD9548BD43}"/>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699318BA-B998-4556-A580-68CC912D6ABD}"/>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C2050A40-C9AA-4E0D-8EA7-46C4069C2B87}"/>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166195C3-293B-465F-A514-F1B808A0E13C}"/>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8427776E-5E44-4905-9653-4928B5D2E268}"/>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1421E489-43F7-4CF6-8CE2-70A4918E3DB3}"/>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92A4CBF0-8C19-4B45-BD45-3303062FC23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869C84E-06DE-42A0-B1D5-96D8D239EC34}"/>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E553A0F-2984-40C6-8496-D5FD41E19E67}"/>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C02674DA-11DA-4F04-B129-C5924A9EC8E1}"/>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6AA8FFE1-A236-47F1-9B64-841373463A2E}"/>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134983</xdr:rowOff>
    </xdr:from>
    <xdr:to>
      <xdr:col>24</xdr:col>
      <xdr:colOff>62865</xdr:colOff>
      <xdr:row>42</xdr:row>
      <xdr:rowOff>92528</xdr:rowOff>
    </xdr:to>
    <xdr:cxnSp macro="">
      <xdr:nvCxnSpPr>
        <xdr:cNvPr id="58" name="直線コネクタ 57">
          <a:extLst>
            <a:ext uri="{FF2B5EF4-FFF2-40B4-BE49-F238E27FC236}">
              <a16:creationId xmlns:a16="http://schemas.microsoft.com/office/drawing/2014/main" id="{B2A1D415-9D46-49AE-A29D-0E140A05C304}"/>
            </a:ext>
          </a:extLst>
        </xdr:cNvPr>
        <xdr:cNvCxnSpPr/>
      </xdr:nvCxnSpPr>
      <xdr:spPr>
        <a:xfrm flipV="1">
          <a:off x="4634865" y="5792833"/>
          <a:ext cx="0" cy="15005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a:extLst>
            <a:ext uri="{FF2B5EF4-FFF2-40B4-BE49-F238E27FC236}">
              <a16:creationId xmlns:a16="http://schemas.microsoft.com/office/drawing/2014/main" id="{1DD49C1C-E87D-4A5B-995A-D12579C1A5EB}"/>
            </a:ext>
          </a:extLst>
        </xdr:cNvPr>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a:extLst>
            <a:ext uri="{FF2B5EF4-FFF2-40B4-BE49-F238E27FC236}">
              <a16:creationId xmlns:a16="http://schemas.microsoft.com/office/drawing/2014/main" id="{3B56D549-5C4B-42F5-92E1-8EE5657D1A3D}"/>
            </a:ext>
          </a:extLst>
        </xdr:cNvPr>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81660</xdr:rowOff>
    </xdr:from>
    <xdr:ext cx="340478" cy="259045"/>
    <xdr:sp macro="" textlink="">
      <xdr:nvSpPr>
        <xdr:cNvPr id="61" name="【図書館】&#10;有形固定資産減価償却率最大値テキスト">
          <a:extLst>
            <a:ext uri="{FF2B5EF4-FFF2-40B4-BE49-F238E27FC236}">
              <a16:creationId xmlns:a16="http://schemas.microsoft.com/office/drawing/2014/main" id="{DA25D286-68F4-4A7E-A61D-3172BB253340}"/>
            </a:ext>
          </a:extLst>
        </xdr:cNvPr>
        <xdr:cNvSpPr txBox="1"/>
      </xdr:nvSpPr>
      <xdr:spPr>
        <a:xfrm>
          <a:off x="4673600" y="556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134983</xdr:rowOff>
    </xdr:from>
    <xdr:to>
      <xdr:col>24</xdr:col>
      <xdr:colOff>152400</xdr:colOff>
      <xdr:row>33</xdr:row>
      <xdr:rowOff>134983</xdr:rowOff>
    </xdr:to>
    <xdr:cxnSp macro="">
      <xdr:nvCxnSpPr>
        <xdr:cNvPr id="62" name="直線コネクタ 61">
          <a:extLst>
            <a:ext uri="{FF2B5EF4-FFF2-40B4-BE49-F238E27FC236}">
              <a16:creationId xmlns:a16="http://schemas.microsoft.com/office/drawing/2014/main" id="{83402A2F-4BA8-4BD2-A06E-9A0CEB8D2729}"/>
            </a:ext>
          </a:extLst>
        </xdr:cNvPr>
        <xdr:cNvCxnSpPr/>
      </xdr:nvCxnSpPr>
      <xdr:spPr>
        <a:xfrm>
          <a:off x="4546600" y="579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65876</xdr:rowOff>
    </xdr:from>
    <xdr:ext cx="405111" cy="259045"/>
    <xdr:sp macro="" textlink="">
      <xdr:nvSpPr>
        <xdr:cNvPr id="63" name="【図書館】&#10;有形固定資産減価償却率平均値テキスト">
          <a:extLst>
            <a:ext uri="{FF2B5EF4-FFF2-40B4-BE49-F238E27FC236}">
              <a16:creationId xmlns:a16="http://schemas.microsoft.com/office/drawing/2014/main" id="{A4C559C4-CEE0-462C-AD95-7C1E5F34DF64}"/>
            </a:ext>
          </a:extLst>
        </xdr:cNvPr>
        <xdr:cNvSpPr txBox="1"/>
      </xdr:nvSpPr>
      <xdr:spPr>
        <a:xfrm>
          <a:off x="4673600" y="6580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87449</xdr:rowOff>
    </xdr:from>
    <xdr:to>
      <xdr:col>24</xdr:col>
      <xdr:colOff>114300</xdr:colOff>
      <xdr:row>39</xdr:row>
      <xdr:rowOff>17599</xdr:rowOff>
    </xdr:to>
    <xdr:sp macro="" textlink="">
      <xdr:nvSpPr>
        <xdr:cNvPr id="64" name="フローチャート: 判断 63">
          <a:extLst>
            <a:ext uri="{FF2B5EF4-FFF2-40B4-BE49-F238E27FC236}">
              <a16:creationId xmlns:a16="http://schemas.microsoft.com/office/drawing/2014/main" id="{CED17390-C120-4962-B0FB-7D2BBC2B5D3B}"/>
            </a:ext>
          </a:extLst>
        </xdr:cNvPr>
        <xdr:cNvSpPr/>
      </xdr:nvSpPr>
      <xdr:spPr>
        <a:xfrm>
          <a:off x="45847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53158</xdr:rowOff>
    </xdr:from>
    <xdr:to>
      <xdr:col>20</xdr:col>
      <xdr:colOff>38100</xdr:colOff>
      <xdr:row>37</xdr:row>
      <xdr:rowOff>154758</xdr:rowOff>
    </xdr:to>
    <xdr:sp macro="" textlink="">
      <xdr:nvSpPr>
        <xdr:cNvPr id="65" name="フローチャート: 判断 64">
          <a:extLst>
            <a:ext uri="{FF2B5EF4-FFF2-40B4-BE49-F238E27FC236}">
              <a16:creationId xmlns:a16="http://schemas.microsoft.com/office/drawing/2014/main" id="{603F5774-4516-4F5E-803B-943DEB7866EF}"/>
            </a:ext>
          </a:extLst>
        </xdr:cNvPr>
        <xdr:cNvSpPr/>
      </xdr:nvSpPr>
      <xdr:spPr>
        <a:xfrm>
          <a:off x="3746500" y="639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13970</xdr:rowOff>
    </xdr:from>
    <xdr:to>
      <xdr:col>15</xdr:col>
      <xdr:colOff>101600</xdr:colOff>
      <xdr:row>37</xdr:row>
      <xdr:rowOff>115570</xdr:rowOff>
    </xdr:to>
    <xdr:sp macro="" textlink="">
      <xdr:nvSpPr>
        <xdr:cNvPr id="66" name="フローチャート: 判断 65">
          <a:extLst>
            <a:ext uri="{FF2B5EF4-FFF2-40B4-BE49-F238E27FC236}">
              <a16:creationId xmlns:a16="http://schemas.microsoft.com/office/drawing/2014/main" id="{51352783-50A4-4FCF-BC9D-2E8C61867465}"/>
            </a:ext>
          </a:extLst>
        </xdr:cNvPr>
        <xdr:cNvSpPr/>
      </xdr:nvSpPr>
      <xdr:spPr>
        <a:xfrm>
          <a:off x="2857500" y="635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46627</xdr:rowOff>
    </xdr:from>
    <xdr:to>
      <xdr:col>10</xdr:col>
      <xdr:colOff>165100</xdr:colOff>
      <xdr:row>37</xdr:row>
      <xdr:rowOff>148227</xdr:rowOff>
    </xdr:to>
    <xdr:sp macro="" textlink="">
      <xdr:nvSpPr>
        <xdr:cNvPr id="67" name="フローチャート: 判断 66">
          <a:extLst>
            <a:ext uri="{FF2B5EF4-FFF2-40B4-BE49-F238E27FC236}">
              <a16:creationId xmlns:a16="http://schemas.microsoft.com/office/drawing/2014/main" id="{0C850C2F-9BBF-4332-85E4-F0F1536D7E02}"/>
            </a:ext>
          </a:extLst>
        </xdr:cNvPr>
        <xdr:cNvSpPr/>
      </xdr:nvSpPr>
      <xdr:spPr>
        <a:xfrm>
          <a:off x="1968500" y="639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61323</xdr:rowOff>
    </xdr:from>
    <xdr:to>
      <xdr:col>6</xdr:col>
      <xdr:colOff>38100</xdr:colOff>
      <xdr:row>37</xdr:row>
      <xdr:rowOff>162923</xdr:rowOff>
    </xdr:to>
    <xdr:sp macro="" textlink="">
      <xdr:nvSpPr>
        <xdr:cNvPr id="68" name="フローチャート: 判断 67">
          <a:extLst>
            <a:ext uri="{FF2B5EF4-FFF2-40B4-BE49-F238E27FC236}">
              <a16:creationId xmlns:a16="http://schemas.microsoft.com/office/drawing/2014/main" id="{A5C5050F-ADC9-46E5-B665-276F54C4ADA0}"/>
            </a:ext>
          </a:extLst>
        </xdr:cNvPr>
        <xdr:cNvSpPr/>
      </xdr:nvSpPr>
      <xdr:spPr>
        <a:xfrm>
          <a:off x="10795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AD4407A-4BE7-49FE-91A3-5DD4EEA30F95}"/>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62B1DF59-2AB8-4E4A-A2A4-90954CBEF768}"/>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1D7417B-47AA-4E0D-9EA4-20F5CB24FB7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417058A-5C06-4E28-BDBC-2B196CCBBAC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6FF972C5-A87D-44A3-941A-BDBE17A0FAB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77651</xdr:rowOff>
    </xdr:from>
    <xdr:to>
      <xdr:col>24</xdr:col>
      <xdr:colOff>114300</xdr:colOff>
      <xdr:row>38</xdr:row>
      <xdr:rowOff>7801</xdr:rowOff>
    </xdr:to>
    <xdr:sp macro="" textlink="">
      <xdr:nvSpPr>
        <xdr:cNvPr id="74" name="楕円 73">
          <a:extLst>
            <a:ext uri="{FF2B5EF4-FFF2-40B4-BE49-F238E27FC236}">
              <a16:creationId xmlns:a16="http://schemas.microsoft.com/office/drawing/2014/main" id="{8006F469-2C43-4EBF-9315-F647B18C86EB}"/>
            </a:ext>
          </a:extLst>
        </xdr:cNvPr>
        <xdr:cNvSpPr/>
      </xdr:nvSpPr>
      <xdr:spPr>
        <a:xfrm>
          <a:off x="4584700" y="642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100528</xdr:rowOff>
    </xdr:from>
    <xdr:ext cx="405111" cy="259045"/>
    <xdr:sp macro="" textlink="">
      <xdr:nvSpPr>
        <xdr:cNvPr id="75" name="【図書館】&#10;有形固定資産減価償却率該当値テキスト">
          <a:extLst>
            <a:ext uri="{FF2B5EF4-FFF2-40B4-BE49-F238E27FC236}">
              <a16:creationId xmlns:a16="http://schemas.microsoft.com/office/drawing/2014/main" id="{1D05FE81-0E7C-4DCA-963F-1ECB63EB7BBF}"/>
            </a:ext>
          </a:extLst>
        </xdr:cNvPr>
        <xdr:cNvSpPr txBox="1"/>
      </xdr:nvSpPr>
      <xdr:spPr>
        <a:xfrm>
          <a:off x="4673600" y="6272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33564</xdr:rowOff>
    </xdr:from>
    <xdr:to>
      <xdr:col>20</xdr:col>
      <xdr:colOff>38100</xdr:colOff>
      <xdr:row>37</xdr:row>
      <xdr:rowOff>135164</xdr:rowOff>
    </xdr:to>
    <xdr:sp macro="" textlink="">
      <xdr:nvSpPr>
        <xdr:cNvPr id="76" name="楕円 75">
          <a:extLst>
            <a:ext uri="{FF2B5EF4-FFF2-40B4-BE49-F238E27FC236}">
              <a16:creationId xmlns:a16="http://schemas.microsoft.com/office/drawing/2014/main" id="{0C85842A-C7D1-4F67-8BF1-182C606F5C5E}"/>
            </a:ext>
          </a:extLst>
        </xdr:cNvPr>
        <xdr:cNvSpPr/>
      </xdr:nvSpPr>
      <xdr:spPr>
        <a:xfrm>
          <a:off x="3746500" y="637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84364</xdr:rowOff>
    </xdr:from>
    <xdr:to>
      <xdr:col>24</xdr:col>
      <xdr:colOff>63500</xdr:colOff>
      <xdr:row>37</xdr:row>
      <xdr:rowOff>128451</xdr:rowOff>
    </xdr:to>
    <xdr:cxnSp macro="">
      <xdr:nvCxnSpPr>
        <xdr:cNvPr id="77" name="直線コネクタ 76">
          <a:extLst>
            <a:ext uri="{FF2B5EF4-FFF2-40B4-BE49-F238E27FC236}">
              <a16:creationId xmlns:a16="http://schemas.microsoft.com/office/drawing/2014/main" id="{25FCA27C-A045-4EBF-A070-26CD93627F86}"/>
            </a:ext>
          </a:extLst>
        </xdr:cNvPr>
        <xdr:cNvCxnSpPr/>
      </xdr:nvCxnSpPr>
      <xdr:spPr>
        <a:xfrm>
          <a:off x="3797300" y="6428014"/>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10704</xdr:rowOff>
    </xdr:from>
    <xdr:to>
      <xdr:col>15</xdr:col>
      <xdr:colOff>101600</xdr:colOff>
      <xdr:row>37</xdr:row>
      <xdr:rowOff>112304</xdr:rowOff>
    </xdr:to>
    <xdr:sp macro="" textlink="">
      <xdr:nvSpPr>
        <xdr:cNvPr id="78" name="楕円 77">
          <a:extLst>
            <a:ext uri="{FF2B5EF4-FFF2-40B4-BE49-F238E27FC236}">
              <a16:creationId xmlns:a16="http://schemas.microsoft.com/office/drawing/2014/main" id="{459C0193-4088-4B4C-AE27-74E88D9C7726}"/>
            </a:ext>
          </a:extLst>
        </xdr:cNvPr>
        <xdr:cNvSpPr/>
      </xdr:nvSpPr>
      <xdr:spPr>
        <a:xfrm>
          <a:off x="2857500" y="635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61504</xdr:rowOff>
    </xdr:from>
    <xdr:to>
      <xdr:col>19</xdr:col>
      <xdr:colOff>177800</xdr:colOff>
      <xdr:row>37</xdr:row>
      <xdr:rowOff>84364</xdr:rowOff>
    </xdr:to>
    <xdr:cxnSp macro="">
      <xdr:nvCxnSpPr>
        <xdr:cNvPr id="79" name="直線コネクタ 78">
          <a:extLst>
            <a:ext uri="{FF2B5EF4-FFF2-40B4-BE49-F238E27FC236}">
              <a16:creationId xmlns:a16="http://schemas.microsoft.com/office/drawing/2014/main" id="{30308CFF-C82C-47AB-9467-DBA0B2B26315}"/>
            </a:ext>
          </a:extLst>
        </xdr:cNvPr>
        <xdr:cNvCxnSpPr/>
      </xdr:nvCxnSpPr>
      <xdr:spPr>
        <a:xfrm>
          <a:off x="2908300" y="640515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147864</xdr:rowOff>
    </xdr:from>
    <xdr:to>
      <xdr:col>10</xdr:col>
      <xdr:colOff>165100</xdr:colOff>
      <xdr:row>37</xdr:row>
      <xdr:rowOff>78014</xdr:rowOff>
    </xdr:to>
    <xdr:sp macro="" textlink="">
      <xdr:nvSpPr>
        <xdr:cNvPr id="80" name="楕円 79">
          <a:extLst>
            <a:ext uri="{FF2B5EF4-FFF2-40B4-BE49-F238E27FC236}">
              <a16:creationId xmlns:a16="http://schemas.microsoft.com/office/drawing/2014/main" id="{5201CAC3-1935-494C-B237-EF69F1BB6B43}"/>
            </a:ext>
          </a:extLst>
        </xdr:cNvPr>
        <xdr:cNvSpPr/>
      </xdr:nvSpPr>
      <xdr:spPr>
        <a:xfrm>
          <a:off x="19685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27214</xdr:rowOff>
    </xdr:from>
    <xdr:to>
      <xdr:col>15</xdr:col>
      <xdr:colOff>50800</xdr:colOff>
      <xdr:row>37</xdr:row>
      <xdr:rowOff>61504</xdr:rowOff>
    </xdr:to>
    <xdr:cxnSp macro="">
      <xdr:nvCxnSpPr>
        <xdr:cNvPr id="81" name="直線コネクタ 80">
          <a:extLst>
            <a:ext uri="{FF2B5EF4-FFF2-40B4-BE49-F238E27FC236}">
              <a16:creationId xmlns:a16="http://schemas.microsoft.com/office/drawing/2014/main" id="{F900741E-D3FF-4ED1-908C-B25149B31ABB}"/>
            </a:ext>
          </a:extLst>
        </xdr:cNvPr>
        <xdr:cNvCxnSpPr/>
      </xdr:nvCxnSpPr>
      <xdr:spPr>
        <a:xfrm>
          <a:off x="2019300" y="637086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113574</xdr:rowOff>
    </xdr:from>
    <xdr:to>
      <xdr:col>6</xdr:col>
      <xdr:colOff>38100</xdr:colOff>
      <xdr:row>37</xdr:row>
      <xdr:rowOff>43724</xdr:rowOff>
    </xdr:to>
    <xdr:sp macro="" textlink="">
      <xdr:nvSpPr>
        <xdr:cNvPr id="82" name="楕円 81">
          <a:extLst>
            <a:ext uri="{FF2B5EF4-FFF2-40B4-BE49-F238E27FC236}">
              <a16:creationId xmlns:a16="http://schemas.microsoft.com/office/drawing/2014/main" id="{D86CBE59-9DF2-478F-8426-B33469568781}"/>
            </a:ext>
          </a:extLst>
        </xdr:cNvPr>
        <xdr:cNvSpPr/>
      </xdr:nvSpPr>
      <xdr:spPr>
        <a:xfrm>
          <a:off x="1079500" y="6285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164374</xdr:rowOff>
    </xdr:from>
    <xdr:to>
      <xdr:col>10</xdr:col>
      <xdr:colOff>114300</xdr:colOff>
      <xdr:row>37</xdr:row>
      <xdr:rowOff>27214</xdr:rowOff>
    </xdr:to>
    <xdr:cxnSp macro="">
      <xdr:nvCxnSpPr>
        <xdr:cNvPr id="83" name="直線コネクタ 82">
          <a:extLst>
            <a:ext uri="{FF2B5EF4-FFF2-40B4-BE49-F238E27FC236}">
              <a16:creationId xmlns:a16="http://schemas.microsoft.com/office/drawing/2014/main" id="{EBB47571-ADEF-4CE2-AE8A-DD27855F682A}"/>
            </a:ext>
          </a:extLst>
        </xdr:cNvPr>
        <xdr:cNvCxnSpPr/>
      </xdr:nvCxnSpPr>
      <xdr:spPr>
        <a:xfrm>
          <a:off x="1130300" y="633657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145886</xdr:rowOff>
    </xdr:from>
    <xdr:ext cx="405111" cy="259045"/>
    <xdr:sp macro="" textlink="">
      <xdr:nvSpPr>
        <xdr:cNvPr id="84" name="n_1aveValue【図書館】&#10;有形固定資産減価償却率">
          <a:extLst>
            <a:ext uri="{FF2B5EF4-FFF2-40B4-BE49-F238E27FC236}">
              <a16:creationId xmlns:a16="http://schemas.microsoft.com/office/drawing/2014/main" id="{BE560574-EB87-4595-AEC8-63B4EF74F9BE}"/>
            </a:ext>
          </a:extLst>
        </xdr:cNvPr>
        <xdr:cNvSpPr txBox="1"/>
      </xdr:nvSpPr>
      <xdr:spPr>
        <a:xfrm>
          <a:off x="3582044" y="64895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106697</xdr:rowOff>
    </xdr:from>
    <xdr:ext cx="405111" cy="259045"/>
    <xdr:sp macro="" textlink="">
      <xdr:nvSpPr>
        <xdr:cNvPr id="85" name="n_2aveValue【図書館】&#10;有形固定資産減価償却率">
          <a:extLst>
            <a:ext uri="{FF2B5EF4-FFF2-40B4-BE49-F238E27FC236}">
              <a16:creationId xmlns:a16="http://schemas.microsoft.com/office/drawing/2014/main" id="{3E778F05-9BCE-4ECA-85A6-39405F3B7AB9}"/>
            </a:ext>
          </a:extLst>
        </xdr:cNvPr>
        <xdr:cNvSpPr txBox="1"/>
      </xdr:nvSpPr>
      <xdr:spPr>
        <a:xfrm>
          <a:off x="2705744" y="645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139354</xdr:rowOff>
    </xdr:from>
    <xdr:ext cx="405111" cy="259045"/>
    <xdr:sp macro="" textlink="">
      <xdr:nvSpPr>
        <xdr:cNvPr id="86" name="n_3aveValue【図書館】&#10;有形固定資産減価償却率">
          <a:extLst>
            <a:ext uri="{FF2B5EF4-FFF2-40B4-BE49-F238E27FC236}">
              <a16:creationId xmlns:a16="http://schemas.microsoft.com/office/drawing/2014/main" id="{F38303C4-B814-4177-9D90-5D649E3D56A8}"/>
            </a:ext>
          </a:extLst>
        </xdr:cNvPr>
        <xdr:cNvSpPr txBox="1"/>
      </xdr:nvSpPr>
      <xdr:spPr>
        <a:xfrm>
          <a:off x="1816744" y="6483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154050</xdr:rowOff>
    </xdr:from>
    <xdr:ext cx="405111" cy="259045"/>
    <xdr:sp macro="" textlink="">
      <xdr:nvSpPr>
        <xdr:cNvPr id="87" name="n_4aveValue【図書館】&#10;有形固定資産減価償却率">
          <a:extLst>
            <a:ext uri="{FF2B5EF4-FFF2-40B4-BE49-F238E27FC236}">
              <a16:creationId xmlns:a16="http://schemas.microsoft.com/office/drawing/2014/main" id="{F7FC5228-AEE1-4F8F-9B77-0E8F35AB9EAB}"/>
            </a:ext>
          </a:extLst>
        </xdr:cNvPr>
        <xdr:cNvSpPr txBox="1"/>
      </xdr:nvSpPr>
      <xdr:spPr>
        <a:xfrm>
          <a:off x="927744" y="6497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151691</xdr:rowOff>
    </xdr:from>
    <xdr:ext cx="405111" cy="259045"/>
    <xdr:sp macro="" textlink="">
      <xdr:nvSpPr>
        <xdr:cNvPr id="88" name="n_1mainValue【図書館】&#10;有形固定資産減価償却率">
          <a:extLst>
            <a:ext uri="{FF2B5EF4-FFF2-40B4-BE49-F238E27FC236}">
              <a16:creationId xmlns:a16="http://schemas.microsoft.com/office/drawing/2014/main" id="{34C54934-4B00-48D5-98DD-4CF02BEF2BD6}"/>
            </a:ext>
          </a:extLst>
        </xdr:cNvPr>
        <xdr:cNvSpPr txBox="1"/>
      </xdr:nvSpPr>
      <xdr:spPr>
        <a:xfrm>
          <a:off x="3582044" y="615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128831</xdr:rowOff>
    </xdr:from>
    <xdr:ext cx="405111" cy="259045"/>
    <xdr:sp macro="" textlink="">
      <xdr:nvSpPr>
        <xdr:cNvPr id="89" name="n_2mainValue【図書館】&#10;有形固定資産減価償却率">
          <a:extLst>
            <a:ext uri="{FF2B5EF4-FFF2-40B4-BE49-F238E27FC236}">
              <a16:creationId xmlns:a16="http://schemas.microsoft.com/office/drawing/2014/main" id="{99F5A0B4-9C6E-44A5-A318-4EDC9487157F}"/>
            </a:ext>
          </a:extLst>
        </xdr:cNvPr>
        <xdr:cNvSpPr txBox="1"/>
      </xdr:nvSpPr>
      <xdr:spPr>
        <a:xfrm>
          <a:off x="2705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94541</xdr:rowOff>
    </xdr:from>
    <xdr:ext cx="405111" cy="259045"/>
    <xdr:sp macro="" textlink="">
      <xdr:nvSpPr>
        <xdr:cNvPr id="90" name="n_3mainValue【図書館】&#10;有形固定資産減価償却率">
          <a:extLst>
            <a:ext uri="{FF2B5EF4-FFF2-40B4-BE49-F238E27FC236}">
              <a16:creationId xmlns:a16="http://schemas.microsoft.com/office/drawing/2014/main" id="{0F97C820-5CDA-445E-979E-806F786B696D}"/>
            </a:ext>
          </a:extLst>
        </xdr:cNvPr>
        <xdr:cNvSpPr txBox="1"/>
      </xdr:nvSpPr>
      <xdr:spPr>
        <a:xfrm>
          <a:off x="181674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60251</xdr:rowOff>
    </xdr:from>
    <xdr:ext cx="405111" cy="259045"/>
    <xdr:sp macro="" textlink="">
      <xdr:nvSpPr>
        <xdr:cNvPr id="91" name="n_4mainValue【図書館】&#10;有形固定資産減価償却率">
          <a:extLst>
            <a:ext uri="{FF2B5EF4-FFF2-40B4-BE49-F238E27FC236}">
              <a16:creationId xmlns:a16="http://schemas.microsoft.com/office/drawing/2014/main" id="{6003BBC6-24F2-4634-9952-A18C6FC4E298}"/>
            </a:ext>
          </a:extLst>
        </xdr:cNvPr>
        <xdr:cNvSpPr txBox="1"/>
      </xdr:nvSpPr>
      <xdr:spPr>
        <a:xfrm>
          <a:off x="927744" y="6061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7454EE49-0FB0-46E1-882F-9132603AF701}"/>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47481902-E989-4AE3-B85C-D7DA237F06D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B310BFA-0834-4A2C-B8DF-76D160C5D55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BE72DE4C-3024-41BE-9FC8-4D418E18756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4BC90CEA-AA05-429A-A012-0F69A6A7EB19}"/>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CBBB2EF-07B6-4A25-8B25-C1ECD62C585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430E9178-1C50-4037-AE12-317639C79CE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DF0939E-FE47-4B8E-A4A6-DCFF6335B0F5}"/>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3E2A956F-655F-494D-B9A9-E183E8E7D71B}"/>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E1F1EF0A-635F-483A-BAC6-31AEA5DA7C61}"/>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2" name="直線コネクタ 101">
          <a:extLst>
            <a:ext uri="{FF2B5EF4-FFF2-40B4-BE49-F238E27FC236}">
              <a16:creationId xmlns:a16="http://schemas.microsoft.com/office/drawing/2014/main" id="{5ADCEAE5-AFA3-4A7C-8DAB-73A81723C7F7}"/>
            </a:ext>
          </a:extLst>
        </xdr:cNvPr>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3" name="テキスト ボックス 102">
          <a:extLst>
            <a:ext uri="{FF2B5EF4-FFF2-40B4-BE49-F238E27FC236}">
              <a16:creationId xmlns:a16="http://schemas.microsoft.com/office/drawing/2014/main" id="{7ADF3EBC-1914-4EEE-A975-3584C8FCF8E6}"/>
            </a:ext>
          </a:extLst>
        </xdr:cNvPr>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4" name="直線コネクタ 103">
          <a:extLst>
            <a:ext uri="{FF2B5EF4-FFF2-40B4-BE49-F238E27FC236}">
              <a16:creationId xmlns:a16="http://schemas.microsoft.com/office/drawing/2014/main" id="{7C5BF167-AF43-4544-A3E9-8B25515B30FE}"/>
            </a:ext>
          </a:extLst>
        </xdr:cNvPr>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105" name="テキスト ボックス 104">
          <a:extLst>
            <a:ext uri="{FF2B5EF4-FFF2-40B4-BE49-F238E27FC236}">
              <a16:creationId xmlns:a16="http://schemas.microsoft.com/office/drawing/2014/main" id="{8C5B2A03-DF73-42A8-876B-DC0BB6EC0987}"/>
            </a:ext>
          </a:extLst>
        </xdr:cNvPr>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6" name="直線コネクタ 105">
          <a:extLst>
            <a:ext uri="{FF2B5EF4-FFF2-40B4-BE49-F238E27FC236}">
              <a16:creationId xmlns:a16="http://schemas.microsoft.com/office/drawing/2014/main" id="{4ED3FAA6-71B5-46CE-BE11-F8571310A767}"/>
            </a:ext>
          </a:extLst>
        </xdr:cNvPr>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7" name="テキスト ボックス 106">
          <a:extLst>
            <a:ext uri="{FF2B5EF4-FFF2-40B4-BE49-F238E27FC236}">
              <a16:creationId xmlns:a16="http://schemas.microsoft.com/office/drawing/2014/main" id="{ED16E588-5C9D-4F99-B6C7-A6F7E5DD8030}"/>
            </a:ext>
          </a:extLst>
        </xdr:cNvPr>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8" name="直線コネクタ 107">
          <a:extLst>
            <a:ext uri="{FF2B5EF4-FFF2-40B4-BE49-F238E27FC236}">
              <a16:creationId xmlns:a16="http://schemas.microsoft.com/office/drawing/2014/main" id="{688F8191-1AF7-4E3A-993F-E3D9583811DB}"/>
            </a:ext>
          </a:extLst>
        </xdr:cNvPr>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9" name="テキスト ボックス 108">
          <a:extLst>
            <a:ext uri="{FF2B5EF4-FFF2-40B4-BE49-F238E27FC236}">
              <a16:creationId xmlns:a16="http://schemas.microsoft.com/office/drawing/2014/main" id="{4625E1B4-8F1E-461C-BA27-7C998739193B}"/>
            </a:ext>
          </a:extLst>
        </xdr:cNvPr>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10" name="直線コネクタ 109">
          <a:extLst>
            <a:ext uri="{FF2B5EF4-FFF2-40B4-BE49-F238E27FC236}">
              <a16:creationId xmlns:a16="http://schemas.microsoft.com/office/drawing/2014/main" id="{19B5131C-36F8-4D75-BD70-70EF7E7D7B73}"/>
            </a:ext>
          </a:extLst>
        </xdr:cNvPr>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11" name="テキスト ボックス 110">
          <a:extLst>
            <a:ext uri="{FF2B5EF4-FFF2-40B4-BE49-F238E27FC236}">
              <a16:creationId xmlns:a16="http://schemas.microsoft.com/office/drawing/2014/main" id="{9D0681C1-EA0D-4381-8095-94B603B2BCC2}"/>
            </a:ext>
          </a:extLst>
        </xdr:cNvPr>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2" name="直線コネクタ 111">
          <a:extLst>
            <a:ext uri="{FF2B5EF4-FFF2-40B4-BE49-F238E27FC236}">
              <a16:creationId xmlns:a16="http://schemas.microsoft.com/office/drawing/2014/main" id="{51ACD34A-1B8C-4747-952D-7BBDBF1334B6}"/>
            </a:ext>
          </a:extLst>
        </xdr:cNvPr>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13" name="テキスト ボックス 112">
          <a:extLst>
            <a:ext uri="{FF2B5EF4-FFF2-40B4-BE49-F238E27FC236}">
              <a16:creationId xmlns:a16="http://schemas.microsoft.com/office/drawing/2014/main" id="{7071ADCF-CCC3-4D5C-AFC7-C359FD507513}"/>
            </a:ext>
          </a:extLst>
        </xdr:cNvPr>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4" name="直線コネクタ 113">
          <a:extLst>
            <a:ext uri="{FF2B5EF4-FFF2-40B4-BE49-F238E27FC236}">
              <a16:creationId xmlns:a16="http://schemas.microsoft.com/office/drawing/2014/main" id="{FE2D61C8-096A-4228-A6D7-88E9218719E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5" name="テキスト ボックス 114">
          <a:extLst>
            <a:ext uri="{FF2B5EF4-FFF2-40B4-BE49-F238E27FC236}">
              <a16:creationId xmlns:a16="http://schemas.microsoft.com/office/drawing/2014/main" id="{059AAADA-23C3-4C62-BE6F-5F8A08A6D47D}"/>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6" name="【図書館】&#10;一人当たり面積グラフ枠">
          <a:extLst>
            <a:ext uri="{FF2B5EF4-FFF2-40B4-BE49-F238E27FC236}">
              <a16:creationId xmlns:a16="http://schemas.microsoft.com/office/drawing/2014/main" id="{223224F5-BBEB-4A55-81C9-2286943A4A8B}"/>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19050</xdr:rowOff>
    </xdr:from>
    <xdr:to>
      <xdr:col>54</xdr:col>
      <xdr:colOff>189865</xdr:colOff>
      <xdr:row>42</xdr:row>
      <xdr:rowOff>7620</xdr:rowOff>
    </xdr:to>
    <xdr:cxnSp macro="">
      <xdr:nvCxnSpPr>
        <xdr:cNvPr id="117" name="直線コネクタ 116">
          <a:extLst>
            <a:ext uri="{FF2B5EF4-FFF2-40B4-BE49-F238E27FC236}">
              <a16:creationId xmlns:a16="http://schemas.microsoft.com/office/drawing/2014/main" id="{4EF30E43-E868-4A4D-8778-C8026B6BF13C}"/>
            </a:ext>
          </a:extLst>
        </xdr:cNvPr>
        <xdr:cNvCxnSpPr/>
      </xdr:nvCxnSpPr>
      <xdr:spPr>
        <a:xfrm flipV="1">
          <a:off x="10476865" y="567690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8" name="【図書館】&#10;一人当たり面積最小値テキスト">
          <a:extLst>
            <a:ext uri="{FF2B5EF4-FFF2-40B4-BE49-F238E27FC236}">
              <a16:creationId xmlns:a16="http://schemas.microsoft.com/office/drawing/2014/main" id="{77E63801-495B-4A96-BABD-FD153B7292D2}"/>
            </a:ext>
          </a:extLst>
        </xdr:cNvPr>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9" name="直線コネクタ 118">
          <a:extLst>
            <a:ext uri="{FF2B5EF4-FFF2-40B4-BE49-F238E27FC236}">
              <a16:creationId xmlns:a16="http://schemas.microsoft.com/office/drawing/2014/main" id="{16120ABF-FDAE-4E66-9A37-51315297751C}"/>
            </a:ext>
          </a:extLst>
        </xdr:cNvPr>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137177</xdr:rowOff>
    </xdr:from>
    <xdr:ext cx="469744" cy="259045"/>
    <xdr:sp macro="" textlink="">
      <xdr:nvSpPr>
        <xdr:cNvPr id="120" name="【図書館】&#10;一人当たり面積最大値テキスト">
          <a:extLst>
            <a:ext uri="{FF2B5EF4-FFF2-40B4-BE49-F238E27FC236}">
              <a16:creationId xmlns:a16="http://schemas.microsoft.com/office/drawing/2014/main" id="{396936B2-CA87-4D34-9F40-EDCE32CB911B}"/>
            </a:ext>
          </a:extLst>
        </xdr:cNvPr>
        <xdr:cNvSpPr txBox="1"/>
      </xdr:nvSpPr>
      <xdr:spPr>
        <a:xfrm>
          <a:off x="10515600" y="5452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19050</xdr:rowOff>
    </xdr:from>
    <xdr:to>
      <xdr:col>55</xdr:col>
      <xdr:colOff>88900</xdr:colOff>
      <xdr:row>33</xdr:row>
      <xdr:rowOff>19050</xdr:rowOff>
    </xdr:to>
    <xdr:cxnSp macro="">
      <xdr:nvCxnSpPr>
        <xdr:cNvPr id="121" name="直線コネクタ 120">
          <a:extLst>
            <a:ext uri="{FF2B5EF4-FFF2-40B4-BE49-F238E27FC236}">
              <a16:creationId xmlns:a16="http://schemas.microsoft.com/office/drawing/2014/main" id="{8960713A-242D-400D-9665-9CE31B2A8011}"/>
            </a:ext>
          </a:extLst>
        </xdr:cNvPr>
        <xdr:cNvCxnSpPr/>
      </xdr:nvCxnSpPr>
      <xdr:spPr>
        <a:xfrm>
          <a:off x="10388600" y="5676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90368</xdr:rowOff>
    </xdr:from>
    <xdr:ext cx="469744" cy="259045"/>
    <xdr:sp macro="" textlink="">
      <xdr:nvSpPr>
        <xdr:cNvPr id="122" name="【図書館】&#10;一人当たり面積平均値テキスト">
          <a:extLst>
            <a:ext uri="{FF2B5EF4-FFF2-40B4-BE49-F238E27FC236}">
              <a16:creationId xmlns:a16="http://schemas.microsoft.com/office/drawing/2014/main" id="{6B8453F8-4869-41BE-B9AC-00E2C0CA6DDB}"/>
            </a:ext>
          </a:extLst>
        </xdr:cNvPr>
        <xdr:cNvSpPr txBox="1"/>
      </xdr:nvSpPr>
      <xdr:spPr>
        <a:xfrm>
          <a:off x="10515600" y="6776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111941</xdr:rowOff>
    </xdr:from>
    <xdr:to>
      <xdr:col>55</xdr:col>
      <xdr:colOff>50800</xdr:colOff>
      <xdr:row>40</xdr:row>
      <xdr:rowOff>42091</xdr:rowOff>
    </xdr:to>
    <xdr:sp macro="" textlink="">
      <xdr:nvSpPr>
        <xdr:cNvPr id="123" name="フローチャート: 判断 122">
          <a:extLst>
            <a:ext uri="{FF2B5EF4-FFF2-40B4-BE49-F238E27FC236}">
              <a16:creationId xmlns:a16="http://schemas.microsoft.com/office/drawing/2014/main" id="{A02B17F8-B553-4BC4-A04B-5C141534AF7E}"/>
            </a:ext>
          </a:extLst>
        </xdr:cNvPr>
        <xdr:cNvSpPr/>
      </xdr:nvSpPr>
      <xdr:spPr>
        <a:xfrm>
          <a:off x="10426700" y="679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20501</xdr:rowOff>
    </xdr:from>
    <xdr:to>
      <xdr:col>50</xdr:col>
      <xdr:colOff>165100</xdr:colOff>
      <xdr:row>39</xdr:row>
      <xdr:rowOff>122101</xdr:rowOff>
    </xdr:to>
    <xdr:sp macro="" textlink="">
      <xdr:nvSpPr>
        <xdr:cNvPr id="124" name="フローチャート: 判断 123">
          <a:extLst>
            <a:ext uri="{FF2B5EF4-FFF2-40B4-BE49-F238E27FC236}">
              <a16:creationId xmlns:a16="http://schemas.microsoft.com/office/drawing/2014/main" id="{050BA638-A6CC-4829-A4B1-570E9F15C229}"/>
            </a:ext>
          </a:extLst>
        </xdr:cNvPr>
        <xdr:cNvSpPr/>
      </xdr:nvSpPr>
      <xdr:spPr>
        <a:xfrm>
          <a:off x="9588500" y="670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169091</xdr:rowOff>
    </xdr:from>
    <xdr:to>
      <xdr:col>46</xdr:col>
      <xdr:colOff>38100</xdr:colOff>
      <xdr:row>39</xdr:row>
      <xdr:rowOff>99241</xdr:rowOff>
    </xdr:to>
    <xdr:sp macro="" textlink="">
      <xdr:nvSpPr>
        <xdr:cNvPr id="125" name="フローチャート: 判断 124">
          <a:extLst>
            <a:ext uri="{FF2B5EF4-FFF2-40B4-BE49-F238E27FC236}">
              <a16:creationId xmlns:a16="http://schemas.microsoft.com/office/drawing/2014/main" id="{04EF31DD-6231-4B5D-90C3-1FC184B18472}"/>
            </a:ext>
          </a:extLst>
        </xdr:cNvPr>
        <xdr:cNvSpPr/>
      </xdr:nvSpPr>
      <xdr:spPr>
        <a:xfrm>
          <a:off x="8699500" y="668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33565</xdr:rowOff>
    </xdr:from>
    <xdr:to>
      <xdr:col>41</xdr:col>
      <xdr:colOff>101600</xdr:colOff>
      <xdr:row>39</xdr:row>
      <xdr:rowOff>135165</xdr:rowOff>
    </xdr:to>
    <xdr:sp macro="" textlink="">
      <xdr:nvSpPr>
        <xdr:cNvPr id="126" name="フローチャート: 判断 125">
          <a:extLst>
            <a:ext uri="{FF2B5EF4-FFF2-40B4-BE49-F238E27FC236}">
              <a16:creationId xmlns:a16="http://schemas.microsoft.com/office/drawing/2014/main" id="{F1CC6EA5-0FBE-4820-84DB-CEE1890D7E66}"/>
            </a:ext>
          </a:extLst>
        </xdr:cNvPr>
        <xdr:cNvSpPr/>
      </xdr:nvSpPr>
      <xdr:spPr>
        <a:xfrm>
          <a:off x="7810500" y="672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111941</xdr:rowOff>
    </xdr:from>
    <xdr:to>
      <xdr:col>36</xdr:col>
      <xdr:colOff>165100</xdr:colOff>
      <xdr:row>40</xdr:row>
      <xdr:rowOff>42091</xdr:rowOff>
    </xdr:to>
    <xdr:sp macro="" textlink="">
      <xdr:nvSpPr>
        <xdr:cNvPr id="127" name="フローチャート: 判断 126">
          <a:extLst>
            <a:ext uri="{FF2B5EF4-FFF2-40B4-BE49-F238E27FC236}">
              <a16:creationId xmlns:a16="http://schemas.microsoft.com/office/drawing/2014/main" id="{8E669D9C-6F59-4902-ADB9-93A8A593227B}"/>
            </a:ext>
          </a:extLst>
        </xdr:cNvPr>
        <xdr:cNvSpPr/>
      </xdr:nvSpPr>
      <xdr:spPr>
        <a:xfrm>
          <a:off x="6921500" y="679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EE06A187-0E82-4747-ACE2-2BC305D0A524}"/>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98C218F-6E82-4596-8324-40FBB7A1E7E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282DE70E-4D52-4CF7-BA28-674A15E0F504}"/>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1" name="テキスト ボックス 130">
          <a:extLst>
            <a:ext uri="{FF2B5EF4-FFF2-40B4-BE49-F238E27FC236}">
              <a16:creationId xmlns:a16="http://schemas.microsoft.com/office/drawing/2014/main" id="{8600C64A-5AD8-4DD1-8664-B85F018CAA1F}"/>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D03FA474-A4EE-4E71-9184-F29B07AA17D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139700</xdr:rowOff>
    </xdr:from>
    <xdr:to>
      <xdr:col>55</xdr:col>
      <xdr:colOff>50800</xdr:colOff>
      <xdr:row>33</xdr:row>
      <xdr:rowOff>69850</xdr:rowOff>
    </xdr:to>
    <xdr:sp macro="" textlink="">
      <xdr:nvSpPr>
        <xdr:cNvPr id="133" name="楕円 132">
          <a:extLst>
            <a:ext uri="{FF2B5EF4-FFF2-40B4-BE49-F238E27FC236}">
              <a16:creationId xmlns:a16="http://schemas.microsoft.com/office/drawing/2014/main" id="{8D7C392D-AB1E-44B9-AD04-B7869BB356E1}"/>
            </a:ext>
          </a:extLst>
        </xdr:cNvPr>
        <xdr:cNvSpPr/>
      </xdr:nvSpPr>
      <xdr:spPr>
        <a:xfrm>
          <a:off x="10426700" y="562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32</xdr:row>
      <xdr:rowOff>92727</xdr:rowOff>
    </xdr:from>
    <xdr:ext cx="469744" cy="259045"/>
    <xdr:sp macro="" textlink="">
      <xdr:nvSpPr>
        <xdr:cNvPr id="134" name="【図書館】&#10;一人当たり面積該当値テキスト">
          <a:extLst>
            <a:ext uri="{FF2B5EF4-FFF2-40B4-BE49-F238E27FC236}">
              <a16:creationId xmlns:a16="http://schemas.microsoft.com/office/drawing/2014/main" id="{FE772F24-B735-48A6-A714-3D38C20CA84A}"/>
            </a:ext>
          </a:extLst>
        </xdr:cNvPr>
        <xdr:cNvSpPr txBox="1"/>
      </xdr:nvSpPr>
      <xdr:spPr>
        <a:xfrm>
          <a:off x="10515600" y="557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32</xdr:row>
      <xdr:rowOff>149497</xdr:rowOff>
    </xdr:from>
    <xdr:to>
      <xdr:col>50</xdr:col>
      <xdr:colOff>165100</xdr:colOff>
      <xdr:row>33</xdr:row>
      <xdr:rowOff>79647</xdr:rowOff>
    </xdr:to>
    <xdr:sp macro="" textlink="">
      <xdr:nvSpPr>
        <xdr:cNvPr id="135" name="楕円 134">
          <a:extLst>
            <a:ext uri="{FF2B5EF4-FFF2-40B4-BE49-F238E27FC236}">
              <a16:creationId xmlns:a16="http://schemas.microsoft.com/office/drawing/2014/main" id="{5BB98C54-548D-4AE1-AE55-3A7B18BE012F}"/>
            </a:ext>
          </a:extLst>
        </xdr:cNvPr>
        <xdr:cNvSpPr/>
      </xdr:nvSpPr>
      <xdr:spPr>
        <a:xfrm>
          <a:off x="9588500" y="563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33</xdr:row>
      <xdr:rowOff>19050</xdr:rowOff>
    </xdr:from>
    <xdr:to>
      <xdr:col>55</xdr:col>
      <xdr:colOff>0</xdr:colOff>
      <xdr:row>33</xdr:row>
      <xdr:rowOff>28847</xdr:rowOff>
    </xdr:to>
    <xdr:cxnSp macro="">
      <xdr:nvCxnSpPr>
        <xdr:cNvPr id="136" name="直線コネクタ 135">
          <a:extLst>
            <a:ext uri="{FF2B5EF4-FFF2-40B4-BE49-F238E27FC236}">
              <a16:creationId xmlns:a16="http://schemas.microsoft.com/office/drawing/2014/main" id="{530A7397-CF28-4738-A41C-85A9E4A08F20}"/>
            </a:ext>
          </a:extLst>
        </xdr:cNvPr>
        <xdr:cNvCxnSpPr/>
      </xdr:nvCxnSpPr>
      <xdr:spPr>
        <a:xfrm flipV="1">
          <a:off x="9639300" y="5676900"/>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32</xdr:row>
      <xdr:rowOff>162560</xdr:rowOff>
    </xdr:from>
    <xdr:to>
      <xdr:col>46</xdr:col>
      <xdr:colOff>38100</xdr:colOff>
      <xdr:row>33</xdr:row>
      <xdr:rowOff>92710</xdr:rowOff>
    </xdr:to>
    <xdr:sp macro="" textlink="">
      <xdr:nvSpPr>
        <xdr:cNvPr id="137" name="楕円 136">
          <a:extLst>
            <a:ext uri="{FF2B5EF4-FFF2-40B4-BE49-F238E27FC236}">
              <a16:creationId xmlns:a16="http://schemas.microsoft.com/office/drawing/2014/main" id="{33024416-C35B-40D5-A958-0BDE1F94BFCA}"/>
            </a:ext>
          </a:extLst>
        </xdr:cNvPr>
        <xdr:cNvSpPr/>
      </xdr:nvSpPr>
      <xdr:spPr>
        <a:xfrm>
          <a:off x="8699500" y="564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28847</xdr:rowOff>
    </xdr:from>
    <xdr:to>
      <xdr:col>50</xdr:col>
      <xdr:colOff>114300</xdr:colOff>
      <xdr:row>33</xdr:row>
      <xdr:rowOff>41910</xdr:rowOff>
    </xdr:to>
    <xdr:cxnSp macro="">
      <xdr:nvCxnSpPr>
        <xdr:cNvPr id="138" name="直線コネクタ 137">
          <a:extLst>
            <a:ext uri="{FF2B5EF4-FFF2-40B4-BE49-F238E27FC236}">
              <a16:creationId xmlns:a16="http://schemas.microsoft.com/office/drawing/2014/main" id="{7C088987-9CA9-452B-AA91-7AD2E23CE736}"/>
            </a:ext>
          </a:extLst>
        </xdr:cNvPr>
        <xdr:cNvCxnSpPr/>
      </xdr:nvCxnSpPr>
      <xdr:spPr>
        <a:xfrm flipV="1">
          <a:off x="8750300" y="568669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33</xdr:row>
      <xdr:rowOff>907</xdr:rowOff>
    </xdr:from>
    <xdr:to>
      <xdr:col>41</xdr:col>
      <xdr:colOff>101600</xdr:colOff>
      <xdr:row>33</xdr:row>
      <xdr:rowOff>102507</xdr:rowOff>
    </xdr:to>
    <xdr:sp macro="" textlink="">
      <xdr:nvSpPr>
        <xdr:cNvPr id="139" name="楕円 138">
          <a:extLst>
            <a:ext uri="{FF2B5EF4-FFF2-40B4-BE49-F238E27FC236}">
              <a16:creationId xmlns:a16="http://schemas.microsoft.com/office/drawing/2014/main" id="{CB267B24-7BCA-47BB-B8C3-433334125AE7}"/>
            </a:ext>
          </a:extLst>
        </xdr:cNvPr>
        <xdr:cNvSpPr/>
      </xdr:nvSpPr>
      <xdr:spPr>
        <a:xfrm>
          <a:off x="7810500" y="565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33</xdr:row>
      <xdr:rowOff>41910</xdr:rowOff>
    </xdr:from>
    <xdr:to>
      <xdr:col>45</xdr:col>
      <xdr:colOff>177800</xdr:colOff>
      <xdr:row>33</xdr:row>
      <xdr:rowOff>51707</xdr:rowOff>
    </xdr:to>
    <xdr:cxnSp macro="">
      <xdr:nvCxnSpPr>
        <xdr:cNvPr id="140" name="直線コネクタ 139">
          <a:extLst>
            <a:ext uri="{FF2B5EF4-FFF2-40B4-BE49-F238E27FC236}">
              <a16:creationId xmlns:a16="http://schemas.microsoft.com/office/drawing/2014/main" id="{FCF11D1A-8CE9-4EB0-8964-4486AE69F0B5}"/>
            </a:ext>
          </a:extLst>
        </xdr:cNvPr>
        <xdr:cNvCxnSpPr/>
      </xdr:nvCxnSpPr>
      <xdr:spPr>
        <a:xfrm flipV="1">
          <a:off x="7861300" y="5699760"/>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33</xdr:row>
      <xdr:rowOff>10704</xdr:rowOff>
    </xdr:from>
    <xdr:to>
      <xdr:col>36</xdr:col>
      <xdr:colOff>165100</xdr:colOff>
      <xdr:row>33</xdr:row>
      <xdr:rowOff>112304</xdr:rowOff>
    </xdr:to>
    <xdr:sp macro="" textlink="">
      <xdr:nvSpPr>
        <xdr:cNvPr id="141" name="楕円 140">
          <a:extLst>
            <a:ext uri="{FF2B5EF4-FFF2-40B4-BE49-F238E27FC236}">
              <a16:creationId xmlns:a16="http://schemas.microsoft.com/office/drawing/2014/main" id="{83B2097B-7509-4129-AED8-81E130C0975E}"/>
            </a:ext>
          </a:extLst>
        </xdr:cNvPr>
        <xdr:cNvSpPr/>
      </xdr:nvSpPr>
      <xdr:spPr>
        <a:xfrm>
          <a:off x="6921500" y="566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33</xdr:row>
      <xdr:rowOff>51707</xdr:rowOff>
    </xdr:from>
    <xdr:to>
      <xdr:col>41</xdr:col>
      <xdr:colOff>50800</xdr:colOff>
      <xdr:row>33</xdr:row>
      <xdr:rowOff>61504</xdr:rowOff>
    </xdr:to>
    <xdr:cxnSp macro="">
      <xdr:nvCxnSpPr>
        <xdr:cNvPr id="142" name="直線コネクタ 141">
          <a:extLst>
            <a:ext uri="{FF2B5EF4-FFF2-40B4-BE49-F238E27FC236}">
              <a16:creationId xmlns:a16="http://schemas.microsoft.com/office/drawing/2014/main" id="{0C63CBF0-D0D2-4B1D-A714-E93A12524EF4}"/>
            </a:ext>
          </a:extLst>
        </xdr:cNvPr>
        <xdr:cNvCxnSpPr/>
      </xdr:nvCxnSpPr>
      <xdr:spPr>
        <a:xfrm flipV="1">
          <a:off x="6972300" y="570955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113228</xdr:rowOff>
    </xdr:from>
    <xdr:ext cx="469744" cy="259045"/>
    <xdr:sp macro="" textlink="">
      <xdr:nvSpPr>
        <xdr:cNvPr id="143" name="n_1aveValue【図書館】&#10;一人当たり面積">
          <a:extLst>
            <a:ext uri="{FF2B5EF4-FFF2-40B4-BE49-F238E27FC236}">
              <a16:creationId xmlns:a16="http://schemas.microsoft.com/office/drawing/2014/main" id="{A949D443-A35B-421B-B6A5-411B17D1C324}"/>
            </a:ext>
          </a:extLst>
        </xdr:cNvPr>
        <xdr:cNvSpPr txBox="1"/>
      </xdr:nvSpPr>
      <xdr:spPr>
        <a:xfrm>
          <a:off x="9391727" y="6799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90368</xdr:rowOff>
    </xdr:from>
    <xdr:ext cx="469744" cy="259045"/>
    <xdr:sp macro="" textlink="">
      <xdr:nvSpPr>
        <xdr:cNvPr id="144" name="n_2aveValue【図書館】&#10;一人当たり面積">
          <a:extLst>
            <a:ext uri="{FF2B5EF4-FFF2-40B4-BE49-F238E27FC236}">
              <a16:creationId xmlns:a16="http://schemas.microsoft.com/office/drawing/2014/main" id="{25884C4D-7C03-4F82-8BBF-5D11FF4AF064}"/>
            </a:ext>
          </a:extLst>
        </xdr:cNvPr>
        <xdr:cNvSpPr txBox="1"/>
      </xdr:nvSpPr>
      <xdr:spPr>
        <a:xfrm>
          <a:off x="8515427" y="6776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126292</xdr:rowOff>
    </xdr:from>
    <xdr:ext cx="469744" cy="259045"/>
    <xdr:sp macro="" textlink="">
      <xdr:nvSpPr>
        <xdr:cNvPr id="145" name="n_3aveValue【図書館】&#10;一人当たり面積">
          <a:extLst>
            <a:ext uri="{FF2B5EF4-FFF2-40B4-BE49-F238E27FC236}">
              <a16:creationId xmlns:a16="http://schemas.microsoft.com/office/drawing/2014/main" id="{194FE8D5-5FD8-40C8-A28E-AF50170918CC}"/>
            </a:ext>
          </a:extLst>
        </xdr:cNvPr>
        <xdr:cNvSpPr txBox="1"/>
      </xdr:nvSpPr>
      <xdr:spPr>
        <a:xfrm>
          <a:off x="7626427" y="681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33218</xdr:rowOff>
    </xdr:from>
    <xdr:ext cx="469744" cy="259045"/>
    <xdr:sp macro="" textlink="">
      <xdr:nvSpPr>
        <xdr:cNvPr id="146" name="n_4aveValue【図書館】&#10;一人当たり面積">
          <a:extLst>
            <a:ext uri="{FF2B5EF4-FFF2-40B4-BE49-F238E27FC236}">
              <a16:creationId xmlns:a16="http://schemas.microsoft.com/office/drawing/2014/main" id="{D84A4D58-9602-49C9-A79F-69385055C406}"/>
            </a:ext>
          </a:extLst>
        </xdr:cNvPr>
        <xdr:cNvSpPr txBox="1"/>
      </xdr:nvSpPr>
      <xdr:spPr>
        <a:xfrm>
          <a:off x="6737427" y="6891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31</xdr:row>
      <xdr:rowOff>96174</xdr:rowOff>
    </xdr:from>
    <xdr:ext cx="469744" cy="259045"/>
    <xdr:sp macro="" textlink="">
      <xdr:nvSpPr>
        <xdr:cNvPr id="147" name="n_1mainValue【図書館】&#10;一人当たり面積">
          <a:extLst>
            <a:ext uri="{FF2B5EF4-FFF2-40B4-BE49-F238E27FC236}">
              <a16:creationId xmlns:a16="http://schemas.microsoft.com/office/drawing/2014/main" id="{F2E68DFD-C74C-4EB5-934D-D4467F58CC56}"/>
            </a:ext>
          </a:extLst>
        </xdr:cNvPr>
        <xdr:cNvSpPr txBox="1"/>
      </xdr:nvSpPr>
      <xdr:spPr>
        <a:xfrm>
          <a:off x="9391727" y="54111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31</xdr:row>
      <xdr:rowOff>109237</xdr:rowOff>
    </xdr:from>
    <xdr:ext cx="469744" cy="259045"/>
    <xdr:sp macro="" textlink="">
      <xdr:nvSpPr>
        <xdr:cNvPr id="148" name="n_2mainValue【図書館】&#10;一人当たり面積">
          <a:extLst>
            <a:ext uri="{FF2B5EF4-FFF2-40B4-BE49-F238E27FC236}">
              <a16:creationId xmlns:a16="http://schemas.microsoft.com/office/drawing/2014/main" id="{5C2BC7CA-0007-467E-B179-F3A7887EE394}"/>
            </a:ext>
          </a:extLst>
        </xdr:cNvPr>
        <xdr:cNvSpPr txBox="1"/>
      </xdr:nvSpPr>
      <xdr:spPr>
        <a:xfrm>
          <a:off x="8515427" y="542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31</xdr:row>
      <xdr:rowOff>119034</xdr:rowOff>
    </xdr:from>
    <xdr:ext cx="469744" cy="259045"/>
    <xdr:sp macro="" textlink="">
      <xdr:nvSpPr>
        <xdr:cNvPr id="149" name="n_3mainValue【図書館】&#10;一人当たり面積">
          <a:extLst>
            <a:ext uri="{FF2B5EF4-FFF2-40B4-BE49-F238E27FC236}">
              <a16:creationId xmlns:a16="http://schemas.microsoft.com/office/drawing/2014/main" id="{9DBEE413-F9B4-4A7A-B8B5-D454CECAD365}"/>
            </a:ext>
          </a:extLst>
        </xdr:cNvPr>
        <xdr:cNvSpPr txBox="1"/>
      </xdr:nvSpPr>
      <xdr:spPr>
        <a:xfrm>
          <a:off x="7626427" y="543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31</xdr:row>
      <xdr:rowOff>128831</xdr:rowOff>
    </xdr:from>
    <xdr:ext cx="469744" cy="259045"/>
    <xdr:sp macro="" textlink="">
      <xdr:nvSpPr>
        <xdr:cNvPr id="150" name="n_4mainValue【図書館】&#10;一人当たり面積">
          <a:extLst>
            <a:ext uri="{FF2B5EF4-FFF2-40B4-BE49-F238E27FC236}">
              <a16:creationId xmlns:a16="http://schemas.microsoft.com/office/drawing/2014/main" id="{3DB98BFC-5195-4EDB-82E6-7407ABB5B70F}"/>
            </a:ext>
          </a:extLst>
        </xdr:cNvPr>
        <xdr:cNvSpPr txBox="1"/>
      </xdr:nvSpPr>
      <xdr:spPr>
        <a:xfrm>
          <a:off x="6737427" y="5443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1" name="正方形/長方形 150">
          <a:extLst>
            <a:ext uri="{FF2B5EF4-FFF2-40B4-BE49-F238E27FC236}">
              <a16:creationId xmlns:a16="http://schemas.microsoft.com/office/drawing/2014/main" id="{FF0A6042-3C3A-4A4E-9FE4-6DFAB0700D2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2" name="正方形/長方形 151">
          <a:extLst>
            <a:ext uri="{FF2B5EF4-FFF2-40B4-BE49-F238E27FC236}">
              <a16:creationId xmlns:a16="http://schemas.microsoft.com/office/drawing/2014/main" id="{5EC4A3FB-A6A1-4DE3-9C17-7978EE92C1B3}"/>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3" name="正方形/長方形 152">
          <a:extLst>
            <a:ext uri="{FF2B5EF4-FFF2-40B4-BE49-F238E27FC236}">
              <a16:creationId xmlns:a16="http://schemas.microsoft.com/office/drawing/2014/main" id="{8581911A-2241-48B7-ACC1-183C0A022FA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4" name="正方形/長方形 153">
          <a:extLst>
            <a:ext uri="{FF2B5EF4-FFF2-40B4-BE49-F238E27FC236}">
              <a16:creationId xmlns:a16="http://schemas.microsoft.com/office/drawing/2014/main" id="{5E16436A-19E0-4E2F-9B27-5050E1369127}"/>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5" name="正方形/長方形 154">
          <a:extLst>
            <a:ext uri="{FF2B5EF4-FFF2-40B4-BE49-F238E27FC236}">
              <a16:creationId xmlns:a16="http://schemas.microsoft.com/office/drawing/2014/main" id="{76971697-0E7B-4CCE-83C3-873192507E0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6" name="正方形/長方形 155">
          <a:extLst>
            <a:ext uri="{FF2B5EF4-FFF2-40B4-BE49-F238E27FC236}">
              <a16:creationId xmlns:a16="http://schemas.microsoft.com/office/drawing/2014/main" id="{ACBD1E2F-B00C-4AE9-BA7B-4D0A6E406F2A}"/>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7" name="正方形/長方形 156">
          <a:extLst>
            <a:ext uri="{FF2B5EF4-FFF2-40B4-BE49-F238E27FC236}">
              <a16:creationId xmlns:a16="http://schemas.microsoft.com/office/drawing/2014/main" id="{F81FC6D5-05B0-4773-9CFC-10C7AD0184E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8" name="正方形/長方形 157">
          <a:extLst>
            <a:ext uri="{FF2B5EF4-FFF2-40B4-BE49-F238E27FC236}">
              <a16:creationId xmlns:a16="http://schemas.microsoft.com/office/drawing/2014/main" id="{2E18FE37-21FD-4E0B-BD0D-BE1BE87E48EE}"/>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9" name="テキスト ボックス 158">
          <a:extLst>
            <a:ext uri="{FF2B5EF4-FFF2-40B4-BE49-F238E27FC236}">
              <a16:creationId xmlns:a16="http://schemas.microsoft.com/office/drawing/2014/main" id="{DF7375E8-2096-4F8D-92CC-9191FB81B98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60" name="直線コネクタ 159">
          <a:extLst>
            <a:ext uri="{FF2B5EF4-FFF2-40B4-BE49-F238E27FC236}">
              <a16:creationId xmlns:a16="http://schemas.microsoft.com/office/drawing/2014/main" id="{88EE8C02-97E8-4B6F-B9C7-B900542AF5B7}"/>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1" name="テキスト ボックス 160">
          <a:extLst>
            <a:ext uri="{FF2B5EF4-FFF2-40B4-BE49-F238E27FC236}">
              <a16:creationId xmlns:a16="http://schemas.microsoft.com/office/drawing/2014/main" id="{43C2FB0D-9878-4DED-8340-B3B82ED1FED8}"/>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2" name="直線コネクタ 161">
          <a:extLst>
            <a:ext uri="{FF2B5EF4-FFF2-40B4-BE49-F238E27FC236}">
              <a16:creationId xmlns:a16="http://schemas.microsoft.com/office/drawing/2014/main" id="{93CDB5A2-6DFC-4F2E-9A52-2D0230930EED}"/>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3" name="テキスト ボックス 162">
          <a:extLst>
            <a:ext uri="{FF2B5EF4-FFF2-40B4-BE49-F238E27FC236}">
              <a16:creationId xmlns:a16="http://schemas.microsoft.com/office/drawing/2014/main" id="{204B5F79-ED34-4E80-BC25-440946A405F7}"/>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4" name="直線コネクタ 163">
          <a:extLst>
            <a:ext uri="{FF2B5EF4-FFF2-40B4-BE49-F238E27FC236}">
              <a16:creationId xmlns:a16="http://schemas.microsoft.com/office/drawing/2014/main" id="{8E4D199E-57BA-4B49-85C2-EB055261C208}"/>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5" name="テキスト ボックス 164">
          <a:extLst>
            <a:ext uri="{FF2B5EF4-FFF2-40B4-BE49-F238E27FC236}">
              <a16:creationId xmlns:a16="http://schemas.microsoft.com/office/drawing/2014/main" id="{97E62556-6352-404E-BD5A-0F82EE7198E7}"/>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6" name="直線コネクタ 165">
          <a:extLst>
            <a:ext uri="{FF2B5EF4-FFF2-40B4-BE49-F238E27FC236}">
              <a16:creationId xmlns:a16="http://schemas.microsoft.com/office/drawing/2014/main" id="{0A2E88EE-9501-4041-BF5A-A5B405B48C8E}"/>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7" name="テキスト ボックス 166">
          <a:extLst>
            <a:ext uri="{FF2B5EF4-FFF2-40B4-BE49-F238E27FC236}">
              <a16:creationId xmlns:a16="http://schemas.microsoft.com/office/drawing/2014/main" id="{9148C653-837D-4E00-B359-AA9209EA81F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8" name="直線コネクタ 167">
          <a:extLst>
            <a:ext uri="{FF2B5EF4-FFF2-40B4-BE49-F238E27FC236}">
              <a16:creationId xmlns:a16="http://schemas.microsoft.com/office/drawing/2014/main" id="{CC9F7783-4028-4EEE-A1EF-3F3B97992BC9}"/>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9" name="テキスト ボックス 168">
          <a:extLst>
            <a:ext uri="{FF2B5EF4-FFF2-40B4-BE49-F238E27FC236}">
              <a16:creationId xmlns:a16="http://schemas.microsoft.com/office/drawing/2014/main" id="{A5B000EF-3845-4EBA-A891-F73DFC22C04D}"/>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70" name="直線コネクタ 169">
          <a:extLst>
            <a:ext uri="{FF2B5EF4-FFF2-40B4-BE49-F238E27FC236}">
              <a16:creationId xmlns:a16="http://schemas.microsoft.com/office/drawing/2014/main" id="{FE13C863-1182-42E0-A9AF-BF21D88530DC}"/>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1" name="テキスト ボックス 170">
          <a:extLst>
            <a:ext uri="{FF2B5EF4-FFF2-40B4-BE49-F238E27FC236}">
              <a16:creationId xmlns:a16="http://schemas.microsoft.com/office/drawing/2014/main" id="{6F314639-B0C8-449C-BA5F-7E2E6E01CC3F}"/>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2" name="直線コネクタ 171">
          <a:extLst>
            <a:ext uri="{FF2B5EF4-FFF2-40B4-BE49-F238E27FC236}">
              <a16:creationId xmlns:a16="http://schemas.microsoft.com/office/drawing/2014/main" id="{3AFCF86E-6D2A-411D-886C-99669AB45FC3}"/>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3" name="テキスト ボックス 172">
          <a:extLst>
            <a:ext uri="{FF2B5EF4-FFF2-40B4-BE49-F238E27FC236}">
              <a16:creationId xmlns:a16="http://schemas.microsoft.com/office/drawing/2014/main" id="{D8113C67-E180-4990-88E2-B0A839B74B46}"/>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4" name="直線コネクタ 173">
          <a:extLst>
            <a:ext uri="{FF2B5EF4-FFF2-40B4-BE49-F238E27FC236}">
              <a16:creationId xmlns:a16="http://schemas.microsoft.com/office/drawing/2014/main" id="{98B02066-D85A-411F-80CA-286C28D5701C}"/>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5" name="【体育館・プール】&#10;有形固定資産減価償却率グラフ枠">
          <a:extLst>
            <a:ext uri="{FF2B5EF4-FFF2-40B4-BE49-F238E27FC236}">
              <a16:creationId xmlns:a16="http://schemas.microsoft.com/office/drawing/2014/main" id="{40045C9E-2A9E-4EB7-8AD8-07F83EF3C04C}"/>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22860</xdr:rowOff>
    </xdr:from>
    <xdr:to>
      <xdr:col>24</xdr:col>
      <xdr:colOff>62865</xdr:colOff>
      <xdr:row>64</xdr:row>
      <xdr:rowOff>130628</xdr:rowOff>
    </xdr:to>
    <xdr:cxnSp macro="">
      <xdr:nvCxnSpPr>
        <xdr:cNvPr id="176" name="直線コネクタ 175">
          <a:extLst>
            <a:ext uri="{FF2B5EF4-FFF2-40B4-BE49-F238E27FC236}">
              <a16:creationId xmlns:a16="http://schemas.microsoft.com/office/drawing/2014/main" id="{5972F5E4-6BE8-4A31-8557-25958D5C3C7C}"/>
            </a:ext>
          </a:extLst>
        </xdr:cNvPr>
        <xdr:cNvCxnSpPr/>
      </xdr:nvCxnSpPr>
      <xdr:spPr>
        <a:xfrm flipV="1">
          <a:off x="4634865" y="9624060"/>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7" name="【体育館・プール】&#10;有形固定資産減価償却率最小値テキスト">
          <a:extLst>
            <a:ext uri="{FF2B5EF4-FFF2-40B4-BE49-F238E27FC236}">
              <a16:creationId xmlns:a16="http://schemas.microsoft.com/office/drawing/2014/main" id="{E1C14764-B746-49D7-8061-8DC0F63CF3CC}"/>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8" name="直線コネクタ 177">
          <a:extLst>
            <a:ext uri="{FF2B5EF4-FFF2-40B4-BE49-F238E27FC236}">
              <a16:creationId xmlns:a16="http://schemas.microsoft.com/office/drawing/2014/main" id="{F9207CD0-D1CD-4FB0-892C-C2D18BD2D14A}"/>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140987</xdr:rowOff>
    </xdr:from>
    <xdr:ext cx="340478" cy="259045"/>
    <xdr:sp macro="" textlink="">
      <xdr:nvSpPr>
        <xdr:cNvPr id="179" name="【体育館・プール】&#10;有形固定資産減価償却率最大値テキスト">
          <a:extLst>
            <a:ext uri="{FF2B5EF4-FFF2-40B4-BE49-F238E27FC236}">
              <a16:creationId xmlns:a16="http://schemas.microsoft.com/office/drawing/2014/main" id="{7B199880-FF40-4E77-B41F-88D5F837D3C5}"/>
            </a:ext>
          </a:extLst>
        </xdr:cNvPr>
        <xdr:cNvSpPr txBox="1"/>
      </xdr:nvSpPr>
      <xdr:spPr>
        <a:xfrm>
          <a:off x="4673600" y="939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22860</xdr:rowOff>
    </xdr:from>
    <xdr:to>
      <xdr:col>24</xdr:col>
      <xdr:colOff>152400</xdr:colOff>
      <xdr:row>56</xdr:row>
      <xdr:rowOff>22860</xdr:rowOff>
    </xdr:to>
    <xdr:cxnSp macro="">
      <xdr:nvCxnSpPr>
        <xdr:cNvPr id="180" name="直線コネクタ 179">
          <a:extLst>
            <a:ext uri="{FF2B5EF4-FFF2-40B4-BE49-F238E27FC236}">
              <a16:creationId xmlns:a16="http://schemas.microsoft.com/office/drawing/2014/main" id="{A43F5A65-F934-4E28-B525-D473FC36EC2B}"/>
            </a:ext>
          </a:extLst>
        </xdr:cNvPr>
        <xdr:cNvCxnSpPr/>
      </xdr:nvCxnSpPr>
      <xdr:spPr>
        <a:xfrm>
          <a:off x="4546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153324</xdr:rowOff>
    </xdr:from>
    <xdr:ext cx="405111" cy="259045"/>
    <xdr:sp macro="" textlink="">
      <xdr:nvSpPr>
        <xdr:cNvPr id="181" name="【体育館・プール】&#10;有形固定資産減価償却率平均値テキスト">
          <a:extLst>
            <a:ext uri="{FF2B5EF4-FFF2-40B4-BE49-F238E27FC236}">
              <a16:creationId xmlns:a16="http://schemas.microsoft.com/office/drawing/2014/main" id="{4A2794FC-0E0D-44C3-9E5A-9AFAECB451A1}"/>
            </a:ext>
          </a:extLst>
        </xdr:cNvPr>
        <xdr:cNvSpPr txBox="1"/>
      </xdr:nvSpPr>
      <xdr:spPr>
        <a:xfrm>
          <a:off x="4673600" y="104403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130447</xdr:rowOff>
    </xdr:from>
    <xdr:to>
      <xdr:col>24</xdr:col>
      <xdr:colOff>114300</xdr:colOff>
      <xdr:row>62</xdr:row>
      <xdr:rowOff>60597</xdr:rowOff>
    </xdr:to>
    <xdr:sp macro="" textlink="">
      <xdr:nvSpPr>
        <xdr:cNvPr id="182" name="フローチャート: 判断 181">
          <a:extLst>
            <a:ext uri="{FF2B5EF4-FFF2-40B4-BE49-F238E27FC236}">
              <a16:creationId xmlns:a16="http://schemas.microsoft.com/office/drawing/2014/main" id="{06A94FB9-87A3-4DAC-AB52-31EEDEE43ED2}"/>
            </a:ext>
          </a:extLst>
        </xdr:cNvPr>
        <xdr:cNvSpPr/>
      </xdr:nvSpPr>
      <xdr:spPr>
        <a:xfrm>
          <a:off x="4584700" y="105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136978</xdr:rowOff>
    </xdr:from>
    <xdr:to>
      <xdr:col>20</xdr:col>
      <xdr:colOff>38100</xdr:colOff>
      <xdr:row>62</xdr:row>
      <xdr:rowOff>67128</xdr:rowOff>
    </xdr:to>
    <xdr:sp macro="" textlink="">
      <xdr:nvSpPr>
        <xdr:cNvPr id="183" name="フローチャート: 判断 182">
          <a:extLst>
            <a:ext uri="{FF2B5EF4-FFF2-40B4-BE49-F238E27FC236}">
              <a16:creationId xmlns:a16="http://schemas.microsoft.com/office/drawing/2014/main" id="{74942808-8C6E-4412-B32A-DA8EDD264090}"/>
            </a:ext>
          </a:extLst>
        </xdr:cNvPr>
        <xdr:cNvSpPr/>
      </xdr:nvSpPr>
      <xdr:spPr>
        <a:xfrm>
          <a:off x="3746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109220</xdr:rowOff>
    </xdr:from>
    <xdr:to>
      <xdr:col>15</xdr:col>
      <xdr:colOff>101600</xdr:colOff>
      <xdr:row>62</xdr:row>
      <xdr:rowOff>39370</xdr:rowOff>
    </xdr:to>
    <xdr:sp macro="" textlink="">
      <xdr:nvSpPr>
        <xdr:cNvPr id="184" name="フローチャート: 判断 183">
          <a:extLst>
            <a:ext uri="{FF2B5EF4-FFF2-40B4-BE49-F238E27FC236}">
              <a16:creationId xmlns:a16="http://schemas.microsoft.com/office/drawing/2014/main" id="{ECF6DD3A-43F0-46AE-81D6-C019AA260021}"/>
            </a:ext>
          </a:extLst>
        </xdr:cNvPr>
        <xdr:cNvSpPr/>
      </xdr:nvSpPr>
      <xdr:spPr>
        <a:xfrm>
          <a:off x="2857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151674</xdr:rowOff>
    </xdr:from>
    <xdr:to>
      <xdr:col>10</xdr:col>
      <xdr:colOff>165100</xdr:colOff>
      <xdr:row>62</xdr:row>
      <xdr:rowOff>81824</xdr:rowOff>
    </xdr:to>
    <xdr:sp macro="" textlink="">
      <xdr:nvSpPr>
        <xdr:cNvPr id="185" name="フローチャート: 判断 184">
          <a:extLst>
            <a:ext uri="{FF2B5EF4-FFF2-40B4-BE49-F238E27FC236}">
              <a16:creationId xmlns:a16="http://schemas.microsoft.com/office/drawing/2014/main" id="{17808606-6C95-45BE-A591-FFD5846E7823}"/>
            </a:ext>
          </a:extLst>
        </xdr:cNvPr>
        <xdr:cNvSpPr/>
      </xdr:nvSpPr>
      <xdr:spPr>
        <a:xfrm>
          <a:off x="1968500" y="1061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110853</xdr:rowOff>
    </xdr:from>
    <xdr:to>
      <xdr:col>6</xdr:col>
      <xdr:colOff>38100</xdr:colOff>
      <xdr:row>62</xdr:row>
      <xdr:rowOff>41003</xdr:rowOff>
    </xdr:to>
    <xdr:sp macro="" textlink="">
      <xdr:nvSpPr>
        <xdr:cNvPr id="186" name="フローチャート: 判断 185">
          <a:extLst>
            <a:ext uri="{FF2B5EF4-FFF2-40B4-BE49-F238E27FC236}">
              <a16:creationId xmlns:a16="http://schemas.microsoft.com/office/drawing/2014/main" id="{1E3E50B6-7941-4D63-BE3B-54282C1EC0C3}"/>
            </a:ext>
          </a:extLst>
        </xdr:cNvPr>
        <xdr:cNvSpPr/>
      </xdr:nvSpPr>
      <xdr:spPr>
        <a:xfrm>
          <a:off x="1079500" y="105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7F0B097-89F3-4CD5-AB1E-6CAB38DE1E98}"/>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63D82AB5-8F04-453E-95C6-DB08C42AF77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8AA7628-AD38-4B7C-BA41-8B258357556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2AC3BD32-4D7E-45E9-8F8A-21FC55A368A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1" name="テキスト ボックス 190">
          <a:extLst>
            <a:ext uri="{FF2B5EF4-FFF2-40B4-BE49-F238E27FC236}">
              <a16:creationId xmlns:a16="http://schemas.microsoft.com/office/drawing/2014/main" id="{47552118-103D-44AF-ABA2-344A5B66E9F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30843</xdr:rowOff>
    </xdr:from>
    <xdr:to>
      <xdr:col>24</xdr:col>
      <xdr:colOff>114300</xdr:colOff>
      <xdr:row>63</xdr:row>
      <xdr:rowOff>132443</xdr:rowOff>
    </xdr:to>
    <xdr:sp macro="" textlink="">
      <xdr:nvSpPr>
        <xdr:cNvPr id="192" name="楕円 191">
          <a:extLst>
            <a:ext uri="{FF2B5EF4-FFF2-40B4-BE49-F238E27FC236}">
              <a16:creationId xmlns:a16="http://schemas.microsoft.com/office/drawing/2014/main" id="{6B881380-3478-4E7C-910D-B0BFCB3D552B}"/>
            </a:ext>
          </a:extLst>
        </xdr:cNvPr>
        <xdr:cNvSpPr/>
      </xdr:nvSpPr>
      <xdr:spPr>
        <a:xfrm>
          <a:off x="4584700" y="1083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9270</xdr:rowOff>
    </xdr:from>
    <xdr:ext cx="405111" cy="259045"/>
    <xdr:sp macro="" textlink="">
      <xdr:nvSpPr>
        <xdr:cNvPr id="193" name="【体育館・プール】&#10;有形固定資産減価償却率該当値テキスト">
          <a:extLst>
            <a:ext uri="{FF2B5EF4-FFF2-40B4-BE49-F238E27FC236}">
              <a16:creationId xmlns:a16="http://schemas.microsoft.com/office/drawing/2014/main" id="{999D0B2D-DBD6-41BC-B6A9-632041B704CE}"/>
            </a:ext>
          </a:extLst>
        </xdr:cNvPr>
        <xdr:cNvSpPr txBox="1"/>
      </xdr:nvSpPr>
      <xdr:spPr>
        <a:xfrm>
          <a:off x="4673600" y="1081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39007</xdr:rowOff>
    </xdr:from>
    <xdr:to>
      <xdr:col>20</xdr:col>
      <xdr:colOff>38100</xdr:colOff>
      <xdr:row>63</xdr:row>
      <xdr:rowOff>140607</xdr:rowOff>
    </xdr:to>
    <xdr:sp macro="" textlink="">
      <xdr:nvSpPr>
        <xdr:cNvPr id="194" name="楕円 193">
          <a:extLst>
            <a:ext uri="{FF2B5EF4-FFF2-40B4-BE49-F238E27FC236}">
              <a16:creationId xmlns:a16="http://schemas.microsoft.com/office/drawing/2014/main" id="{F6F55F0F-450C-4939-BFBB-D36C6F795BCA}"/>
            </a:ext>
          </a:extLst>
        </xdr:cNvPr>
        <xdr:cNvSpPr/>
      </xdr:nvSpPr>
      <xdr:spPr>
        <a:xfrm>
          <a:off x="3746500" y="10840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81643</xdr:rowOff>
    </xdr:from>
    <xdr:to>
      <xdr:col>24</xdr:col>
      <xdr:colOff>63500</xdr:colOff>
      <xdr:row>63</xdr:row>
      <xdr:rowOff>89807</xdr:rowOff>
    </xdr:to>
    <xdr:cxnSp macro="">
      <xdr:nvCxnSpPr>
        <xdr:cNvPr id="195" name="直線コネクタ 194">
          <a:extLst>
            <a:ext uri="{FF2B5EF4-FFF2-40B4-BE49-F238E27FC236}">
              <a16:creationId xmlns:a16="http://schemas.microsoft.com/office/drawing/2014/main" id="{2C86B33F-B5A2-475C-87EE-F06AAC5B07F6}"/>
            </a:ext>
          </a:extLst>
        </xdr:cNvPr>
        <xdr:cNvCxnSpPr/>
      </xdr:nvCxnSpPr>
      <xdr:spPr>
        <a:xfrm flipV="1">
          <a:off x="3797300" y="10882993"/>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12881</xdr:rowOff>
    </xdr:from>
    <xdr:to>
      <xdr:col>15</xdr:col>
      <xdr:colOff>101600</xdr:colOff>
      <xdr:row>63</xdr:row>
      <xdr:rowOff>114481</xdr:rowOff>
    </xdr:to>
    <xdr:sp macro="" textlink="">
      <xdr:nvSpPr>
        <xdr:cNvPr id="196" name="楕円 195">
          <a:extLst>
            <a:ext uri="{FF2B5EF4-FFF2-40B4-BE49-F238E27FC236}">
              <a16:creationId xmlns:a16="http://schemas.microsoft.com/office/drawing/2014/main" id="{1CDB9F51-5EB6-449B-8482-9CBD47CF6171}"/>
            </a:ext>
          </a:extLst>
        </xdr:cNvPr>
        <xdr:cNvSpPr/>
      </xdr:nvSpPr>
      <xdr:spPr>
        <a:xfrm>
          <a:off x="2857500" y="1081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63681</xdr:rowOff>
    </xdr:from>
    <xdr:to>
      <xdr:col>19</xdr:col>
      <xdr:colOff>177800</xdr:colOff>
      <xdr:row>63</xdr:row>
      <xdr:rowOff>89807</xdr:rowOff>
    </xdr:to>
    <xdr:cxnSp macro="">
      <xdr:nvCxnSpPr>
        <xdr:cNvPr id="197" name="直線コネクタ 196">
          <a:extLst>
            <a:ext uri="{FF2B5EF4-FFF2-40B4-BE49-F238E27FC236}">
              <a16:creationId xmlns:a16="http://schemas.microsoft.com/office/drawing/2014/main" id="{D320CD46-B16F-4741-9391-1DF16D1EC4CE}"/>
            </a:ext>
          </a:extLst>
        </xdr:cNvPr>
        <xdr:cNvCxnSpPr/>
      </xdr:nvCxnSpPr>
      <xdr:spPr>
        <a:xfrm>
          <a:off x="2908300" y="10865031"/>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145143</xdr:rowOff>
    </xdr:from>
    <xdr:to>
      <xdr:col>10</xdr:col>
      <xdr:colOff>165100</xdr:colOff>
      <xdr:row>63</xdr:row>
      <xdr:rowOff>75293</xdr:rowOff>
    </xdr:to>
    <xdr:sp macro="" textlink="">
      <xdr:nvSpPr>
        <xdr:cNvPr id="198" name="楕円 197">
          <a:extLst>
            <a:ext uri="{FF2B5EF4-FFF2-40B4-BE49-F238E27FC236}">
              <a16:creationId xmlns:a16="http://schemas.microsoft.com/office/drawing/2014/main" id="{358758EF-1B5E-4989-9C7A-DCB9392E3B88}"/>
            </a:ext>
          </a:extLst>
        </xdr:cNvPr>
        <xdr:cNvSpPr/>
      </xdr:nvSpPr>
      <xdr:spPr>
        <a:xfrm>
          <a:off x="1968500" y="1077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24493</xdr:rowOff>
    </xdr:from>
    <xdr:to>
      <xdr:col>15</xdr:col>
      <xdr:colOff>50800</xdr:colOff>
      <xdr:row>63</xdr:row>
      <xdr:rowOff>63681</xdr:rowOff>
    </xdr:to>
    <xdr:cxnSp macro="">
      <xdr:nvCxnSpPr>
        <xdr:cNvPr id="199" name="直線コネクタ 198">
          <a:extLst>
            <a:ext uri="{FF2B5EF4-FFF2-40B4-BE49-F238E27FC236}">
              <a16:creationId xmlns:a16="http://schemas.microsoft.com/office/drawing/2014/main" id="{55C50608-ADD5-424A-B5A3-5C4A257ECF31}"/>
            </a:ext>
          </a:extLst>
        </xdr:cNvPr>
        <xdr:cNvCxnSpPr/>
      </xdr:nvCxnSpPr>
      <xdr:spPr>
        <a:xfrm>
          <a:off x="2019300" y="10825843"/>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105954</xdr:rowOff>
    </xdr:from>
    <xdr:to>
      <xdr:col>6</xdr:col>
      <xdr:colOff>38100</xdr:colOff>
      <xdr:row>63</xdr:row>
      <xdr:rowOff>36104</xdr:rowOff>
    </xdr:to>
    <xdr:sp macro="" textlink="">
      <xdr:nvSpPr>
        <xdr:cNvPr id="200" name="楕円 199">
          <a:extLst>
            <a:ext uri="{FF2B5EF4-FFF2-40B4-BE49-F238E27FC236}">
              <a16:creationId xmlns:a16="http://schemas.microsoft.com/office/drawing/2014/main" id="{0897AB8D-2AE1-4FA3-AAE7-6E613B0181D0}"/>
            </a:ext>
          </a:extLst>
        </xdr:cNvPr>
        <xdr:cNvSpPr/>
      </xdr:nvSpPr>
      <xdr:spPr>
        <a:xfrm>
          <a:off x="1079500" y="1073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156754</xdr:rowOff>
    </xdr:from>
    <xdr:to>
      <xdr:col>10</xdr:col>
      <xdr:colOff>114300</xdr:colOff>
      <xdr:row>63</xdr:row>
      <xdr:rowOff>24493</xdr:rowOff>
    </xdr:to>
    <xdr:cxnSp macro="">
      <xdr:nvCxnSpPr>
        <xdr:cNvPr id="201" name="直線コネクタ 200">
          <a:extLst>
            <a:ext uri="{FF2B5EF4-FFF2-40B4-BE49-F238E27FC236}">
              <a16:creationId xmlns:a16="http://schemas.microsoft.com/office/drawing/2014/main" id="{9A6F2E04-AD90-497C-8571-2FFA8D527035}"/>
            </a:ext>
          </a:extLst>
        </xdr:cNvPr>
        <xdr:cNvCxnSpPr/>
      </xdr:nvCxnSpPr>
      <xdr:spPr>
        <a:xfrm>
          <a:off x="1130300" y="10786654"/>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83655</xdr:rowOff>
    </xdr:from>
    <xdr:ext cx="405111" cy="259045"/>
    <xdr:sp macro="" textlink="">
      <xdr:nvSpPr>
        <xdr:cNvPr id="202" name="n_1aveValue【体育館・プール】&#10;有形固定資産減価償却率">
          <a:extLst>
            <a:ext uri="{FF2B5EF4-FFF2-40B4-BE49-F238E27FC236}">
              <a16:creationId xmlns:a16="http://schemas.microsoft.com/office/drawing/2014/main" id="{7B4779CA-D73B-4782-92F3-9C13ADA4F17E}"/>
            </a:ext>
          </a:extLst>
        </xdr:cNvPr>
        <xdr:cNvSpPr txBox="1"/>
      </xdr:nvSpPr>
      <xdr:spPr>
        <a:xfrm>
          <a:off x="3582044" y="10370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55897</xdr:rowOff>
    </xdr:from>
    <xdr:ext cx="405111" cy="259045"/>
    <xdr:sp macro="" textlink="">
      <xdr:nvSpPr>
        <xdr:cNvPr id="203" name="n_2aveValue【体育館・プール】&#10;有形固定資産減価償却率">
          <a:extLst>
            <a:ext uri="{FF2B5EF4-FFF2-40B4-BE49-F238E27FC236}">
              <a16:creationId xmlns:a16="http://schemas.microsoft.com/office/drawing/2014/main" id="{DADCF0AB-9F5F-45F5-8D9E-BD6FED162ED7}"/>
            </a:ext>
          </a:extLst>
        </xdr:cNvPr>
        <xdr:cNvSpPr txBox="1"/>
      </xdr:nvSpPr>
      <xdr:spPr>
        <a:xfrm>
          <a:off x="2705744" y="1034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98351</xdr:rowOff>
    </xdr:from>
    <xdr:ext cx="405111" cy="259045"/>
    <xdr:sp macro="" textlink="">
      <xdr:nvSpPr>
        <xdr:cNvPr id="204" name="n_3aveValue【体育館・プール】&#10;有形固定資産減価償却率">
          <a:extLst>
            <a:ext uri="{FF2B5EF4-FFF2-40B4-BE49-F238E27FC236}">
              <a16:creationId xmlns:a16="http://schemas.microsoft.com/office/drawing/2014/main" id="{C9E18826-B2E2-4BB6-8883-D91F5D0EB9E0}"/>
            </a:ext>
          </a:extLst>
        </xdr:cNvPr>
        <xdr:cNvSpPr txBox="1"/>
      </xdr:nvSpPr>
      <xdr:spPr>
        <a:xfrm>
          <a:off x="1816744" y="103853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57530</xdr:rowOff>
    </xdr:from>
    <xdr:ext cx="405111" cy="259045"/>
    <xdr:sp macro="" textlink="">
      <xdr:nvSpPr>
        <xdr:cNvPr id="205" name="n_4aveValue【体育館・プール】&#10;有形固定資産減価償却率">
          <a:extLst>
            <a:ext uri="{FF2B5EF4-FFF2-40B4-BE49-F238E27FC236}">
              <a16:creationId xmlns:a16="http://schemas.microsoft.com/office/drawing/2014/main" id="{35A999EA-B642-49A8-8015-92158998F904}"/>
            </a:ext>
          </a:extLst>
        </xdr:cNvPr>
        <xdr:cNvSpPr txBox="1"/>
      </xdr:nvSpPr>
      <xdr:spPr>
        <a:xfrm>
          <a:off x="927744" y="103445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131734</xdr:rowOff>
    </xdr:from>
    <xdr:ext cx="405111" cy="259045"/>
    <xdr:sp macro="" textlink="">
      <xdr:nvSpPr>
        <xdr:cNvPr id="206" name="n_1mainValue【体育館・プール】&#10;有形固定資産減価償却率">
          <a:extLst>
            <a:ext uri="{FF2B5EF4-FFF2-40B4-BE49-F238E27FC236}">
              <a16:creationId xmlns:a16="http://schemas.microsoft.com/office/drawing/2014/main" id="{9A81C7F0-9FF4-4A04-8322-17C9A98570C0}"/>
            </a:ext>
          </a:extLst>
        </xdr:cNvPr>
        <xdr:cNvSpPr txBox="1"/>
      </xdr:nvSpPr>
      <xdr:spPr>
        <a:xfrm>
          <a:off x="3582044" y="10933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105608</xdr:rowOff>
    </xdr:from>
    <xdr:ext cx="405111" cy="259045"/>
    <xdr:sp macro="" textlink="">
      <xdr:nvSpPr>
        <xdr:cNvPr id="207" name="n_2mainValue【体育館・プール】&#10;有形固定資産減価償却率">
          <a:extLst>
            <a:ext uri="{FF2B5EF4-FFF2-40B4-BE49-F238E27FC236}">
              <a16:creationId xmlns:a16="http://schemas.microsoft.com/office/drawing/2014/main" id="{79689A1D-E902-4AB7-832D-C2F413E9C6B7}"/>
            </a:ext>
          </a:extLst>
        </xdr:cNvPr>
        <xdr:cNvSpPr txBox="1"/>
      </xdr:nvSpPr>
      <xdr:spPr>
        <a:xfrm>
          <a:off x="2705744" y="10906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66420</xdr:rowOff>
    </xdr:from>
    <xdr:ext cx="405111" cy="259045"/>
    <xdr:sp macro="" textlink="">
      <xdr:nvSpPr>
        <xdr:cNvPr id="208" name="n_3mainValue【体育館・プール】&#10;有形固定資産減価償却率">
          <a:extLst>
            <a:ext uri="{FF2B5EF4-FFF2-40B4-BE49-F238E27FC236}">
              <a16:creationId xmlns:a16="http://schemas.microsoft.com/office/drawing/2014/main" id="{2493DFB9-5E9E-468B-9B0D-B99C0DC5ACF1}"/>
            </a:ext>
          </a:extLst>
        </xdr:cNvPr>
        <xdr:cNvSpPr txBox="1"/>
      </xdr:nvSpPr>
      <xdr:spPr>
        <a:xfrm>
          <a:off x="1816744" y="1086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27231</xdr:rowOff>
    </xdr:from>
    <xdr:ext cx="405111" cy="259045"/>
    <xdr:sp macro="" textlink="">
      <xdr:nvSpPr>
        <xdr:cNvPr id="209" name="n_4mainValue【体育館・プール】&#10;有形固定資産減価償却率">
          <a:extLst>
            <a:ext uri="{FF2B5EF4-FFF2-40B4-BE49-F238E27FC236}">
              <a16:creationId xmlns:a16="http://schemas.microsoft.com/office/drawing/2014/main" id="{92041630-F615-48DA-B976-CAB8CF0F76DE}"/>
            </a:ext>
          </a:extLst>
        </xdr:cNvPr>
        <xdr:cNvSpPr txBox="1"/>
      </xdr:nvSpPr>
      <xdr:spPr>
        <a:xfrm>
          <a:off x="927744" y="10828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10" name="正方形/長方形 209">
          <a:extLst>
            <a:ext uri="{FF2B5EF4-FFF2-40B4-BE49-F238E27FC236}">
              <a16:creationId xmlns:a16="http://schemas.microsoft.com/office/drawing/2014/main" id="{A6F35F91-6BCB-4F15-9E64-C5D5ED21FC88}"/>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1" name="正方形/長方形 210">
          <a:extLst>
            <a:ext uri="{FF2B5EF4-FFF2-40B4-BE49-F238E27FC236}">
              <a16:creationId xmlns:a16="http://schemas.microsoft.com/office/drawing/2014/main" id="{E011EF45-95D4-4653-BBCF-3AA67A1B433B}"/>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2" name="正方形/長方形 211">
          <a:extLst>
            <a:ext uri="{FF2B5EF4-FFF2-40B4-BE49-F238E27FC236}">
              <a16:creationId xmlns:a16="http://schemas.microsoft.com/office/drawing/2014/main" id="{F2A6CEC8-8E0D-4EFC-97C6-A910360F84A9}"/>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3" name="正方形/長方形 212">
          <a:extLst>
            <a:ext uri="{FF2B5EF4-FFF2-40B4-BE49-F238E27FC236}">
              <a16:creationId xmlns:a16="http://schemas.microsoft.com/office/drawing/2014/main" id="{9B71F2A4-0EF3-4887-8A69-E4CFC2CFD899}"/>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4" name="正方形/長方形 213">
          <a:extLst>
            <a:ext uri="{FF2B5EF4-FFF2-40B4-BE49-F238E27FC236}">
              <a16:creationId xmlns:a16="http://schemas.microsoft.com/office/drawing/2014/main" id="{019C6475-9DA3-4BE9-9E29-5F738E778B1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5" name="正方形/長方形 214">
          <a:extLst>
            <a:ext uri="{FF2B5EF4-FFF2-40B4-BE49-F238E27FC236}">
              <a16:creationId xmlns:a16="http://schemas.microsoft.com/office/drawing/2014/main" id="{6FDB74AF-9A72-4759-9B73-9B0A69ADDCF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6" name="正方形/長方形 215">
          <a:extLst>
            <a:ext uri="{FF2B5EF4-FFF2-40B4-BE49-F238E27FC236}">
              <a16:creationId xmlns:a16="http://schemas.microsoft.com/office/drawing/2014/main" id="{1F1FC473-52D0-49B7-9526-7BBDAFECDC9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7" name="正方形/長方形 216">
          <a:extLst>
            <a:ext uri="{FF2B5EF4-FFF2-40B4-BE49-F238E27FC236}">
              <a16:creationId xmlns:a16="http://schemas.microsoft.com/office/drawing/2014/main" id="{9A385FBC-776B-4DE3-B356-4DA8FAC90A23}"/>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8" name="テキスト ボックス 217">
          <a:extLst>
            <a:ext uri="{FF2B5EF4-FFF2-40B4-BE49-F238E27FC236}">
              <a16:creationId xmlns:a16="http://schemas.microsoft.com/office/drawing/2014/main" id="{92D89C67-AEB5-4EED-A29F-5C6D93CBFDE6}"/>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9" name="直線コネクタ 218">
          <a:extLst>
            <a:ext uri="{FF2B5EF4-FFF2-40B4-BE49-F238E27FC236}">
              <a16:creationId xmlns:a16="http://schemas.microsoft.com/office/drawing/2014/main" id="{6E1A1F38-B6AC-4C0D-BD8B-242A974AC90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20" name="直線コネクタ 219">
          <a:extLst>
            <a:ext uri="{FF2B5EF4-FFF2-40B4-BE49-F238E27FC236}">
              <a16:creationId xmlns:a16="http://schemas.microsoft.com/office/drawing/2014/main" id="{942B3658-4D7D-49A6-BCD6-BBF6392242AD}"/>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21" name="テキスト ボックス 220">
          <a:extLst>
            <a:ext uri="{FF2B5EF4-FFF2-40B4-BE49-F238E27FC236}">
              <a16:creationId xmlns:a16="http://schemas.microsoft.com/office/drawing/2014/main" id="{40A34DC3-46C9-4D3C-B971-A3727B9DA1E4}"/>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2" name="直線コネクタ 221">
          <a:extLst>
            <a:ext uri="{FF2B5EF4-FFF2-40B4-BE49-F238E27FC236}">
              <a16:creationId xmlns:a16="http://schemas.microsoft.com/office/drawing/2014/main" id="{3B78C28F-CF91-46F6-8543-208D6187E504}"/>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3" name="テキスト ボックス 222">
          <a:extLst>
            <a:ext uri="{FF2B5EF4-FFF2-40B4-BE49-F238E27FC236}">
              <a16:creationId xmlns:a16="http://schemas.microsoft.com/office/drawing/2014/main" id="{F00731B3-6A04-41C2-B52D-F09ECAF6C772}"/>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4" name="直線コネクタ 223">
          <a:extLst>
            <a:ext uri="{FF2B5EF4-FFF2-40B4-BE49-F238E27FC236}">
              <a16:creationId xmlns:a16="http://schemas.microsoft.com/office/drawing/2014/main" id="{92C7BDF1-F821-4976-9D42-483012CB5DBE}"/>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5" name="テキスト ボックス 224">
          <a:extLst>
            <a:ext uri="{FF2B5EF4-FFF2-40B4-BE49-F238E27FC236}">
              <a16:creationId xmlns:a16="http://schemas.microsoft.com/office/drawing/2014/main" id="{8734536B-3659-473E-B82C-C234AB0A6721}"/>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6" name="直線コネクタ 225">
          <a:extLst>
            <a:ext uri="{FF2B5EF4-FFF2-40B4-BE49-F238E27FC236}">
              <a16:creationId xmlns:a16="http://schemas.microsoft.com/office/drawing/2014/main" id="{3C68C5F3-A731-4FE6-B055-0DBA6183C521}"/>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7" name="テキスト ボックス 226">
          <a:extLst>
            <a:ext uri="{FF2B5EF4-FFF2-40B4-BE49-F238E27FC236}">
              <a16:creationId xmlns:a16="http://schemas.microsoft.com/office/drawing/2014/main" id="{87369CD7-D4E8-4825-91E5-3568C5F06FA3}"/>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8" name="直線コネクタ 227">
          <a:extLst>
            <a:ext uri="{FF2B5EF4-FFF2-40B4-BE49-F238E27FC236}">
              <a16:creationId xmlns:a16="http://schemas.microsoft.com/office/drawing/2014/main" id="{737E7219-2E26-4EC7-B1F9-A9FC5286C67D}"/>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9" name="テキスト ボックス 228">
          <a:extLst>
            <a:ext uri="{FF2B5EF4-FFF2-40B4-BE49-F238E27FC236}">
              <a16:creationId xmlns:a16="http://schemas.microsoft.com/office/drawing/2014/main" id="{6895C2CE-133F-4C2D-A23F-5229BE64A4FB}"/>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0" name="直線コネクタ 229">
          <a:extLst>
            <a:ext uri="{FF2B5EF4-FFF2-40B4-BE49-F238E27FC236}">
              <a16:creationId xmlns:a16="http://schemas.microsoft.com/office/drawing/2014/main" id="{09115DD8-6B92-466B-9889-82FB513E723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31" name="テキスト ボックス 230">
          <a:extLst>
            <a:ext uri="{FF2B5EF4-FFF2-40B4-BE49-F238E27FC236}">
              <a16:creationId xmlns:a16="http://schemas.microsoft.com/office/drawing/2014/main" id="{83350AC9-DA59-4689-BE6B-EC2FFDDA7ACD}"/>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2" name="【体育館・プール】&#10;一人当たり面積グラフ枠">
          <a:extLst>
            <a:ext uri="{FF2B5EF4-FFF2-40B4-BE49-F238E27FC236}">
              <a16:creationId xmlns:a16="http://schemas.microsoft.com/office/drawing/2014/main" id="{AF5F1761-8ADB-4262-9F7C-5BF4304C171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158496</xdr:rowOff>
    </xdr:from>
    <xdr:to>
      <xdr:col>54</xdr:col>
      <xdr:colOff>189865</xdr:colOff>
      <xdr:row>63</xdr:row>
      <xdr:rowOff>150876</xdr:rowOff>
    </xdr:to>
    <xdr:cxnSp macro="">
      <xdr:nvCxnSpPr>
        <xdr:cNvPr id="233" name="直線コネクタ 232">
          <a:extLst>
            <a:ext uri="{FF2B5EF4-FFF2-40B4-BE49-F238E27FC236}">
              <a16:creationId xmlns:a16="http://schemas.microsoft.com/office/drawing/2014/main" id="{3C275B18-C2CC-4AF9-8C15-097248D4C37B}"/>
            </a:ext>
          </a:extLst>
        </xdr:cNvPr>
        <xdr:cNvCxnSpPr/>
      </xdr:nvCxnSpPr>
      <xdr:spPr>
        <a:xfrm flipV="1">
          <a:off x="10476865" y="9759696"/>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154703</xdr:rowOff>
    </xdr:from>
    <xdr:ext cx="469744" cy="259045"/>
    <xdr:sp macro="" textlink="">
      <xdr:nvSpPr>
        <xdr:cNvPr id="234" name="【体育館・プール】&#10;一人当たり面積最小値テキスト">
          <a:extLst>
            <a:ext uri="{FF2B5EF4-FFF2-40B4-BE49-F238E27FC236}">
              <a16:creationId xmlns:a16="http://schemas.microsoft.com/office/drawing/2014/main" id="{6AAF5FB8-0ABD-4AA7-A522-7A331794E91A}"/>
            </a:ext>
          </a:extLst>
        </xdr:cNvPr>
        <xdr:cNvSpPr txBox="1"/>
      </xdr:nvSpPr>
      <xdr:spPr>
        <a:xfrm>
          <a:off x="10515600" y="1095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150876</xdr:rowOff>
    </xdr:from>
    <xdr:to>
      <xdr:col>55</xdr:col>
      <xdr:colOff>88900</xdr:colOff>
      <xdr:row>63</xdr:row>
      <xdr:rowOff>150876</xdr:rowOff>
    </xdr:to>
    <xdr:cxnSp macro="">
      <xdr:nvCxnSpPr>
        <xdr:cNvPr id="235" name="直線コネクタ 234">
          <a:extLst>
            <a:ext uri="{FF2B5EF4-FFF2-40B4-BE49-F238E27FC236}">
              <a16:creationId xmlns:a16="http://schemas.microsoft.com/office/drawing/2014/main" id="{19AC51A7-49A8-41F3-8366-75C7F4534751}"/>
            </a:ext>
          </a:extLst>
        </xdr:cNvPr>
        <xdr:cNvCxnSpPr/>
      </xdr:nvCxnSpPr>
      <xdr:spPr>
        <a:xfrm>
          <a:off x="10388600" y="1095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105173</xdr:rowOff>
    </xdr:from>
    <xdr:ext cx="469744" cy="259045"/>
    <xdr:sp macro="" textlink="">
      <xdr:nvSpPr>
        <xdr:cNvPr id="236" name="【体育館・プール】&#10;一人当たり面積最大値テキスト">
          <a:extLst>
            <a:ext uri="{FF2B5EF4-FFF2-40B4-BE49-F238E27FC236}">
              <a16:creationId xmlns:a16="http://schemas.microsoft.com/office/drawing/2014/main" id="{8DDC3726-461E-40FC-B344-CB6674A00723}"/>
            </a:ext>
          </a:extLst>
        </xdr:cNvPr>
        <xdr:cNvSpPr txBox="1"/>
      </xdr:nvSpPr>
      <xdr:spPr>
        <a:xfrm>
          <a:off x="10515600" y="953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158496</xdr:rowOff>
    </xdr:from>
    <xdr:to>
      <xdr:col>55</xdr:col>
      <xdr:colOff>88900</xdr:colOff>
      <xdr:row>56</xdr:row>
      <xdr:rowOff>158496</xdr:rowOff>
    </xdr:to>
    <xdr:cxnSp macro="">
      <xdr:nvCxnSpPr>
        <xdr:cNvPr id="237" name="直線コネクタ 236">
          <a:extLst>
            <a:ext uri="{FF2B5EF4-FFF2-40B4-BE49-F238E27FC236}">
              <a16:creationId xmlns:a16="http://schemas.microsoft.com/office/drawing/2014/main" id="{15A443DC-A533-448D-BC03-AC95B202513E}"/>
            </a:ext>
          </a:extLst>
        </xdr:cNvPr>
        <xdr:cNvCxnSpPr/>
      </xdr:nvCxnSpPr>
      <xdr:spPr>
        <a:xfrm>
          <a:off x="10388600" y="975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16019</xdr:rowOff>
    </xdr:from>
    <xdr:ext cx="469744" cy="259045"/>
    <xdr:sp macro="" textlink="">
      <xdr:nvSpPr>
        <xdr:cNvPr id="238" name="【体育館・プール】&#10;一人当たり面積平均値テキスト">
          <a:extLst>
            <a:ext uri="{FF2B5EF4-FFF2-40B4-BE49-F238E27FC236}">
              <a16:creationId xmlns:a16="http://schemas.microsoft.com/office/drawing/2014/main" id="{965A9707-4849-433D-B4ED-5762C7D0F0CC}"/>
            </a:ext>
          </a:extLst>
        </xdr:cNvPr>
        <xdr:cNvSpPr txBox="1"/>
      </xdr:nvSpPr>
      <xdr:spPr>
        <a:xfrm>
          <a:off x="10515600" y="10474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37592</xdr:rowOff>
    </xdr:from>
    <xdr:to>
      <xdr:col>55</xdr:col>
      <xdr:colOff>50800</xdr:colOff>
      <xdr:row>61</xdr:row>
      <xdr:rowOff>139192</xdr:rowOff>
    </xdr:to>
    <xdr:sp macro="" textlink="">
      <xdr:nvSpPr>
        <xdr:cNvPr id="239" name="フローチャート: 判断 238">
          <a:extLst>
            <a:ext uri="{FF2B5EF4-FFF2-40B4-BE49-F238E27FC236}">
              <a16:creationId xmlns:a16="http://schemas.microsoft.com/office/drawing/2014/main" id="{4D1CFDF0-DAB3-4721-9CAF-33764B8F2A5D}"/>
            </a:ext>
          </a:extLst>
        </xdr:cNvPr>
        <xdr:cNvSpPr/>
      </xdr:nvSpPr>
      <xdr:spPr>
        <a:xfrm>
          <a:off x="10426700" y="1049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42164</xdr:rowOff>
    </xdr:from>
    <xdr:to>
      <xdr:col>50</xdr:col>
      <xdr:colOff>165100</xdr:colOff>
      <xdr:row>61</xdr:row>
      <xdr:rowOff>143764</xdr:rowOff>
    </xdr:to>
    <xdr:sp macro="" textlink="">
      <xdr:nvSpPr>
        <xdr:cNvPr id="240" name="フローチャート: 判断 239">
          <a:extLst>
            <a:ext uri="{FF2B5EF4-FFF2-40B4-BE49-F238E27FC236}">
              <a16:creationId xmlns:a16="http://schemas.microsoft.com/office/drawing/2014/main" id="{6EDE4A2A-9031-446F-AF01-2808E68DC211}"/>
            </a:ext>
          </a:extLst>
        </xdr:cNvPr>
        <xdr:cNvSpPr/>
      </xdr:nvSpPr>
      <xdr:spPr>
        <a:xfrm>
          <a:off x="9588500" y="1050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41" name="フローチャート: 判断 240">
          <a:extLst>
            <a:ext uri="{FF2B5EF4-FFF2-40B4-BE49-F238E27FC236}">
              <a16:creationId xmlns:a16="http://schemas.microsoft.com/office/drawing/2014/main" id="{1B57CF64-BA3D-4D02-A25E-141781485CB2}"/>
            </a:ext>
          </a:extLst>
        </xdr:cNvPr>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46736</xdr:rowOff>
    </xdr:from>
    <xdr:to>
      <xdr:col>41</xdr:col>
      <xdr:colOff>101600</xdr:colOff>
      <xdr:row>61</xdr:row>
      <xdr:rowOff>148336</xdr:rowOff>
    </xdr:to>
    <xdr:sp macro="" textlink="">
      <xdr:nvSpPr>
        <xdr:cNvPr id="242" name="フローチャート: 判断 241">
          <a:extLst>
            <a:ext uri="{FF2B5EF4-FFF2-40B4-BE49-F238E27FC236}">
              <a16:creationId xmlns:a16="http://schemas.microsoft.com/office/drawing/2014/main" id="{BFBBFE02-80C1-429D-9FDD-81AEE616345A}"/>
            </a:ext>
          </a:extLst>
        </xdr:cNvPr>
        <xdr:cNvSpPr/>
      </xdr:nvSpPr>
      <xdr:spPr>
        <a:xfrm>
          <a:off x="7810500" y="105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84074</xdr:rowOff>
    </xdr:from>
    <xdr:to>
      <xdr:col>36</xdr:col>
      <xdr:colOff>165100</xdr:colOff>
      <xdr:row>62</xdr:row>
      <xdr:rowOff>14224</xdr:rowOff>
    </xdr:to>
    <xdr:sp macro="" textlink="">
      <xdr:nvSpPr>
        <xdr:cNvPr id="243" name="フローチャート: 判断 242">
          <a:extLst>
            <a:ext uri="{FF2B5EF4-FFF2-40B4-BE49-F238E27FC236}">
              <a16:creationId xmlns:a16="http://schemas.microsoft.com/office/drawing/2014/main" id="{216E6E1B-9D73-479F-AC48-700BFD59E3CD}"/>
            </a:ext>
          </a:extLst>
        </xdr:cNvPr>
        <xdr:cNvSpPr/>
      </xdr:nvSpPr>
      <xdr:spPr>
        <a:xfrm>
          <a:off x="6921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55ECBD8-FD8C-4C2B-A3BA-E09E7A75921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FE6445F5-9B90-4C86-8680-0094AA49CEC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BFF8F53-E116-4175-889F-321CBB6E1479}"/>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31832D9C-7612-43FE-B86A-2D984C823C9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21DDC98F-C568-45E7-8757-C327DAFC605C}"/>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84836</xdr:rowOff>
    </xdr:from>
    <xdr:to>
      <xdr:col>55</xdr:col>
      <xdr:colOff>50800</xdr:colOff>
      <xdr:row>61</xdr:row>
      <xdr:rowOff>14986</xdr:rowOff>
    </xdr:to>
    <xdr:sp macro="" textlink="">
      <xdr:nvSpPr>
        <xdr:cNvPr id="249" name="楕円 248">
          <a:extLst>
            <a:ext uri="{FF2B5EF4-FFF2-40B4-BE49-F238E27FC236}">
              <a16:creationId xmlns:a16="http://schemas.microsoft.com/office/drawing/2014/main" id="{D456D6C3-1272-42F7-9E4C-FD714BF3AB7E}"/>
            </a:ext>
          </a:extLst>
        </xdr:cNvPr>
        <xdr:cNvSpPr/>
      </xdr:nvSpPr>
      <xdr:spPr>
        <a:xfrm>
          <a:off x="10426700" y="1037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107713</xdr:rowOff>
    </xdr:from>
    <xdr:ext cx="469744" cy="259045"/>
    <xdr:sp macro="" textlink="">
      <xdr:nvSpPr>
        <xdr:cNvPr id="250" name="【体育館・プール】&#10;一人当たり面積該当値テキスト">
          <a:extLst>
            <a:ext uri="{FF2B5EF4-FFF2-40B4-BE49-F238E27FC236}">
              <a16:creationId xmlns:a16="http://schemas.microsoft.com/office/drawing/2014/main" id="{64244B00-C86D-452D-B2A2-852184009A04}"/>
            </a:ext>
          </a:extLst>
        </xdr:cNvPr>
        <xdr:cNvSpPr txBox="1"/>
      </xdr:nvSpPr>
      <xdr:spPr>
        <a:xfrm>
          <a:off x="10515600" y="1022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89408</xdr:rowOff>
    </xdr:from>
    <xdr:to>
      <xdr:col>50</xdr:col>
      <xdr:colOff>165100</xdr:colOff>
      <xdr:row>61</xdr:row>
      <xdr:rowOff>19558</xdr:rowOff>
    </xdr:to>
    <xdr:sp macro="" textlink="">
      <xdr:nvSpPr>
        <xdr:cNvPr id="251" name="楕円 250">
          <a:extLst>
            <a:ext uri="{FF2B5EF4-FFF2-40B4-BE49-F238E27FC236}">
              <a16:creationId xmlns:a16="http://schemas.microsoft.com/office/drawing/2014/main" id="{97D849A7-E385-4002-ACAC-30B00D2164C0}"/>
            </a:ext>
          </a:extLst>
        </xdr:cNvPr>
        <xdr:cNvSpPr/>
      </xdr:nvSpPr>
      <xdr:spPr>
        <a:xfrm>
          <a:off x="9588500" y="1037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135636</xdr:rowOff>
    </xdr:from>
    <xdr:to>
      <xdr:col>55</xdr:col>
      <xdr:colOff>0</xdr:colOff>
      <xdr:row>60</xdr:row>
      <xdr:rowOff>140208</xdr:rowOff>
    </xdr:to>
    <xdr:cxnSp macro="">
      <xdr:nvCxnSpPr>
        <xdr:cNvPr id="252" name="直線コネクタ 251">
          <a:extLst>
            <a:ext uri="{FF2B5EF4-FFF2-40B4-BE49-F238E27FC236}">
              <a16:creationId xmlns:a16="http://schemas.microsoft.com/office/drawing/2014/main" id="{4673D9DE-661D-41CE-8309-D8550305A2B1}"/>
            </a:ext>
          </a:extLst>
        </xdr:cNvPr>
        <xdr:cNvCxnSpPr/>
      </xdr:nvCxnSpPr>
      <xdr:spPr>
        <a:xfrm flipV="1">
          <a:off x="9639300" y="1042263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54356</xdr:rowOff>
    </xdr:from>
    <xdr:to>
      <xdr:col>46</xdr:col>
      <xdr:colOff>38100</xdr:colOff>
      <xdr:row>61</xdr:row>
      <xdr:rowOff>155956</xdr:rowOff>
    </xdr:to>
    <xdr:sp macro="" textlink="">
      <xdr:nvSpPr>
        <xdr:cNvPr id="253" name="楕円 252">
          <a:extLst>
            <a:ext uri="{FF2B5EF4-FFF2-40B4-BE49-F238E27FC236}">
              <a16:creationId xmlns:a16="http://schemas.microsoft.com/office/drawing/2014/main" id="{62B83A8B-5C1D-440E-946C-4882AD594437}"/>
            </a:ext>
          </a:extLst>
        </xdr:cNvPr>
        <xdr:cNvSpPr/>
      </xdr:nvSpPr>
      <xdr:spPr>
        <a:xfrm>
          <a:off x="8699500" y="10512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140208</xdr:rowOff>
    </xdr:from>
    <xdr:to>
      <xdr:col>50</xdr:col>
      <xdr:colOff>114300</xdr:colOff>
      <xdr:row>61</xdr:row>
      <xdr:rowOff>105156</xdr:rowOff>
    </xdr:to>
    <xdr:cxnSp macro="">
      <xdr:nvCxnSpPr>
        <xdr:cNvPr id="254" name="直線コネクタ 253">
          <a:extLst>
            <a:ext uri="{FF2B5EF4-FFF2-40B4-BE49-F238E27FC236}">
              <a16:creationId xmlns:a16="http://schemas.microsoft.com/office/drawing/2014/main" id="{E9294274-1B92-472A-9195-7DAE1EB97585}"/>
            </a:ext>
          </a:extLst>
        </xdr:cNvPr>
        <xdr:cNvCxnSpPr/>
      </xdr:nvCxnSpPr>
      <xdr:spPr>
        <a:xfrm flipV="1">
          <a:off x="8750300" y="10427208"/>
          <a:ext cx="889000" cy="136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57404</xdr:rowOff>
    </xdr:from>
    <xdr:to>
      <xdr:col>41</xdr:col>
      <xdr:colOff>101600</xdr:colOff>
      <xdr:row>61</xdr:row>
      <xdr:rowOff>159004</xdr:rowOff>
    </xdr:to>
    <xdr:sp macro="" textlink="">
      <xdr:nvSpPr>
        <xdr:cNvPr id="255" name="楕円 254">
          <a:extLst>
            <a:ext uri="{FF2B5EF4-FFF2-40B4-BE49-F238E27FC236}">
              <a16:creationId xmlns:a16="http://schemas.microsoft.com/office/drawing/2014/main" id="{F1807F15-1E54-404A-A5F7-CC170B9D079C}"/>
            </a:ext>
          </a:extLst>
        </xdr:cNvPr>
        <xdr:cNvSpPr/>
      </xdr:nvSpPr>
      <xdr:spPr>
        <a:xfrm>
          <a:off x="7810500" y="1051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105156</xdr:rowOff>
    </xdr:from>
    <xdr:to>
      <xdr:col>45</xdr:col>
      <xdr:colOff>177800</xdr:colOff>
      <xdr:row>61</xdr:row>
      <xdr:rowOff>108204</xdr:rowOff>
    </xdr:to>
    <xdr:cxnSp macro="">
      <xdr:nvCxnSpPr>
        <xdr:cNvPr id="256" name="直線コネクタ 255">
          <a:extLst>
            <a:ext uri="{FF2B5EF4-FFF2-40B4-BE49-F238E27FC236}">
              <a16:creationId xmlns:a16="http://schemas.microsoft.com/office/drawing/2014/main" id="{6064F5E1-D674-4BAF-A0A8-9B2719776289}"/>
            </a:ext>
          </a:extLst>
        </xdr:cNvPr>
        <xdr:cNvCxnSpPr/>
      </xdr:nvCxnSpPr>
      <xdr:spPr>
        <a:xfrm flipV="1">
          <a:off x="7861300" y="10563606"/>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60452</xdr:rowOff>
    </xdr:from>
    <xdr:to>
      <xdr:col>36</xdr:col>
      <xdr:colOff>165100</xdr:colOff>
      <xdr:row>61</xdr:row>
      <xdr:rowOff>162052</xdr:rowOff>
    </xdr:to>
    <xdr:sp macro="" textlink="">
      <xdr:nvSpPr>
        <xdr:cNvPr id="257" name="楕円 256">
          <a:extLst>
            <a:ext uri="{FF2B5EF4-FFF2-40B4-BE49-F238E27FC236}">
              <a16:creationId xmlns:a16="http://schemas.microsoft.com/office/drawing/2014/main" id="{7ECD75E4-A30F-4701-B0B5-68FF7D9F5DD5}"/>
            </a:ext>
          </a:extLst>
        </xdr:cNvPr>
        <xdr:cNvSpPr/>
      </xdr:nvSpPr>
      <xdr:spPr>
        <a:xfrm>
          <a:off x="6921500" y="10518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108204</xdr:rowOff>
    </xdr:from>
    <xdr:to>
      <xdr:col>41</xdr:col>
      <xdr:colOff>50800</xdr:colOff>
      <xdr:row>61</xdr:row>
      <xdr:rowOff>111252</xdr:rowOff>
    </xdr:to>
    <xdr:cxnSp macro="">
      <xdr:nvCxnSpPr>
        <xdr:cNvPr id="258" name="直線コネクタ 257">
          <a:extLst>
            <a:ext uri="{FF2B5EF4-FFF2-40B4-BE49-F238E27FC236}">
              <a16:creationId xmlns:a16="http://schemas.microsoft.com/office/drawing/2014/main" id="{C990FB5B-9747-4515-A35D-4D98D7F9B050}"/>
            </a:ext>
          </a:extLst>
        </xdr:cNvPr>
        <xdr:cNvCxnSpPr/>
      </xdr:nvCxnSpPr>
      <xdr:spPr>
        <a:xfrm flipV="1">
          <a:off x="6972300" y="10566654"/>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134891</xdr:rowOff>
    </xdr:from>
    <xdr:ext cx="469744" cy="259045"/>
    <xdr:sp macro="" textlink="">
      <xdr:nvSpPr>
        <xdr:cNvPr id="259" name="n_1aveValue【体育館・プール】&#10;一人当たり面積">
          <a:extLst>
            <a:ext uri="{FF2B5EF4-FFF2-40B4-BE49-F238E27FC236}">
              <a16:creationId xmlns:a16="http://schemas.microsoft.com/office/drawing/2014/main" id="{0CB2EF20-D609-4D91-93E8-BA4986C98472}"/>
            </a:ext>
          </a:extLst>
        </xdr:cNvPr>
        <xdr:cNvSpPr txBox="1"/>
      </xdr:nvSpPr>
      <xdr:spPr>
        <a:xfrm>
          <a:off x="9391727" y="1059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167657</xdr:rowOff>
    </xdr:from>
    <xdr:ext cx="469744" cy="259045"/>
    <xdr:sp macro="" textlink="">
      <xdr:nvSpPr>
        <xdr:cNvPr id="260" name="n_2aveValue【体育館・プール】&#10;一人当たり面積">
          <a:extLst>
            <a:ext uri="{FF2B5EF4-FFF2-40B4-BE49-F238E27FC236}">
              <a16:creationId xmlns:a16="http://schemas.microsoft.com/office/drawing/2014/main" id="{7656D44A-3330-40B7-96B4-D421CEE83154}"/>
            </a:ext>
          </a:extLst>
        </xdr:cNvPr>
        <xdr:cNvSpPr txBox="1"/>
      </xdr:nvSpPr>
      <xdr:spPr>
        <a:xfrm>
          <a:off x="8515427" y="1062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164863</xdr:rowOff>
    </xdr:from>
    <xdr:ext cx="469744" cy="259045"/>
    <xdr:sp macro="" textlink="">
      <xdr:nvSpPr>
        <xdr:cNvPr id="261" name="n_3aveValue【体育館・プール】&#10;一人当たり面積">
          <a:extLst>
            <a:ext uri="{FF2B5EF4-FFF2-40B4-BE49-F238E27FC236}">
              <a16:creationId xmlns:a16="http://schemas.microsoft.com/office/drawing/2014/main" id="{86C45C94-0B11-4043-8FAF-9EA077E133BE}"/>
            </a:ext>
          </a:extLst>
        </xdr:cNvPr>
        <xdr:cNvSpPr txBox="1"/>
      </xdr:nvSpPr>
      <xdr:spPr>
        <a:xfrm>
          <a:off x="7626427" y="1028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5351</xdr:rowOff>
    </xdr:from>
    <xdr:ext cx="469744" cy="259045"/>
    <xdr:sp macro="" textlink="">
      <xdr:nvSpPr>
        <xdr:cNvPr id="262" name="n_4aveValue【体育館・プール】&#10;一人当たり面積">
          <a:extLst>
            <a:ext uri="{FF2B5EF4-FFF2-40B4-BE49-F238E27FC236}">
              <a16:creationId xmlns:a16="http://schemas.microsoft.com/office/drawing/2014/main" id="{DC145F97-1C8B-4475-8103-511A1F4DBE5A}"/>
            </a:ext>
          </a:extLst>
        </xdr:cNvPr>
        <xdr:cNvSpPr txBox="1"/>
      </xdr:nvSpPr>
      <xdr:spPr>
        <a:xfrm>
          <a:off x="6737427" y="1063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36085</xdr:rowOff>
    </xdr:from>
    <xdr:ext cx="469744" cy="259045"/>
    <xdr:sp macro="" textlink="">
      <xdr:nvSpPr>
        <xdr:cNvPr id="263" name="n_1mainValue【体育館・プール】&#10;一人当たり面積">
          <a:extLst>
            <a:ext uri="{FF2B5EF4-FFF2-40B4-BE49-F238E27FC236}">
              <a16:creationId xmlns:a16="http://schemas.microsoft.com/office/drawing/2014/main" id="{5BC471B1-6D50-42CC-9B31-616340B2DBFD}"/>
            </a:ext>
          </a:extLst>
        </xdr:cNvPr>
        <xdr:cNvSpPr txBox="1"/>
      </xdr:nvSpPr>
      <xdr:spPr>
        <a:xfrm>
          <a:off x="9391727" y="10151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1033</xdr:rowOff>
    </xdr:from>
    <xdr:ext cx="469744" cy="259045"/>
    <xdr:sp macro="" textlink="">
      <xdr:nvSpPr>
        <xdr:cNvPr id="264" name="n_2mainValue【体育館・プール】&#10;一人当たり面積">
          <a:extLst>
            <a:ext uri="{FF2B5EF4-FFF2-40B4-BE49-F238E27FC236}">
              <a16:creationId xmlns:a16="http://schemas.microsoft.com/office/drawing/2014/main" id="{24B0EF7B-2120-4093-884A-AB8DDEBAD548}"/>
            </a:ext>
          </a:extLst>
        </xdr:cNvPr>
        <xdr:cNvSpPr txBox="1"/>
      </xdr:nvSpPr>
      <xdr:spPr>
        <a:xfrm>
          <a:off x="8515427" y="10288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150131</xdr:rowOff>
    </xdr:from>
    <xdr:ext cx="469744" cy="259045"/>
    <xdr:sp macro="" textlink="">
      <xdr:nvSpPr>
        <xdr:cNvPr id="265" name="n_3mainValue【体育館・プール】&#10;一人当たり面積">
          <a:extLst>
            <a:ext uri="{FF2B5EF4-FFF2-40B4-BE49-F238E27FC236}">
              <a16:creationId xmlns:a16="http://schemas.microsoft.com/office/drawing/2014/main" id="{1A843DAB-B0F7-4CEF-B6DD-54107FA42459}"/>
            </a:ext>
          </a:extLst>
        </xdr:cNvPr>
        <xdr:cNvSpPr txBox="1"/>
      </xdr:nvSpPr>
      <xdr:spPr>
        <a:xfrm>
          <a:off x="7626427" y="1060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7129</xdr:rowOff>
    </xdr:from>
    <xdr:ext cx="469744" cy="259045"/>
    <xdr:sp macro="" textlink="">
      <xdr:nvSpPr>
        <xdr:cNvPr id="266" name="n_4mainValue【体育館・プール】&#10;一人当たり面積">
          <a:extLst>
            <a:ext uri="{FF2B5EF4-FFF2-40B4-BE49-F238E27FC236}">
              <a16:creationId xmlns:a16="http://schemas.microsoft.com/office/drawing/2014/main" id="{F6939155-60DC-49E0-88C4-EA05A9DE2004}"/>
            </a:ext>
          </a:extLst>
        </xdr:cNvPr>
        <xdr:cNvSpPr txBox="1"/>
      </xdr:nvSpPr>
      <xdr:spPr>
        <a:xfrm>
          <a:off x="6737427" y="10294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7" name="正方形/長方形 266">
          <a:extLst>
            <a:ext uri="{FF2B5EF4-FFF2-40B4-BE49-F238E27FC236}">
              <a16:creationId xmlns:a16="http://schemas.microsoft.com/office/drawing/2014/main" id="{01285DD6-6809-4245-ADA6-027A6F555A36}"/>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8" name="正方形/長方形 267">
          <a:extLst>
            <a:ext uri="{FF2B5EF4-FFF2-40B4-BE49-F238E27FC236}">
              <a16:creationId xmlns:a16="http://schemas.microsoft.com/office/drawing/2014/main" id="{E5267CA9-A0EB-4F59-8FD1-6F3E3EB25596}"/>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9" name="正方形/長方形 268">
          <a:extLst>
            <a:ext uri="{FF2B5EF4-FFF2-40B4-BE49-F238E27FC236}">
              <a16:creationId xmlns:a16="http://schemas.microsoft.com/office/drawing/2014/main" id="{21D0C6D8-BEEB-466B-9303-3142E26F234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0" name="正方形/長方形 269">
          <a:extLst>
            <a:ext uri="{FF2B5EF4-FFF2-40B4-BE49-F238E27FC236}">
              <a16:creationId xmlns:a16="http://schemas.microsoft.com/office/drawing/2014/main" id="{C31538CA-C147-4F92-8A1A-140C1644F95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1" name="正方形/長方形 270">
          <a:extLst>
            <a:ext uri="{FF2B5EF4-FFF2-40B4-BE49-F238E27FC236}">
              <a16:creationId xmlns:a16="http://schemas.microsoft.com/office/drawing/2014/main" id="{6CB6971A-EF49-43CB-B885-E498F091A48F}"/>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2" name="正方形/長方形 271">
          <a:extLst>
            <a:ext uri="{FF2B5EF4-FFF2-40B4-BE49-F238E27FC236}">
              <a16:creationId xmlns:a16="http://schemas.microsoft.com/office/drawing/2014/main" id="{E899FC28-410A-48DF-83BE-C572E6621EF7}"/>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3" name="正方形/長方形 272">
          <a:extLst>
            <a:ext uri="{FF2B5EF4-FFF2-40B4-BE49-F238E27FC236}">
              <a16:creationId xmlns:a16="http://schemas.microsoft.com/office/drawing/2014/main" id="{54C08F29-1C28-441B-B2E3-634E24B840D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4" name="正方形/長方形 273">
          <a:extLst>
            <a:ext uri="{FF2B5EF4-FFF2-40B4-BE49-F238E27FC236}">
              <a16:creationId xmlns:a16="http://schemas.microsoft.com/office/drawing/2014/main" id="{24792516-BF81-4551-BB04-1BDEC96A812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5" name="テキスト ボックス 274">
          <a:extLst>
            <a:ext uri="{FF2B5EF4-FFF2-40B4-BE49-F238E27FC236}">
              <a16:creationId xmlns:a16="http://schemas.microsoft.com/office/drawing/2014/main" id="{E20752F5-C3BF-4C45-A646-4917E924F79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6" name="直線コネクタ 275">
          <a:extLst>
            <a:ext uri="{FF2B5EF4-FFF2-40B4-BE49-F238E27FC236}">
              <a16:creationId xmlns:a16="http://schemas.microsoft.com/office/drawing/2014/main" id="{6ADDD6EF-DBBF-4759-840C-3BA481F1EDF4}"/>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7" name="テキスト ボックス 276">
          <a:extLst>
            <a:ext uri="{FF2B5EF4-FFF2-40B4-BE49-F238E27FC236}">
              <a16:creationId xmlns:a16="http://schemas.microsoft.com/office/drawing/2014/main" id="{B77F6C82-167A-418E-A554-9C592D765D8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8" name="直線コネクタ 277">
          <a:extLst>
            <a:ext uri="{FF2B5EF4-FFF2-40B4-BE49-F238E27FC236}">
              <a16:creationId xmlns:a16="http://schemas.microsoft.com/office/drawing/2014/main" id="{4D4EE4BF-7D1C-4484-BD2B-36A818290704}"/>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9" name="テキスト ボックス 278">
          <a:extLst>
            <a:ext uri="{FF2B5EF4-FFF2-40B4-BE49-F238E27FC236}">
              <a16:creationId xmlns:a16="http://schemas.microsoft.com/office/drawing/2014/main" id="{1E29F071-1CC2-4F0E-AF7F-194A7AA1878E}"/>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0" name="直線コネクタ 279">
          <a:extLst>
            <a:ext uri="{FF2B5EF4-FFF2-40B4-BE49-F238E27FC236}">
              <a16:creationId xmlns:a16="http://schemas.microsoft.com/office/drawing/2014/main" id="{5124B647-3C56-4CFE-9B56-615D8FF09DC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1" name="テキスト ボックス 280">
          <a:extLst>
            <a:ext uri="{FF2B5EF4-FFF2-40B4-BE49-F238E27FC236}">
              <a16:creationId xmlns:a16="http://schemas.microsoft.com/office/drawing/2014/main" id="{B28A85A8-7631-4B03-8606-4134C4823827}"/>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2" name="直線コネクタ 281">
          <a:extLst>
            <a:ext uri="{FF2B5EF4-FFF2-40B4-BE49-F238E27FC236}">
              <a16:creationId xmlns:a16="http://schemas.microsoft.com/office/drawing/2014/main" id="{E8F78611-1CED-43D4-8C4A-DB30BF7F312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3" name="テキスト ボックス 282">
          <a:extLst>
            <a:ext uri="{FF2B5EF4-FFF2-40B4-BE49-F238E27FC236}">
              <a16:creationId xmlns:a16="http://schemas.microsoft.com/office/drawing/2014/main" id="{51A67073-6870-4226-B27D-95B320B8E9D2}"/>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4" name="直線コネクタ 283">
          <a:extLst>
            <a:ext uri="{FF2B5EF4-FFF2-40B4-BE49-F238E27FC236}">
              <a16:creationId xmlns:a16="http://schemas.microsoft.com/office/drawing/2014/main" id="{80390EEB-9354-4746-A0EB-0EC2785E38FC}"/>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5" name="テキスト ボックス 284">
          <a:extLst>
            <a:ext uri="{FF2B5EF4-FFF2-40B4-BE49-F238E27FC236}">
              <a16:creationId xmlns:a16="http://schemas.microsoft.com/office/drawing/2014/main" id="{30DA7A17-EC8D-42EA-B32A-8E8F631B6ACA}"/>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6" name="直線コネクタ 285">
          <a:extLst>
            <a:ext uri="{FF2B5EF4-FFF2-40B4-BE49-F238E27FC236}">
              <a16:creationId xmlns:a16="http://schemas.microsoft.com/office/drawing/2014/main" id="{CC3CBB23-9B99-46FE-8B02-E65654385F38}"/>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7" name="テキスト ボックス 286">
          <a:extLst>
            <a:ext uri="{FF2B5EF4-FFF2-40B4-BE49-F238E27FC236}">
              <a16:creationId xmlns:a16="http://schemas.microsoft.com/office/drawing/2014/main" id="{7511EA7A-009A-4FBD-9369-46C85230041C}"/>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8" name="直線コネクタ 287">
          <a:extLst>
            <a:ext uri="{FF2B5EF4-FFF2-40B4-BE49-F238E27FC236}">
              <a16:creationId xmlns:a16="http://schemas.microsoft.com/office/drawing/2014/main" id="{7FFACC32-DCE1-4B95-B399-61930D65D041}"/>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9" name="テキスト ボックス 288">
          <a:extLst>
            <a:ext uri="{FF2B5EF4-FFF2-40B4-BE49-F238E27FC236}">
              <a16:creationId xmlns:a16="http://schemas.microsoft.com/office/drawing/2014/main" id="{944D4591-1B2C-4645-9889-AC49D0E61DC6}"/>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0" name="【福祉施設】&#10;有形固定資産減価償却率グラフ枠">
          <a:extLst>
            <a:ext uri="{FF2B5EF4-FFF2-40B4-BE49-F238E27FC236}">
              <a16:creationId xmlns:a16="http://schemas.microsoft.com/office/drawing/2014/main" id="{1C5BF5C8-08BF-4908-81D4-D85BB308972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160020</xdr:rowOff>
    </xdr:from>
    <xdr:to>
      <xdr:col>24</xdr:col>
      <xdr:colOff>62865</xdr:colOff>
      <xdr:row>86</xdr:row>
      <xdr:rowOff>114300</xdr:rowOff>
    </xdr:to>
    <xdr:cxnSp macro="">
      <xdr:nvCxnSpPr>
        <xdr:cNvPr id="291" name="直線コネクタ 290">
          <a:extLst>
            <a:ext uri="{FF2B5EF4-FFF2-40B4-BE49-F238E27FC236}">
              <a16:creationId xmlns:a16="http://schemas.microsoft.com/office/drawing/2014/main" id="{C6E43A28-8DF4-4B5F-A9D0-A0BC256DDC1C}"/>
            </a:ext>
          </a:extLst>
        </xdr:cNvPr>
        <xdr:cNvCxnSpPr/>
      </xdr:nvCxnSpPr>
      <xdr:spPr>
        <a:xfrm flipV="1">
          <a:off x="4634865" y="1353312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2" name="【福祉施設】&#10;有形固定資産減価償却率最小値テキスト">
          <a:extLst>
            <a:ext uri="{FF2B5EF4-FFF2-40B4-BE49-F238E27FC236}">
              <a16:creationId xmlns:a16="http://schemas.microsoft.com/office/drawing/2014/main" id="{2DF190BD-B247-4676-8A9F-13FE9F604D05}"/>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3" name="直線コネクタ 292">
          <a:extLst>
            <a:ext uri="{FF2B5EF4-FFF2-40B4-BE49-F238E27FC236}">
              <a16:creationId xmlns:a16="http://schemas.microsoft.com/office/drawing/2014/main" id="{456BE537-0271-4488-950A-641DCFC91A1E}"/>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106697</xdr:rowOff>
    </xdr:from>
    <xdr:ext cx="405111" cy="259045"/>
    <xdr:sp macro="" textlink="">
      <xdr:nvSpPr>
        <xdr:cNvPr id="294" name="【福祉施設】&#10;有形固定資産減価償却率最大値テキスト">
          <a:extLst>
            <a:ext uri="{FF2B5EF4-FFF2-40B4-BE49-F238E27FC236}">
              <a16:creationId xmlns:a16="http://schemas.microsoft.com/office/drawing/2014/main" id="{8DBCB1B4-21F1-40E5-95E6-6DCAA53FC278}"/>
            </a:ext>
          </a:extLst>
        </xdr:cNvPr>
        <xdr:cNvSpPr txBox="1"/>
      </xdr:nvSpPr>
      <xdr:spPr>
        <a:xfrm>
          <a:off x="4673600" y="1330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160020</xdr:rowOff>
    </xdr:from>
    <xdr:to>
      <xdr:col>24</xdr:col>
      <xdr:colOff>152400</xdr:colOff>
      <xdr:row>78</xdr:row>
      <xdr:rowOff>160020</xdr:rowOff>
    </xdr:to>
    <xdr:cxnSp macro="">
      <xdr:nvCxnSpPr>
        <xdr:cNvPr id="295" name="直線コネクタ 294">
          <a:extLst>
            <a:ext uri="{FF2B5EF4-FFF2-40B4-BE49-F238E27FC236}">
              <a16:creationId xmlns:a16="http://schemas.microsoft.com/office/drawing/2014/main" id="{DEF9AD4C-E1CD-4B59-BC35-51536C30AD95}"/>
            </a:ext>
          </a:extLst>
        </xdr:cNvPr>
        <xdr:cNvCxnSpPr/>
      </xdr:nvCxnSpPr>
      <xdr:spPr>
        <a:xfrm>
          <a:off x="4546600" y="1353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1922</xdr:rowOff>
    </xdr:from>
    <xdr:ext cx="405111" cy="259045"/>
    <xdr:sp macro="" textlink="">
      <xdr:nvSpPr>
        <xdr:cNvPr id="296" name="【福祉施設】&#10;有形固定資産減価償却率平均値テキスト">
          <a:extLst>
            <a:ext uri="{FF2B5EF4-FFF2-40B4-BE49-F238E27FC236}">
              <a16:creationId xmlns:a16="http://schemas.microsoft.com/office/drawing/2014/main" id="{0B57EC55-5A5E-4CBF-BBF2-297685556369}"/>
            </a:ext>
          </a:extLst>
        </xdr:cNvPr>
        <xdr:cNvSpPr txBox="1"/>
      </xdr:nvSpPr>
      <xdr:spPr>
        <a:xfrm>
          <a:off x="4673600" y="14060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23495</xdr:rowOff>
    </xdr:from>
    <xdr:to>
      <xdr:col>24</xdr:col>
      <xdr:colOff>114300</xdr:colOff>
      <xdr:row>82</xdr:row>
      <xdr:rowOff>125095</xdr:rowOff>
    </xdr:to>
    <xdr:sp macro="" textlink="">
      <xdr:nvSpPr>
        <xdr:cNvPr id="297" name="フローチャート: 判断 296">
          <a:extLst>
            <a:ext uri="{FF2B5EF4-FFF2-40B4-BE49-F238E27FC236}">
              <a16:creationId xmlns:a16="http://schemas.microsoft.com/office/drawing/2014/main" id="{9CA5FED0-E3BC-4BC3-8645-48AE8C2E5E74}"/>
            </a:ext>
          </a:extLst>
        </xdr:cNvPr>
        <xdr:cNvSpPr/>
      </xdr:nvSpPr>
      <xdr:spPr>
        <a:xfrm>
          <a:off x="45847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160655</xdr:rowOff>
    </xdr:from>
    <xdr:to>
      <xdr:col>20</xdr:col>
      <xdr:colOff>38100</xdr:colOff>
      <xdr:row>82</xdr:row>
      <xdr:rowOff>90805</xdr:rowOff>
    </xdr:to>
    <xdr:sp macro="" textlink="">
      <xdr:nvSpPr>
        <xdr:cNvPr id="298" name="フローチャート: 判断 297">
          <a:extLst>
            <a:ext uri="{FF2B5EF4-FFF2-40B4-BE49-F238E27FC236}">
              <a16:creationId xmlns:a16="http://schemas.microsoft.com/office/drawing/2014/main" id="{655D671E-6425-4D2F-BB26-64C6F8C63288}"/>
            </a:ext>
          </a:extLst>
        </xdr:cNvPr>
        <xdr:cNvSpPr/>
      </xdr:nvSpPr>
      <xdr:spPr>
        <a:xfrm>
          <a:off x="3746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95886</xdr:rowOff>
    </xdr:from>
    <xdr:to>
      <xdr:col>15</xdr:col>
      <xdr:colOff>101600</xdr:colOff>
      <xdr:row>82</xdr:row>
      <xdr:rowOff>26036</xdr:rowOff>
    </xdr:to>
    <xdr:sp macro="" textlink="">
      <xdr:nvSpPr>
        <xdr:cNvPr id="299" name="フローチャート: 判断 298">
          <a:extLst>
            <a:ext uri="{FF2B5EF4-FFF2-40B4-BE49-F238E27FC236}">
              <a16:creationId xmlns:a16="http://schemas.microsoft.com/office/drawing/2014/main" id="{FE0C7EBC-437B-4199-BC0B-5F3C2648ED90}"/>
            </a:ext>
          </a:extLst>
        </xdr:cNvPr>
        <xdr:cNvSpPr/>
      </xdr:nvSpPr>
      <xdr:spPr>
        <a:xfrm>
          <a:off x="2857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137795</xdr:rowOff>
    </xdr:from>
    <xdr:to>
      <xdr:col>10</xdr:col>
      <xdr:colOff>165100</xdr:colOff>
      <xdr:row>82</xdr:row>
      <xdr:rowOff>67945</xdr:rowOff>
    </xdr:to>
    <xdr:sp macro="" textlink="">
      <xdr:nvSpPr>
        <xdr:cNvPr id="300" name="フローチャート: 判断 299">
          <a:extLst>
            <a:ext uri="{FF2B5EF4-FFF2-40B4-BE49-F238E27FC236}">
              <a16:creationId xmlns:a16="http://schemas.microsoft.com/office/drawing/2014/main" id="{391787E9-A3CC-4CD5-BB6E-207E8EC6DE94}"/>
            </a:ext>
          </a:extLst>
        </xdr:cNvPr>
        <xdr:cNvSpPr/>
      </xdr:nvSpPr>
      <xdr:spPr>
        <a:xfrm>
          <a:off x="1968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133986</xdr:rowOff>
    </xdr:from>
    <xdr:to>
      <xdr:col>6</xdr:col>
      <xdr:colOff>38100</xdr:colOff>
      <xdr:row>82</xdr:row>
      <xdr:rowOff>64136</xdr:rowOff>
    </xdr:to>
    <xdr:sp macro="" textlink="">
      <xdr:nvSpPr>
        <xdr:cNvPr id="301" name="フローチャート: 判断 300">
          <a:extLst>
            <a:ext uri="{FF2B5EF4-FFF2-40B4-BE49-F238E27FC236}">
              <a16:creationId xmlns:a16="http://schemas.microsoft.com/office/drawing/2014/main" id="{1CD399E1-32A0-4A5B-85E9-6D06B82758A3}"/>
            </a:ext>
          </a:extLst>
        </xdr:cNvPr>
        <xdr:cNvSpPr/>
      </xdr:nvSpPr>
      <xdr:spPr>
        <a:xfrm>
          <a:off x="1079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1EFA43C-830B-4A53-8948-7C7F96D6D0BB}"/>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65F5EB4F-68DD-4E03-B427-D8250F519017}"/>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470D9909-3651-4D49-A914-AED41BDF7EC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9E4CA908-A8EE-4E3D-8DFB-4A4F49F6481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06065946-550C-4822-84EE-BD50EDDA62B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137795</xdr:rowOff>
    </xdr:from>
    <xdr:to>
      <xdr:col>24</xdr:col>
      <xdr:colOff>114300</xdr:colOff>
      <xdr:row>82</xdr:row>
      <xdr:rowOff>67945</xdr:rowOff>
    </xdr:to>
    <xdr:sp macro="" textlink="">
      <xdr:nvSpPr>
        <xdr:cNvPr id="307" name="楕円 306">
          <a:extLst>
            <a:ext uri="{FF2B5EF4-FFF2-40B4-BE49-F238E27FC236}">
              <a16:creationId xmlns:a16="http://schemas.microsoft.com/office/drawing/2014/main" id="{9E5F25E2-C10D-470F-A7E6-0058FA74377F}"/>
            </a:ext>
          </a:extLst>
        </xdr:cNvPr>
        <xdr:cNvSpPr/>
      </xdr:nvSpPr>
      <xdr:spPr>
        <a:xfrm>
          <a:off x="4584700" y="1402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160672</xdr:rowOff>
    </xdr:from>
    <xdr:ext cx="405111" cy="259045"/>
    <xdr:sp macro="" textlink="">
      <xdr:nvSpPr>
        <xdr:cNvPr id="308" name="【福祉施設】&#10;有形固定資産減価償却率該当値テキスト">
          <a:extLst>
            <a:ext uri="{FF2B5EF4-FFF2-40B4-BE49-F238E27FC236}">
              <a16:creationId xmlns:a16="http://schemas.microsoft.com/office/drawing/2014/main" id="{AED477E0-F834-4364-90D3-3FC7D3E24805}"/>
            </a:ext>
          </a:extLst>
        </xdr:cNvPr>
        <xdr:cNvSpPr txBox="1"/>
      </xdr:nvSpPr>
      <xdr:spPr>
        <a:xfrm>
          <a:off x="4673600" y="1387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103505</xdr:rowOff>
    </xdr:from>
    <xdr:to>
      <xdr:col>20</xdr:col>
      <xdr:colOff>38100</xdr:colOff>
      <xdr:row>82</xdr:row>
      <xdr:rowOff>33655</xdr:rowOff>
    </xdr:to>
    <xdr:sp macro="" textlink="">
      <xdr:nvSpPr>
        <xdr:cNvPr id="309" name="楕円 308">
          <a:extLst>
            <a:ext uri="{FF2B5EF4-FFF2-40B4-BE49-F238E27FC236}">
              <a16:creationId xmlns:a16="http://schemas.microsoft.com/office/drawing/2014/main" id="{0CC1BF22-BD3A-4882-8F52-944B7AAC5F01}"/>
            </a:ext>
          </a:extLst>
        </xdr:cNvPr>
        <xdr:cNvSpPr/>
      </xdr:nvSpPr>
      <xdr:spPr>
        <a:xfrm>
          <a:off x="3746500" y="1399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154305</xdr:rowOff>
    </xdr:from>
    <xdr:to>
      <xdr:col>24</xdr:col>
      <xdr:colOff>63500</xdr:colOff>
      <xdr:row>82</xdr:row>
      <xdr:rowOff>17145</xdr:rowOff>
    </xdr:to>
    <xdr:cxnSp macro="">
      <xdr:nvCxnSpPr>
        <xdr:cNvPr id="310" name="直線コネクタ 309">
          <a:extLst>
            <a:ext uri="{FF2B5EF4-FFF2-40B4-BE49-F238E27FC236}">
              <a16:creationId xmlns:a16="http://schemas.microsoft.com/office/drawing/2014/main" id="{32DD8BC5-A846-4BDC-9C62-A1346F4B1E04}"/>
            </a:ext>
          </a:extLst>
        </xdr:cNvPr>
        <xdr:cNvCxnSpPr/>
      </xdr:nvCxnSpPr>
      <xdr:spPr>
        <a:xfrm>
          <a:off x="3797300" y="14041755"/>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78739</xdr:rowOff>
    </xdr:from>
    <xdr:to>
      <xdr:col>15</xdr:col>
      <xdr:colOff>101600</xdr:colOff>
      <xdr:row>82</xdr:row>
      <xdr:rowOff>8889</xdr:rowOff>
    </xdr:to>
    <xdr:sp macro="" textlink="">
      <xdr:nvSpPr>
        <xdr:cNvPr id="311" name="楕円 310">
          <a:extLst>
            <a:ext uri="{FF2B5EF4-FFF2-40B4-BE49-F238E27FC236}">
              <a16:creationId xmlns:a16="http://schemas.microsoft.com/office/drawing/2014/main" id="{592163DC-D8C0-4387-89FA-87BEA8BFFDDB}"/>
            </a:ext>
          </a:extLst>
        </xdr:cNvPr>
        <xdr:cNvSpPr/>
      </xdr:nvSpPr>
      <xdr:spPr>
        <a:xfrm>
          <a:off x="28575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129539</xdr:rowOff>
    </xdr:from>
    <xdr:to>
      <xdr:col>19</xdr:col>
      <xdr:colOff>177800</xdr:colOff>
      <xdr:row>81</xdr:row>
      <xdr:rowOff>154305</xdr:rowOff>
    </xdr:to>
    <xdr:cxnSp macro="">
      <xdr:nvCxnSpPr>
        <xdr:cNvPr id="312" name="直線コネクタ 311">
          <a:extLst>
            <a:ext uri="{FF2B5EF4-FFF2-40B4-BE49-F238E27FC236}">
              <a16:creationId xmlns:a16="http://schemas.microsoft.com/office/drawing/2014/main" id="{41C6F738-62B2-410D-BFC9-961857B65B65}"/>
            </a:ext>
          </a:extLst>
        </xdr:cNvPr>
        <xdr:cNvCxnSpPr/>
      </xdr:nvCxnSpPr>
      <xdr:spPr>
        <a:xfrm>
          <a:off x="2908300" y="14016989"/>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67311</xdr:rowOff>
    </xdr:from>
    <xdr:to>
      <xdr:col>10</xdr:col>
      <xdr:colOff>165100</xdr:colOff>
      <xdr:row>81</xdr:row>
      <xdr:rowOff>168911</xdr:rowOff>
    </xdr:to>
    <xdr:sp macro="" textlink="">
      <xdr:nvSpPr>
        <xdr:cNvPr id="313" name="楕円 312">
          <a:extLst>
            <a:ext uri="{FF2B5EF4-FFF2-40B4-BE49-F238E27FC236}">
              <a16:creationId xmlns:a16="http://schemas.microsoft.com/office/drawing/2014/main" id="{99988DBC-E948-4BEA-A6D0-7478533D9EAA}"/>
            </a:ext>
          </a:extLst>
        </xdr:cNvPr>
        <xdr:cNvSpPr/>
      </xdr:nvSpPr>
      <xdr:spPr>
        <a:xfrm>
          <a:off x="1968500" y="13954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118111</xdr:rowOff>
    </xdr:from>
    <xdr:to>
      <xdr:col>15</xdr:col>
      <xdr:colOff>50800</xdr:colOff>
      <xdr:row>81</xdr:row>
      <xdr:rowOff>129539</xdr:rowOff>
    </xdr:to>
    <xdr:cxnSp macro="">
      <xdr:nvCxnSpPr>
        <xdr:cNvPr id="314" name="直線コネクタ 313">
          <a:extLst>
            <a:ext uri="{FF2B5EF4-FFF2-40B4-BE49-F238E27FC236}">
              <a16:creationId xmlns:a16="http://schemas.microsoft.com/office/drawing/2014/main" id="{DA5485C1-EF16-406D-8047-E2D5694D82A6}"/>
            </a:ext>
          </a:extLst>
        </xdr:cNvPr>
        <xdr:cNvCxnSpPr/>
      </xdr:nvCxnSpPr>
      <xdr:spPr>
        <a:xfrm>
          <a:off x="2019300" y="14005561"/>
          <a:ext cx="88900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38736</xdr:rowOff>
    </xdr:from>
    <xdr:to>
      <xdr:col>6</xdr:col>
      <xdr:colOff>38100</xdr:colOff>
      <xdr:row>81</xdr:row>
      <xdr:rowOff>140336</xdr:rowOff>
    </xdr:to>
    <xdr:sp macro="" textlink="">
      <xdr:nvSpPr>
        <xdr:cNvPr id="315" name="楕円 314">
          <a:extLst>
            <a:ext uri="{FF2B5EF4-FFF2-40B4-BE49-F238E27FC236}">
              <a16:creationId xmlns:a16="http://schemas.microsoft.com/office/drawing/2014/main" id="{5A3BEDC1-7DF5-4353-92DA-806E9BDFD31B}"/>
            </a:ext>
          </a:extLst>
        </xdr:cNvPr>
        <xdr:cNvSpPr/>
      </xdr:nvSpPr>
      <xdr:spPr>
        <a:xfrm>
          <a:off x="1079500" y="1392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89536</xdr:rowOff>
    </xdr:from>
    <xdr:to>
      <xdr:col>10</xdr:col>
      <xdr:colOff>114300</xdr:colOff>
      <xdr:row>81</xdr:row>
      <xdr:rowOff>118111</xdr:rowOff>
    </xdr:to>
    <xdr:cxnSp macro="">
      <xdr:nvCxnSpPr>
        <xdr:cNvPr id="316" name="直線コネクタ 315">
          <a:extLst>
            <a:ext uri="{FF2B5EF4-FFF2-40B4-BE49-F238E27FC236}">
              <a16:creationId xmlns:a16="http://schemas.microsoft.com/office/drawing/2014/main" id="{F0A594A8-BAC1-4AF0-AD37-C88D87CD2984}"/>
            </a:ext>
          </a:extLst>
        </xdr:cNvPr>
        <xdr:cNvCxnSpPr/>
      </xdr:nvCxnSpPr>
      <xdr:spPr>
        <a:xfrm>
          <a:off x="1130300" y="139769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81932</xdr:rowOff>
    </xdr:from>
    <xdr:ext cx="405111" cy="259045"/>
    <xdr:sp macro="" textlink="">
      <xdr:nvSpPr>
        <xdr:cNvPr id="317" name="n_1aveValue【福祉施設】&#10;有形固定資産減価償却率">
          <a:extLst>
            <a:ext uri="{FF2B5EF4-FFF2-40B4-BE49-F238E27FC236}">
              <a16:creationId xmlns:a16="http://schemas.microsoft.com/office/drawing/2014/main" id="{719ECDDE-A99E-40FF-B8F7-1B12B8967B5B}"/>
            </a:ext>
          </a:extLst>
        </xdr:cNvPr>
        <xdr:cNvSpPr txBox="1"/>
      </xdr:nvSpPr>
      <xdr:spPr>
        <a:xfrm>
          <a:off x="35820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17163</xdr:rowOff>
    </xdr:from>
    <xdr:ext cx="405111" cy="259045"/>
    <xdr:sp macro="" textlink="">
      <xdr:nvSpPr>
        <xdr:cNvPr id="318" name="n_2aveValue【福祉施設】&#10;有形固定資産減価償却率">
          <a:extLst>
            <a:ext uri="{FF2B5EF4-FFF2-40B4-BE49-F238E27FC236}">
              <a16:creationId xmlns:a16="http://schemas.microsoft.com/office/drawing/2014/main" id="{BCE195B8-23F9-4D04-9D11-BE18DA595955}"/>
            </a:ext>
          </a:extLst>
        </xdr:cNvPr>
        <xdr:cNvSpPr txBox="1"/>
      </xdr:nvSpPr>
      <xdr:spPr>
        <a:xfrm>
          <a:off x="2705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59072</xdr:rowOff>
    </xdr:from>
    <xdr:ext cx="405111" cy="259045"/>
    <xdr:sp macro="" textlink="">
      <xdr:nvSpPr>
        <xdr:cNvPr id="319" name="n_3aveValue【福祉施設】&#10;有形固定資産減価償却率">
          <a:extLst>
            <a:ext uri="{FF2B5EF4-FFF2-40B4-BE49-F238E27FC236}">
              <a16:creationId xmlns:a16="http://schemas.microsoft.com/office/drawing/2014/main" id="{8BDA3BB1-FC94-4EDF-AE37-2E3E15EA63AB}"/>
            </a:ext>
          </a:extLst>
        </xdr:cNvPr>
        <xdr:cNvSpPr txBox="1"/>
      </xdr:nvSpPr>
      <xdr:spPr>
        <a:xfrm>
          <a:off x="1816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55263</xdr:rowOff>
    </xdr:from>
    <xdr:ext cx="405111" cy="259045"/>
    <xdr:sp macro="" textlink="">
      <xdr:nvSpPr>
        <xdr:cNvPr id="320" name="n_4aveValue【福祉施設】&#10;有形固定資産減価償却率">
          <a:extLst>
            <a:ext uri="{FF2B5EF4-FFF2-40B4-BE49-F238E27FC236}">
              <a16:creationId xmlns:a16="http://schemas.microsoft.com/office/drawing/2014/main" id="{BCC5C30A-F41E-4473-9153-3C39F1CEA9DC}"/>
            </a:ext>
          </a:extLst>
        </xdr:cNvPr>
        <xdr:cNvSpPr txBox="1"/>
      </xdr:nvSpPr>
      <xdr:spPr>
        <a:xfrm>
          <a:off x="927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50182</xdr:rowOff>
    </xdr:from>
    <xdr:ext cx="405111" cy="259045"/>
    <xdr:sp macro="" textlink="">
      <xdr:nvSpPr>
        <xdr:cNvPr id="321" name="n_1mainValue【福祉施設】&#10;有形固定資産減価償却率">
          <a:extLst>
            <a:ext uri="{FF2B5EF4-FFF2-40B4-BE49-F238E27FC236}">
              <a16:creationId xmlns:a16="http://schemas.microsoft.com/office/drawing/2014/main" id="{C0AD7AEF-82C2-451D-9700-BAF1BDD15D65}"/>
            </a:ext>
          </a:extLst>
        </xdr:cNvPr>
        <xdr:cNvSpPr txBox="1"/>
      </xdr:nvSpPr>
      <xdr:spPr>
        <a:xfrm>
          <a:off x="35820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25416</xdr:rowOff>
    </xdr:from>
    <xdr:ext cx="405111" cy="259045"/>
    <xdr:sp macro="" textlink="">
      <xdr:nvSpPr>
        <xdr:cNvPr id="322" name="n_2mainValue【福祉施設】&#10;有形固定資産減価償却率">
          <a:extLst>
            <a:ext uri="{FF2B5EF4-FFF2-40B4-BE49-F238E27FC236}">
              <a16:creationId xmlns:a16="http://schemas.microsoft.com/office/drawing/2014/main" id="{0BC821C3-613C-4603-9570-FB22FAEEBC96}"/>
            </a:ext>
          </a:extLst>
        </xdr:cNvPr>
        <xdr:cNvSpPr txBox="1"/>
      </xdr:nvSpPr>
      <xdr:spPr>
        <a:xfrm>
          <a:off x="2705744" y="1374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13988</xdr:rowOff>
    </xdr:from>
    <xdr:ext cx="405111" cy="259045"/>
    <xdr:sp macro="" textlink="">
      <xdr:nvSpPr>
        <xdr:cNvPr id="323" name="n_3mainValue【福祉施設】&#10;有形固定資産減価償却率">
          <a:extLst>
            <a:ext uri="{FF2B5EF4-FFF2-40B4-BE49-F238E27FC236}">
              <a16:creationId xmlns:a16="http://schemas.microsoft.com/office/drawing/2014/main" id="{1CB41DB7-8D04-437D-A48F-F727B38653E6}"/>
            </a:ext>
          </a:extLst>
        </xdr:cNvPr>
        <xdr:cNvSpPr txBox="1"/>
      </xdr:nvSpPr>
      <xdr:spPr>
        <a:xfrm>
          <a:off x="1816744" y="1372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156863</xdr:rowOff>
    </xdr:from>
    <xdr:ext cx="405111" cy="259045"/>
    <xdr:sp macro="" textlink="">
      <xdr:nvSpPr>
        <xdr:cNvPr id="324" name="n_4mainValue【福祉施設】&#10;有形固定資産減価償却率">
          <a:extLst>
            <a:ext uri="{FF2B5EF4-FFF2-40B4-BE49-F238E27FC236}">
              <a16:creationId xmlns:a16="http://schemas.microsoft.com/office/drawing/2014/main" id="{0A5D5151-0EAE-430C-B008-90647054A7B9}"/>
            </a:ext>
          </a:extLst>
        </xdr:cNvPr>
        <xdr:cNvSpPr txBox="1"/>
      </xdr:nvSpPr>
      <xdr:spPr>
        <a:xfrm>
          <a:off x="927744" y="1370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5" name="正方形/長方形 324">
          <a:extLst>
            <a:ext uri="{FF2B5EF4-FFF2-40B4-BE49-F238E27FC236}">
              <a16:creationId xmlns:a16="http://schemas.microsoft.com/office/drawing/2014/main" id="{041EE5C8-64D6-4539-A7F9-EB363A31542C}"/>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6" name="正方形/長方形 325">
          <a:extLst>
            <a:ext uri="{FF2B5EF4-FFF2-40B4-BE49-F238E27FC236}">
              <a16:creationId xmlns:a16="http://schemas.microsoft.com/office/drawing/2014/main" id="{E73A8C4C-B787-4BE1-9299-E115DD412C61}"/>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7" name="正方形/長方形 326">
          <a:extLst>
            <a:ext uri="{FF2B5EF4-FFF2-40B4-BE49-F238E27FC236}">
              <a16:creationId xmlns:a16="http://schemas.microsoft.com/office/drawing/2014/main" id="{859F3263-B153-4194-BE12-28E22457A715}"/>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8" name="正方形/長方形 327">
          <a:extLst>
            <a:ext uri="{FF2B5EF4-FFF2-40B4-BE49-F238E27FC236}">
              <a16:creationId xmlns:a16="http://schemas.microsoft.com/office/drawing/2014/main" id="{CC0E6859-FF2F-46B2-81EF-546AFA604526}"/>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9" name="正方形/長方形 328">
          <a:extLst>
            <a:ext uri="{FF2B5EF4-FFF2-40B4-BE49-F238E27FC236}">
              <a16:creationId xmlns:a16="http://schemas.microsoft.com/office/drawing/2014/main" id="{3B8802BB-ECEF-42EC-90FC-853C89C8F57C}"/>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0" name="正方形/長方形 329">
          <a:extLst>
            <a:ext uri="{FF2B5EF4-FFF2-40B4-BE49-F238E27FC236}">
              <a16:creationId xmlns:a16="http://schemas.microsoft.com/office/drawing/2014/main" id="{6529B5FF-25A2-4BED-AEB5-57FD63D21957}"/>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1" name="正方形/長方形 330">
          <a:extLst>
            <a:ext uri="{FF2B5EF4-FFF2-40B4-BE49-F238E27FC236}">
              <a16:creationId xmlns:a16="http://schemas.microsoft.com/office/drawing/2014/main" id="{C8BC6F3D-421B-4E63-99BF-9919E0F5F74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2" name="正方形/長方形 331">
          <a:extLst>
            <a:ext uri="{FF2B5EF4-FFF2-40B4-BE49-F238E27FC236}">
              <a16:creationId xmlns:a16="http://schemas.microsoft.com/office/drawing/2014/main" id="{0D667411-76EF-4535-AE2E-4D09A6F5C6E1}"/>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3" name="テキスト ボックス 332">
          <a:extLst>
            <a:ext uri="{FF2B5EF4-FFF2-40B4-BE49-F238E27FC236}">
              <a16:creationId xmlns:a16="http://schemas.microsoft.com/office/drawing/2014/main" id="{A347E427-9EAA-4EAA-A164-A56F9F3840EE}"/>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4" name="直線コネクタ 333">
          <a:extLst>
            <a:ext uri="{FF2B5EF4-FFF2-40B4-BE49-F238E27FC236}">
              <a16:creationId xmlns:a16="http://schemas.microsoft.com/office/drawing/2014/main" id="{EA24BBFB-4BE7-483A-83EF-C1955575730F}"/>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5" name="直線コネクタ 334">
          <a:extLst>
            <a:ext uri="{FF2B5EF4-FFF2-40B4-BE49-F238E27FC236}">
              <a16:creationId xmlns:a16="http://schemas.microsoft.com/office/drawing/2014/main" id="{4520C66B-DDAB-44AA-A8A2-BED41B78FE6B}"/>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6" name="テキスト ボックス 335">
          <a:extLst>
            <a:ext uri="{FF2B5EF4-FFF2-40B4-BE49-F238E27FC236}">
              <a16:creationId xmlns:a16="http://schemas.microsoft.com/office/drawing/2014/main" id="{706E4B92-449B-4108-BC83-76BE571AA89E}"/>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7" name="直線コネクタ 336">
          <a:extLst>
            <a:ext uri="{FF2B5EF4-FFF2-40B4-BE49-F238E27FC236}">
              <a16:creationId xmlns:a16="http://schemas.microsoft.com/office/drawing/2014/main" id="{328D90C5-06A4-414E-B64D-BF8A3E83EA0E}"/>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8" name="テキスト ボックス 337">
          <a:extLst>
            <a:ext uri="{FF2B5EF4-FFF2-40B4-BE49-F238E27FC236}">
              <a16:creationId xmlns:a16="http://schemas.microsoft.com/office/drawing/2014/main" id="{47D76E2F-E30E-4461-87B7-227C9027D3D8}"/>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9" name="直線コネクタ 338">
          <a:extLst>
            <a:ext uri="{FF2B5EF4-FFF2-40B4-BE49-F238E27FC236}">
              <a16:creationId xmlns:a16="http://schemas.microsoft.com/office/drawing/2014/main" id="{9774EF5C-176F-48FB-AAF3-B3ED68268BA1}"/>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40" name="テキスト ボックス 339">
          <a:extLst>
            <a:ext uri="{FF2B5EF4-FFF2-40B4-BE49-F238E27FC236}">
              <a16:creationId xmlns:a16="http://schemas.microsoft.com/office/drawing/2014/main" id="{3FD26695-B8C6-464D-83BA-F1582280A92A}"/>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FA026598-056C-4546-AD5C-8897ABB5C09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256DC178-B68D-45C7-8037-A3009BE447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7E853FC3-DF53-4012-80A1-D8D550253278}"/>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75819</xdr:rowOff>
    </xdr:to>
    <xdr:cxnSp macro="">
      <xdr:nvCxnSpPr>
        <xdr:cNvPr id="344" name="直線コネクタ 343">
          <a:extLst>
            <a:ext uri="{FF2B5EF4-FFF2-40B4-BE49-F238E27FC236}">
              <a16:creationId xmlns:a16="http://schemas.microsoft.com/office/drawing/2014/main" id="{99E8DCBE-990F-420F-AE68-7B500E01BB09}"/>
            </a:ext>
          </a:extLst>
        </xdr:cNvPr>
        <xdr:cNvCxnSpPr/>
      </xdr:nvCxnSpPr>
      <xdr:spPr>
        <a:xfrm flipV="1">
          <a:off x="10476865" y="13390626"/>
          <a:ext cx="0" cy="1258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79646</xdr:rowOff>
    </xdr:from>
    <xdr:ext cx="469744" cy="259045"/>
    <xdr:sp macro="" textlink="">
      <xdr:nvSpPr>
        <xdr:cNvPr id="345" name="【福祉施設】&#10;一人当たり面積最小値テキスト">
          <a:extLst>
            <a:ext uri="{FF2B5EF4-FFF2-40B4-BE49-F238E27FC236}">
              <a16:creationId xmlns:a16="http://schemas.microsoft.com/office/drawing/2014/main" id="{80A4B335-9AE5-4F25-ABC3-22ED178D4003}"/>
            </a:ext>
          </a:extLst>
        </xdr:cNvPr>
        <xdr:cNvSpPr txBox="1"/>
      </xdr:nvSpPr>
      <xdr:spPr>
        <a:xfrm>
          <a:off x="10515600" y="14652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75819</xdr:rowOff>
    </xdr:from>
    <xdr:to>
      <xdr:col>55</xdr:col>
      <xdr:colOff>88900</xdr:colOff>
      <xdr:row>85</xdr:row>
      <xdr:rowOff>75819</xdr:rowOff>
    </xdr:to>
    <xdr:cxnSp macro="">
      <xdr:nvCxnSpPr>
        <xdr:cNvPr id="346" name="直線コネクタ 345">
          <a:extLst>
            <a:ext uri="{FF2B5EF4-FFF2-40B4-BE49-F238E27FC236}">
              <a16:creationId xmlns:a16="http://schemas.microsoft.com/office/drawing/2014/main" id="{0C63DBEA-A05E-431B-AAC4-86A30F586018}"/>
            </a:ext>
          </a:extLst>
        </xdr:cNvPr>
        <xdr:cNvCxnSpPr/>
      </xdr:nvCxnSpPr>
      <xdr:spPr>
        <a:xfrm>
          <a:off x="10388600" y="14649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347" name="【福祉施設】&#10;一人当たり面積最大値テキスト">
          <a:extLst>
            <a:ext uri="{FF2B5EF4-FFF2-40B4-BE49-F238E27FC236}">
              <a16:creationId xmlns:a16="http://schemas.microsoft.com/office/drawing/2014/main" id="{1AE61127-ED7B-4032-A248-D57A422B42AA}"/>
            </a:ext>
          </a:extLst>
        </xdr:cNvPr>
        <xdr:cNvSpPr txBox="1"/>
      </xdr:nvSpPr>
      <xdr:spPr>
        <a:xfrm>
          <a:off x="10515600" y="1316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348" name="直線コネクタ 347">
          <a:extLst>
            <a:ext uri="{FF2B5EF4-FFF2-40B4-BE49-F238E27FC236}">
              <a16:creationId xmlns:a16="http://schemas.microsoft.com/office/drawing/2014/main" id="{B2759639-69E6-4167-ADF2-8BE8C3CA8D0C}"/>
            </a:ext>
          </a:extLst>
        </xdr:cNvPr>
        <xdr:cNvCxnSpPr/>
      </xdr:nvCxnSpPr>
      <xdr:spPr>
        <a:xfrm>
          <a:off x="10388600" y="133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120032</xdr:rowOff>
    </xdr:from>
    <xdr:ext cx="469744" cy="259045"/>
    <xdr:sp macro="" textlink="">
      <xdr:nvSpPr>
        <xdr:cNvPr id="349" name="【福祉施設】&#10;一人当たり面積平均値テキスト">
          <a:extLst>
            <a:ext uri="{FF2B5EF4-FFF2-40B4-BE49-F238E27FC236}">
              <a16:creationId xmlns:a16="http://schemas.microsoft.com/office/drawing/2014/main" id="{5D39D846-AAB2-4E16-86E0-4EBC76EB4467}"/>
            </a:ext>
          </a:extLst>
        </xdr:cNvPr>
        <xdr:cNvSpPr txBox="1"/>
      </xdr:nvSpPr>
      <xdr:spPr>
        <a:xfrm>
          <a:off x="10515600" y="14350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141605</xdr:rowOff>
    </xdr:from>
    <xdr:to>
      <xdr:col>55</xdr:col>
      <xdr:colOff>50800</xdr:colOff>
      <xdr:row>84</xdr:row>
      <xdr:rowOff>71755</xdr:rowOff>
    </xdr:to>
    <xdr:sp macro="" textlink="">
      <xdr:nvSpPr>
        <xdr:cNvPr id="350" name="フローチャート: 判断 349">
          <a:extLst>
            <a:ext uri="{FF2B5EF4-FFF2-40B4-BE49-F238E27FC236}">
              <a16:creationId xmlns:a16="http://schemas.microsoft.com/office/drawing/2014/main" id="{66322908-8555-4B04-81B3-895A47532171}"/>
            </a:ext>
          </a:extLst>
        </xdr:cNvPr>
        <xdr:cNvSpPr/>
      </xdr:nvSpPr>
      <xdr:spPr>
        <a:xfrm>
          <a:off x="10426700" y="1437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147320</xdr:rowOff>
    </xdr:from>
    <xdr:to>
      <xdr:col>50</xdr:col>
      <xdr:colOff>165100</xdr:colOff>
      <xdr:row>84</xdr:row>
      <xdr:rowOff>77470</xdr:rowOff>
    </xdr:to>
    <xdr:sp macro="" textlink="">
      <xdr:nvSpPr>
        <xdr:cNvPr id="351" name="フローチャート: 判断 350">
          <a:extLst>
            <a:ext uri="{FF2B5EF4-FFF2-40B4-BE49-F238E27FC236}">
              <a16:creationId xmlns:a16="http://schemas.microsoft.com/office/drawing/2014/main" id="{DFEF0D3D-DDDA-4601-9AC8-7CCE72126C65}"/>
            </a:ext>
          </a:extLst>
        </xdr:cNvPr>
        <xdr:cNvSpPr/>
      </xdr:nvSpPr>
      <xdr:spPr>
        <a:xfrm>
          <a:off x="9588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1015</xdr:rowOff>
    </xdr:from>
    <xdr:to>
      <xdr:col>46</xdr:col>
      <xdr:colOff>38100</xdr:colOff>
      <xdr:row>84</xdr:row>
      <xdr:rowOff>102615</xdr:rowOff>
    </xdr:to>
    <xdr:sp macro="" textlink="">
      <xdr:nvSpPr>
        <xdr:cNvPr id="352" name="フローチャート: 判断 351">
          <a:extLst>
            <a:ext uri="{FF2B5EF4-FFF2-40B4-BE49-F238E27FC236}">
              <a16:creationId xmlns:a16="http://schemas.microsoft.com/office/drawing/2014/main" id="{FEDA7176-0A77-4C48-9FCD-5AD11B46464F}"/>
            </a:ext>
          </a:extLst>
        </xdr:cNvPr>
        <xdr:cNvSpPr/>
      </xdr:nvSpPr>
      <xdr:spPr>
        <a:xfrm>
          <a:off x="8699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141605</xdr:rowOff>
    </xdr:from>
    <xdr:to>
      <xdr:col>41</xdr:col>
      <xdr:colOff>101600</xdr:colOff>
      <xdr:row>84</xdr:row>
      <xdr:rowOff>71755</xdr:rowOff>
    </xdr:to>
    <xdr:sp macro="" textlink="">
      <xdr:nvSpPr>
        <xdr:cNvPr id="353" name="フローチャート: 判断 352">
          <a:extLst>
            <a:ext uri="{FF2B5EF4-FFF2-40B4-BE49-F238E27FC236}">
              <a16:creationId xmlns:a16="http://schemas.microsoft.com/office/drawing/2014/main" id="{1E7884AD-030C-4EC0-B8EB-EBD02C9DBC04}"/>
            </a:ext>
          </a:extLst>
        </xdr:cNvPr>
        <xdr:cNvSpPr/>
      </xdr:nvSpPr>
      <xdr:spPr>
        <a:xfrm>
          <a:off x="7810500" y="1437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153606</xdr:rowOff>
    </xdr:from>
    <xdr:to>
      <xdr:col>36</xdr:col>
      <xdr:colOff>165100</xdr:colOff>
      <xdr:row>84</xdr:row>
      <xdr:rowOff>83756</xdr:rowOff>
    </xdr:to>
    <xdr:sp macro="" textlink="">
      <xdr:nvSpPr>
        <xdr:cNvPr id="354" name="フローチャート: 判断 353">
          <a:extLst>
            <a:ext uri="{FF2B5EF4-FFF2-40B4-BE49-F238E27FC236}">
              <a16:creationId xmlns:a16="http://schemas.microsoft.com/office/drawing/2014/main" id="{A9658669-49D2-4809-8F0D-9AEBEAE1F2A2}"/>
            </a:ext>
          </a:extLst>
        </xdr:cNvPr>
        <xdr:cNvSpPr/>
      </xdr:nvSpPr>
      <xdr:spPr>
        <a:xfrm>
          <a:off x="6921500" y="1438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EE24D47-A275-40CB-96CA-2426020CF27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320E48C-EEA3-4096-A5C7-D3AFED0BE434}"/>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E42E5CF-8A75-45C2-B0EB-C0D14559ED91}"/>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E152CCD-DF8D-4FFA-93DC-08D668C13A4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79914D97-A477-4705-BE90-600F0AAF7293}"/>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29020</xdr:rowOff>
    </xdr:from>
    <xdr:to>
      <xdr:col>55</xdr:col>
      <xdr:colOff>50800</xdr:colOff>
      <xdr:row>83</xdr:row>
      <xdr:rowOff>130620</xdr:rowOff>
    </xdr:to>
    <xdr:sp macro="" textlink="">
      <xdr:nvSpPr>
        <xdr:cNvPr id="360" name="楕円 359">
          <a:extLst>
            <a:ext uri="{FF2B5EF4-FFF2-40B4-BE49-F238E27FC236}">
              <a16:creationId xmlns:a16="http://schemas.microsoft.com/office/drawing/2014/main" id="{7F1760F3-7E33-4831-8DCA-A6892FD944DB}"/>
            </a:ext>
          </a:extLst>
        </xdr:cNvPr>
        <xdr:cNvSpPr/>
      </xdr:nvSpPr>
      <xdr:spPr>
        <a:xfrm>
          <a:off x="10426700" y="1425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51897</xdr:rowOff>
    </xdr:from>
    <xdr:ext cx="469744" cy="259045"/>
    <xdr:sp macro="" textlink="">
      <xdr:nvSpPr>
        <xdr:cNvPr id="361" name="【福祉施設】&#10;一人当たり面積該当値テキスト">
          <a:extLst>
            <a:ext uri="{FF2B5EF4-FFF2-40B4-BE49-F238E27FC236}">
              <a16:creationId xmlns:a16="http://schemas.microsoft.com/office/drawing/2014/main" id="{7BAAC2C4-80F5-485D-996F-1ED5859BB643}"/>
            </a:ext>
          </a:extLst>
        </xdr:cNvPr>
        <xdr:cNvSpPr txBox="1"/>
      </xdr:nvSpPr>
      <xdr:spPr>
        <a:xfrm>
          <a:off x="10515600" y="14110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34734</xdr:rowOff>
    </xdr:from>
    <xdr:to>
      <xdr:col>50</xdr:col>
      <xdr:colOff>165100</xdr:colOff>
      <xdr:row>83</xdr:row>
      <xdr:rowOff>136334</xdr:rowOff>
    </xdr:to>
    <xdr:sp macro="" textlink="">
      <xdr:nvSpPr>
        <xdr:cNvPr id="362" name="楕円 361">
          <a:extLst>
            <a:ext uri="{FF2B5EF4-FFF2-40B4-BE49-F238E27FC236}">
              <a16:creationId xmlns:a16="http://schemas.microsoft.com/office/drawing/2014/main" id="{88C946C0-F06E-46DA-ADA3-C20DE5D0AC57}"/>
            </a:ext>
          </a:extLst>
        </xdr:cNvPr>
        <xdr:cNvSpPr/>
      </xdr:nvSpPr>
      <xdr:spPr>
        <a:xfrm>
          <a:off x="9588500" y="14265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79820</xdr:rowOff>
    </xdr:from>
    <xdr:to>
      <xdr:col>55</xdr:col>
      <xdr:colOff>0</xdr:colOff>
      <xdr:row>83</xdr:row>
      <xdr:rowOff>85534</xdr:rowOff>
    </xdr:to>
    <xdr:cxnSp macro="">
      <xdr:nvCxnSpPr>
        <xdr:cNvPr id="363" name="直線コネクタ 362">
          <a:extLst>
            <a:ext uri="{FF2B5EF4-FFF2-40B4-BE49-F238E27FC236}">
              <a16:creationId xmlns:a16="http://schemas.microsoft.com/office/drawing/2014/main" id="{672C06CC-FA0A-4E95-8B95-937FC15DED13}"/>
            </a:ext>
          </a:extLst>
        </xdr:cNvPr>
        <xdr:cNvCxnSpPr/>
      </xdr:nvCxnSpPr>
      <xdr:spPr>
        <a:xfrm flipV="1">
          <a:off x="9639300" y="14310170"/>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32449</xdr:rowOff>
    </xdr:from>
    <xdr:to>
      <xdr:col>46</xdr:col>
      <xdr:colOff>38100</xdr:colOff>
      <xdr:row>83</xdr:row>
      <xdr:rowOff>134049</xdr:rowOff>
    </xdr:to>
    <xdr:sp macro="" textlink="">
      <xdr:nvSpPr>
        <xdr:cNvPr id="364" name="楕円 363">
          <a:extLst>
            <a:ext uri="{FF2B5EF4-FFF2-40B4-BE49-F238E27FC236}">
              <a16:creationId xmlns:a16="http://schemas.microsoft.com/office/drawing/2014/main" id="{BAF1AF60-B102-4AAD-91E5-A1FF3A3639C8}"/>
            </a:ext>
          </a:extLst>
        </xdr:cNvPr>
        <xdr:cNvSpPr/>
      </xdr:nvSpPr>
      <xdr:spPr>
        <a:xfrm>
          <a:off x="8699500" y="1426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83249</xdr:rowOff>
    </xdr:from>
    <xdr:to>
      <xdr:col>50</xdr:col>
      <xdr:colOff>114300</xdr:colOff>
      <xdr:row>83</xdr:row>
      <xdr:rowOff>85534</xdr:rowOff>
    </xdr:to>
    <xdr:cxnSp macro="">
      <xdr:nvCxnSpPr>
        <xdr:cNvPr id="365" name="直線コネクタ 364">
          <a:extLst>
            <a:ext uri="{FF2B5EF4-FFF2-40B4-BE49-F238E27FC236}">
              <a16:creationId xmlns:a16="http://schemas.microsoft.com/office/drawing/2014/main" id="{646B8DBA-4C85-4833-B998-1B587EDE8C3C}"/>
            </a:ext>
          </a:extLst>
        </xdr:cNvPr>
        <xdr:cNvCxnSpPr/>
      </xdr:nvCxnSpPr>
      <xdr:spPr>
        <a:xfrm>
          <a:off x="8750300" y="14313599"/>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35306</xdr:rowOff>
    </xdr:from>
    <xdr:to>
      <xdr:col>41</xdr:col>
      <xdr:colOff>101600</xdr:colOff>
      <xdr:row>83</xdr:row>
      <xdr:rowOff>136906</xdr:rowOff>
    </xdr:to>
    <xdr:sp macro="" textlink="">
      <xdr:nvSpPr>
        <xdr:cNvPr id="366" name="楕円 365">
          <a:extLst>
            <a:ext uri="{FF2B5EF4-FFF2-40B4-BE49-F238E27FC236}">
              <a16:creationId xmlns:a16="http://schemas.microsoft.com/office/drawing/2014/main" id="{BCE46EBC-99E9-4AAD-8EEB-57BE05FC53DB}"/>
            </a:ext>
          </a:extLst>
        </xdr:cNvPr>
        <xdr:cNvSpPr/>
      </xdr:nvSpPr>
      <xdr:spPr>
        <a:xfrm>
          <a:off x="7810500" y="14265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83249</xdr:rowOff>
    </xdr:from>
    <xdr:to>
      <xdr:col>45</xdr:col>
      <xdr:colOff>177800</xdr:colOff>
      <xdr:row>83</xdr:row>
      <xdr:rowOff>86106</xdr:rowOff>
    </xdr:to>
    <xdr:cxnSp macro="">
      <xdr:nvCxnSpPr>
        <xdr:cNvPr id="367" name="直線コネクタ 366">
          <a:extLst>
            <a:ext uri="{FF2B5EF4-FFF2-40B4-BE49-F238E27FC236}">
              <a16:creationId xmlns:a16="http://schemas.microsoft.com/office/drawing/2014/main" id="{13C5A119-7391-4334-B136-B6CA089097A1}"/>
            </a:ext>
          </a:extLst>
        </xdr:cNvPr>
        <xdr:cNvCxnSpPr/>
      </xdr:nvCxnSpPr>
      <xdr:spPr>
        <a:xfrm flipV="1">
          <a:off x="7861300" y="14313599"/>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37021</xdr:rowOff>
    </xdr:from>
    <xdr:to>
      <xdr:col>36</xdr:col>
      <xdr:colOff>165100</xdr:colOff>
      <xdr:row>83</xdr:row>
      <xdr:rowOff>138621</xdr:rowOff>
    </xdr:to>
    <xdr:sp macro="" textlink="">
      <xdr:nvSpPr>
        <xdr:cNvPr id="368" name="楕円 367">
          <a:extLst>
            <a:ext uri="{FF2B5EF4-FFF2-40B4-BE49-F238E27FC236}">
              <a16:creationId xmlns:a16="http://schemas.microsoft.com/office/drawing/2014/main" id="{E2FF0504-67BA-4972-9D02-F4872590B546}"/>
            </a:ext>
          </a:extLst>
        </xdr:cNvPr>
        <xdr:cNvSpPr/>
      </xdr:nvSpPr>
      <xdr:spPr>
        <a:xfrm>
          <a:off x="6921500" y="1426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86106</xdr:rowOff>
    </xdr:from>
    <xdr:to>
      <xdr:col>41</xdr:col>
      <xdr:colOff>50800</xdr:colOff>
      <xdr:row>83</xdr:row>
      <xdr:rowOff>87821</xdr:rowOff>
    </xdr:to>
    <xdr:cxnSp macro="">
      <xdr:nvCxnSpPr>
        <xdr:cNvPr id="369" name="直線コネクタ 368">
          <a:extLst>
            <a:ext uri="{FF2B5EF4-FFF2-40B4-BE49-F238E27FC236}">
              <a16:creationId xmlns:a16="http://schemas.microsoft.com/office/drawing/2014/main" id="{1985DB2E-37A1-4827-A6B1-33E4AD080C76}"/>
            </a:ext>
          </a:extLst>
        </xdr:cNvPr>
        <xdr:cNvCxnSpPr/>
      </xdr:nvCxnSpPr>
      <xdr:spPr>
        <a:xfrm flipV="1">
          <a:off x="6972300" y="14316456"/>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68597</xdr:rowOff>
    </xdr:from>
    <xdr:ext cx="469744" cy="259045"/>
    <xdr:sp macro="" textlink="">
      <xdr:nvSpPr>
        <xdr:cNvPr id="370" name="n_1aveValue【福祉施設】&#10;一人当たり面積">
          <a:extLst>
            <a:ext uri="{FF2B5EF4-FFF2-40B4-BE49-F238E27FC236}">
              <a16:creationId xmlns:a16="http://schemas.microsoft.com/office/drawing/2014/main" id="{E6FB9314-69A7-4E6E-865A-8EE93A7BC571}"/>
            </a:ext>
          </a:extLst>
        </xdr:cNvPr>
        <xdr:cNvSpPr txBox="1"/>
      </xdr:nvSpPr>
      <xdr:spPr>
        <a:xfrm>
          <a:off x="9391727" y="1447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93742</xdr:rowOff>
    </xdr:from>
    <xdr:ext cx="469744" cy="259045"/>
    <xdr:sp macro="" textlink="">
      <xdr:nvSpPr>
        <xdr:cNvPr id="371" name="n_2aveValue【福祉施設】&#10;一人当たり面積">
          <a:extLst>
            <a:ext uri="{FF2B5EF4-FFF2-40B4-BE49-F238E27FC236}">
              <a16:creationId xmlns:a16="http://schemas.microsoft.com/office/drawing/2014/main" id="{DFAFD539-3E5F-4B03-8930-5EC1CEED03AC}"/>
            </a:ext>
          </a:extLst>
        </xdr:cNvPr>
        <xdr:cNvSpPr txBox="1"/>
      </xdr:nvSpPr>
      <xdr:spPr>
        <a:xfrm>
          <a:off x="85154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62882</xdr:rowOff>
    </xdr:from>
    <xdr:ext cx="469744" cy="259045"/>
    <xdr:sp macro="" textlink="">
      <xdr:nvSpPr>
        <xdr:cNvPr id="372" name="n_3aveValue【福祉施設】&#10;一人当たり面積">
          <a:extLst>
            <a:ext uri="{FF2B5EF4-FFF2-40B4-BE49-F238E27FC236}">
              <a16:creationId xmlns:a16="http://schemas.microsoft.com/office/drawing/2014/main" id="{96E84CB9-B339-4C56-97C3-F6882DCC6E5D}"/>
            </a:ext>
          </a:extLst>
        </xdr:cNvPr>
        <xdr:cNvSpPr txBox="1"/>
      </xdr:nvSpPr>
      <xdr:spPr>
        <a:xfrm>
          <a:off x="7626427" y="1446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74883</xdr:rowOff>
    </xdr:from>
    <xdr:ext cx="469744" cy="259045"/>
    <xdr:sp macro="" textlink="">
      <xdr:nvSpPr>
        <xdr:cNvPr id="373" name="n_4aveValue【福祉施設】&#10;一人当たり面積">
          <a:extLst>
            <a:ext uri="{FF2B5EF4-FFF2-40B4-BE49-F238E27FC236}">
              <a16:creationId xmlns:a16="http://schemas.microsoft.com/office/drawing/2014/main" id="{986667E0-12DF-4F4A-805D-75C4AC61D83D}"/>
            </a:ext>
          </a:extLst>
        </xdr:cNvPr>
        <xdr:cNvSpPr txBox="1"/>
      </xdr:nvSpPr>
      <xdr:spPr>
        <a:xfrm>
          <a:off x="6737427" y="1447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152861</xdr:rowOff>
    </xdr:from>
    <xdr:ext cx="469744" cy="259045"/>
    <xdr:sp macro="" textlink="">
      <xdr:nvSpPr>
        <xdr:cNvPr id="374" name="n_1mainValue【福祉施設】&#10;一人当たり面積">
          <a:extLst>
            <a:ext uri="{FF2B5EF4-FFF2-40B4-BE49-F238E27FC236}">
              <a16:creationId xmlns:a16="http://schemas.microsoft.com/office/drawing/2014/main" id="{A71DCB58-B0D3-4ABA-9716-0CAA6A26D4BB}"/>
            </a:ext>
          </a:extLst>
        </xdr:cNvPr>
        <xdr:cNvSpPr txBox="1"/>
      </xdr:nvSpPr>
      <xdr:spPr>
        <a:xfrm>
          <a:off x="9391727" y="14040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150576</xdr:rowOff>
    </xdr:from>
    <xdr:ext cx="469744" cy="259045"/>
    <xdr:sp macro="" textlink="">
      <xdr:nvSpPr>
        <xdr:cNvPr id="375" name="n_2mainValue【福祉施設】&#10;一人当たり面積">
          <a:extLst>
            <a:ext uri="{FF2B5EF4-FFF2-40B4-BE49-F238E27FC236}">
              <a16:creationId xmlns:a16="http://schemas.microsoft.com/office/drawing/2014/main" id="{ED70512C-48DB-4F67-B3AA-D99E81F15575}"/>
            </a:ext>
          </a:extLst>
        </xdr:cNvPr>
        <xdr:cNvSpPr txBox="1"/>
      </xdr:nvSpPr>
      <xdr:spPr>
        <a:xfrm>
          <a:off x="8515427" y="14038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153433</xdr:rowOff>
    </xdr:from>
    <xdr:ext cx="469744" cy="259045"/>
    <xdr:sp macro="" textlink="">
      <xdr:nvSpPr>
        <xdr:cNvPr id="376" name="n_3mainValue【福祉施設】&#10;一人当たり面積">
          <a:extLst>
            <a:ext uri="{FF2B5EF4-FFF2-40B4-BE49-F238E27FC236}">
              <a16:creationId xmlns:a16="http://schemas.microsoft.com/office/drawing/2014/main" id="{81D1EE30-9C87-4E67-8C66-B6AF0859525C}"/>
            </a:ext>
          </a:extLst>
        </xdr:cNvPr>
        <xdr:cNvSpPr txBox="1"/>
      </xdr:nvSpPr>
      <xdr:spPr>
        <a:xfrm>
          <a:off x="7626427" y="1404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155148</xdr:rowOff>
    </xdr:from>
    <xdr:ext cx="469744" cy="259045"/>
    <xdr:sp macro="" textlink="">
      <xdr:nvSpPr>
        <xdr:cNvPr id="377" name="n_4mainValue【福祉施設】&#10;一人当たり面積">
          <a:extLst>
            <a:ext uri="{FF2B5EF4-FFF2-40B4-BE49-F238E27FC236}">
              <a16:creationId xmlns:a16="http://schemas.microsoft.com/office/drawing/2014/main" id="{16D74635-9ACE-4252-B0F7-7C9D3DCC9681}"/>
            </a:ext>
          </a:extLst>
        </xdr:cNvPr>
        <xdr:cNvSpPr txBox="1"/>
      </xdr:nvSpPr>
      <xdr:spPr>
        <a:xfrm>
          <a:off x="6737427" y="14042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95AD0703-176F-406D-8175-13178590E93E}"/>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D54792B6-6F11-4778-9350-7944CFE3718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08DA061D-DF7D-4231-A251-32D1A50A20A4}"/>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928A6C09-673F-48AB-BC64-B3EEE8ACF31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2FAA42DC-F9F7-4442-8870-97CFA066905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92D816EF-1838-4104-A683-8FF871903C2E}"/>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644D4CA7-2509-488B-B281-506BA635CF52}"/>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9535024C-CF84-4E21-B52C-BBB08993C0FF}"/>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F529BFEA-1567-4EA5-BAEB-BDFAA1369A84}"/>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E081C2F-9D3A-45F6-9D0A-9B65C457561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D334995D-6D71-4C51-89B2-7CAA70DCCF3C}"/>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a:extLst>
            <a:ext uri="{FF2B5EF4-FFF2-40B4-BE49-F238E27FC236}">
              <a16:creationId xmlns:a16="http://schemas.microsoft.com/office/drawing/2014/main" id="{6550D30D-6F39-449B-833A-F3B010F712DB}"/>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a:extLst>
            <a:ext uri="{FF2B5EF4-FFF2-40B4-BE49-F238E27FC236}">
              <a16:creationId xmlns:a16="http://schemas.microsoft.com/office/drawing/2014/main" id="{BDE0251E-746E-486E-B223-BDF36D41F1CE}"/>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a:extLst>
            <a:ext uri="{FF2B5EF4-FFF2-40B4-BE49-F238E27FC236}">
              <a16:creationId xmlns:a16="http://schemas.microsoft.com/office/drawing/2014/main" id="{2465F563-A284-44F0-AD13-52B34D49B2B7}"/>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a:extLst>
            <a:ext uri="{FF2B5EF4-FFF2-40B4-BE49-F238E27FC236}">
              <a16:creationId xmlns:a16="http://schemas.microsoft.com/office/drawing/2014/main" id="{BB851DE2-ECB2-4EA2-956D-DF5921BA80BD}"/>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a:extLst>
            <a:ext uri="{FF2B5EF4-FFF2-40B4-BE49-F238E27FC236}">
              <a16:creationId xmlns:a16="http://schemas.microsoft.com/office/drawing/2014/main" id="{8D4F7069-EC41-45ED-9380-4D66D3B1522D}"/>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a:extLst>
            <a:ext uri="{FF2B5EF4-FFF2-40B4-BE49-F238E27FC236}">
              <a16:creationId xmlns:a16="http://schemas.microsoft.com/office/drawing/2014/main" id="{F21F6134-8C81-4FAD-9D6D-3786869ECCDA}"/>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a:extLst>
            <a:ext uri="{FF2B5EF4-FFF2-40B4-BE49-F238E27FC236}">
              <a16:creationId xmlns:a16="http://schemas.microsoft.com/office/drawing/2014/main" id="{AA202F5D-D964-4B33-86A1-9CBB6FA25F1E}"/>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a:extLst>
            <a:ext uri="{FF2B5EF4-FFF2-40B4-BE49-F238E27FC236}">
              <a16:creationId xmlns:a16="http://schemas.microsoft.com/office/drawing/2014/main" id="{EE3AAD1D-066B-4959-8019-F12C29FAD538}"/>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a:extLst>
            <a:ext uri="{FF2B5EF4-FFF2-40B4-BE49-F238E27FC236}">
              <a16:creationId xmlns:a16="http://schemas.microsoft.com/office/drawing/2014/main" id="{D7EDCC8E-E9F9-42CF-9223-31A7266A7FB8}"/>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a:extLst>
            <a:ext uri="{FF2B5EF4-FFF2-40B4-BE49-F238E27FC236}">
              <a16:creationId xmlns:a16="http://schemas.microsoft.com/office/drawing/2014/main" id="{4D29E03A-084F-4C58-948C-D3B9796B8411}"/>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a:extLst>
            <a:ext uri="{FF2B5EF4-FFF2-40B4-BE49-F238E27FC236}">
              <a16:creationId xmlns:a16="http://schemas.microsoft.com/office/drawing/2014/main" id="{8854A9A0-5725-49D4-9757-D051D325A0F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a:extLst>
            <a:ext uri="{FF2B5EF4-FFF2-40B4-BE49-F238E27FC236}">
              <a16:creationId xmlns:a16="http://schemas.microsoft.com/office/drawing/2014/main" id="{BA815330-0E8E-4011-9D8C-3E5285CBDAB7}"/>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C39D4A2A-5555-4BF3-91A3-3359B560296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a:extLst>
            <a:ext uri="{FF2B5EF4-FFF2-40B4-BE49-F238E27FC236}">
              <a16:creationId xmlns:a16="http://schemas.microsoft.com/office/drawing/2014/main" id="{CD8A0AFE-D1E7-4A00-80A2-621D1996A55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89263</xdr:rowOff>
    </xdr:from>
    <xdr:to>
      <xdr:col>24</xdr:col>
      <xdr:colOff>62865</xdr:colOff>
      <xdr:row>109</xdr:row>
      <xdr:rowOff>35379</xdr:rowOff>
    </xdr:to>
    <xdr:cxnSp macro="">
      <xdr:nvCxnSpPr>
        <xdr:cNvPr id="403" name="直線コネクタ 402">
          <a:extLst>
            <a:ext uri="{FF2B5EF4-FFF2-40B4-BE49-F238E27FC236}">
              <a16:creationId xmlns:a16="http://schemas.microsoft.com/office/drawing/2014/main" id="{A452FCE2-6663-4BD7-B9A4-76837B28233C}"/>
            </a:ext>
          </a:extLst>
        </xdr:cNvPr>
        <xdr:cNvCxnSpPr/>
      </xdr:nvCxnSpPr>
      <xdr:spPr>
        <a:xfrm flipV="1">
          <a:off x="4634865" y="17234263"/>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4" name="【市民会館】&#10;有形固定資産減価償却率最小値テキスト">
          <a:extLst>
            <a:ext uri="{FF2B5EF4-FFF2-40B4-BE49-F238E27FC236}">
              <a16:creationId xmlns:a16="http://schemas.microsoft.com/office/drawing/2014/main" id="{E4649E33-E250-423C-8AA3-76CF65D9FDDA}"/>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5" name="直線コネクタ 404">
          <a:extLst>
            <a:ext uri="{FF2B5EF4-FFF2-40B4-BE49-F238E27FC236}">
              <a16:creationId xmlns:a16="http://schemas.microsoft.com/office/drawing/2014/main" id="{A938DA1E-0292-46D4-AD25-940FBA911FF5}"/>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35940</xdr:rowOff>
    </xdr:from>
    <xdr:ext cx="340478" cy="259045"/>
    <xdr:sp macro="" textlink="">
      <xdr:nvSpPr>
        <xdr:cNvPr id="406" name="【市民会館】&#10;有形固定資産減価償却率最大値テキスト">
          <a:extLst>
            <a:ext uri="{FF2B5EF4-FFF2-40B4-BE49-F238E27FC236}">
              <a16:creationId xmlns:a16="http://schemas.microsoft.com/office/drawing/2014/main" id="{A9CF35F3-4807-4080-B8EA-4C11E0A5172C}"/>
            </a:ext>
          </a:extLst>
        </xdr:cNvPr>
        <xdr:cNvSpPr txBox="1"/>
      </xdr:nvSpPr>
      <xdr:spPr>
        <a:xfrm>
          <a:off x="4673600" y="1700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89263</xdr:rowOff>
    </xdr:from>
    <xdr:to>
      <xdr:col>24</xdr:col>
      <xdr:colOff>152400</xdr:colOff>
      <xdr:row>100</xdr:row>
      <xdr:rowOff>89263</xdr:rowOff>
    </xdr:to>
    <xdr:cxnSp macro="">
      <xdr:nvCxnSpPr>
        <xdr:cNvPr id="407" name="直線コネクタ 406">
          <a:extLst>
            <a:ext uri="{FF2B5EF4-FFF2-40B4-BE49-F238E27FC236}">
              <a16:creationId xmlns:a16="http://schemas.microsoft.com/office/drawing/2014/main" id="{FE179326-0D7F-46F5-A9C6-97DBB2FC6031}"/>
            </a:ext>
          </a:extLst>
        </xdr:cNvPr>
        <xdr:cNvCxnSpPr/>
      </xdr:nvCxnSpPr>
      <xdr:spPr>
        <a:xfrm>
          <a:off x="4546600" y="1723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165479</xdr:rowOff>
    </xdr:from>
    <xdr:ext cx="405111" cy="259045"/>
    <xdr:sp macro="" textlink="">
      <xdr:nvSpPr>
        <xdr:cNvPr id="408" name="【市民会館】&#10;有形固定資産減価償却率平均値テキスト">
          <a:extLst>
            <a:ext uri="{FF2B5EF4-FFF2-40B4-BE49-F238E27FC236}">
              <a16:creationId xmlns:a16="http://schemas.microsoft.com/office/drawing/2014/main" id="{12B2A057-A1C9-4E23-BF25-80C1F1FDFBB6}"/>
            </a:ext>
          </a:extLst>
        </xdr:cNvPr>
        <xdr:cNvSpPr txBox="1"/>
      </xdr:nvSpPr>
      <xdr:spPr>
        <a:xfrm>
          <a:off x="4673600" y="179962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15602</xdr:rowOff>
    </xdr:from>
    <xdr:to>
      <xdr:col>24</xdr:col>
      <xdr:colOff>114300</xdr:colOff>
      <xdr:row>105</xdr:row>
      <xdr:rowOff>117202</xdr:rowOff>
    </xdr:to>
    <xdr:sp macro="" textlink="">
      <xdr:nvSpPr>
        <xdr:cNvPr id="409" name="フローチャート: 判断 408">
          <a:extLst>
            <a:ext uri="{FF2B5EF4-FFF2-40B4-BE49-F238E27FC236}">
              <a16:creationId xmlns:a16="http://schemas.microsoft.com/office/drawing/2014/main" id="{60882962-DCAE-4D29-B45F-4F08D79701A4}"/>
            </a:ext>
          </a:extLst>
        </xdr:cNvPr>
        <xdr:cNvSpPr/>
      </xdr:nvSpPr>
      <xdr:spPr>
        <a:xfrm>
          <a:off x="4584700" y="1801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151130</xdr:rowOff>
    </xdr:from>
    <xdr:to>
      <xdr:col>20</xdr:col>
      <xdr:colOff>38100</xdr:colOff>
      <xdr:row>105</xdr:row>
      <xdr:rowOff>81280</xdr:rowOff>
    </xdr:to>
    <xdr:sp macro="" textlink="">
      <xdr:nvSpPr>
        <xdr:cNvPr id="410" name="フローチャート: 判断 409">
          <a:extLst>
            <a:ext uri="{FF2B5EF4-FFF2-40B4-BE49-F238E27FC236}">
              <a16:creationId xmlns:a16="http://schemas.microsoft.com/office/drawing/2014/main" id="{66A8A9E7-29E6-4E6A-AD73-F41F1467CE5A}"/>
            </a:ext>
          </a:extLst>
        </xdr:cNvPr>
        <xdr:cNvSpPr/>
      </xdr:nvSpPr>
      <xdr:spPr>
        <a:xfrm>
          <a:off x="3746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156029</xdr:rowOff>
    </xdr:from>
    <xdr:to>
      <xdr:col>15</xdr:col>
      <xdr:colOff>101600</xdr:colOff>
      <xdr:row>105</xdr:row>
      <xdr:rowOff>86179</xdr:rowOff>
    </xdr:to>
    <xdr:sp macro="" textlink="">
      <xdr:nvSpPr>
        <xdr:cNvPr id="411" name="フローチャート: 判断 410">
          <a:extLst>
            <a:ext uri="{FF2B5EF4-FFF2-40B4-BE49-F238E27FC236}">
              <a16:creationId xmlns:a16="http://schemas.microsoft.com/office/drawing/2014/main" id="{BD140407-B316-469C-B2BF-7E70165F8E65}"/>
            </a:ext>
          </a:extLst>
        </xdr:cNvPr>
        <xdr:cNvSpPr/>
      </xdr:nvSpPr>
      <xdr:spPr>
        <a:xfrm>
          <a:off x="2857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110308</xdr:rowOff>
    </xdr:from>
    <xdr:to>
      <xdr:col>10</xdr:col>
      <xdr:colOff>165100</xdr:colOff>
      <xdr:row>105</xdr:row>
      <xdr:rowOff>40458</xdr:rowOff>
    </xdr:to>
    <xdr:sp macro="" textlink="">
      <xdr:nvSpPr>
        <xdr:cNvPr id="412" name="フローチャート: 判断 411">
          <a:extLst>
            <a:ext uri="{FF2B5EF4-FFF2-40B4-BE49-F238E27FC236}">
              <a16:creationId xmlns:a16="http://schemas.microsoft.com/office/drawing/2014/main" id="{FAE940F0-4976-4849-9367-E5D715105647}"/>
            </a:ext>
          </a:extLst>
        </xdr:cNvPr>
        <xdr:cNvSpPr/>
      </xdr:nvSpPr>
      <xdr:spPr>
        <a:xfrm>
          <a:off x="1968500" y="1794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87449</xdr:rowOff>
    </xdr:from>
    <xdr:to>
      <xdr:col>6</xdr:col>
      <xdr:colOff>38100</xdr:colOff>
      <xdr:row>105</xdr:row>
      <xdr:rowOff>17599</xdr:rowOff>
    </xdr:to>
    <xdr:sp macro="" textlink="">
      <xdr:nvSpPr>
        <xdr:cNvPr id="413" name="フローチャート: 判断 412">
          <a:extLst>
            <a:ext uri="{FF2B5EF4-FFF2-40B4-BE49-F238E27FC236}">
              <a16:creationId xmlns:a16="http://schemas.microsoft.com/office/drawing/2014/main" id="{A04B677C-67AC-44E7-9FB4-79DC15B2B226}"/>
            </a:ext>
          </a:extLst>
        </xdr:cNvPr>
        <xdr:cNvSpPr/>
      </xdr:nvSpPr>
      <xdr:spPr>
        <a:xfrm>
          <a:off x="1079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304DA278-1071-4305-B382-487015B526DF}"/>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BF20C0E2-1602-4691-809F-7ADDF556EB31}"/>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CF0EB9FA-69B5-4DC3-9427-B0D95581DE92}"/>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DBF36863-F844-4203-96D6-5E4DEAD28F7F}"/>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B299F125-7DD6-4EA2-A6C3-26E1DCB52CA3}"/>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76019</xdr:rowOff>
    </xdr:from>
    <xdr:to>
      <xdr:col>24</xdr:col>
      <xdr:colOff>114300</xdr:colOff>
      <xdr:row>105</xdr:row>
      <xdr:rowOff>6169</xdr:rowOff>
    </xdr:to>
    <xdr:sp macro="" textlink="">
      <xdr:nvSpPr>
        <xdr:cNvPr id="419" name="楕円 418">
          <a:extLst>
            <a:ext uri="{FF2B5EF4-FFF2-40B4-BE49-F238E27FC236}">
              <a16:creationId xmlns:a16="http://schemas.microsoft.com/office/drawing/2014/main" id="{F67FE8C2-DE87-4261-9FC0-3D0830E2B631}"/>
            </a:ext>
          </a:extLst>
        </xdr:cNvPr>
        <xdr:cNvSpPr/>
      </xdr:nvSpPr>
      <xdr:spPr>
        <a:xfrm>
          <a:off x="4584700" y="17906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98896</xdr:rowOff>
    </xdr:from>
    <xdr:ext cx="405111" cy="259045"/>
    <xdr:sp macro="" textlink="">
      <xdr:nvSpPr>
        <xdr:cNvPr id="420" name="【市民会館】&#10;有形固定資産減価償却率該当値テキスト">
          <a:extLst>
            <a:ext uri="{FF2B5EF4-FFF2-40B4-BE49-F238E27FC236}">
              <a16:creationId xmlns:a16="http://schemas.microsoft.com/office/drawing/2014/main" id="{B51EB15B-BC0A-4F73-9E04-C9536EFC5672}"/>
            </a:ext>
          </a:extLst>
        </xdr:cNvPr>
        <xdr:cNvSpPr txBox="1"/>
      </xdr:nvSpPr>
      <xdr:spPr>
        <a:xfrm>
          <a:off x="4673600" y="177582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40095</xdr:rowOff>
    </xdr:from>
    <xdr:to>
      <xdr:col>20</xdr:col>
      <xdr:colOff>38100</xdr:colOff>
      <xdr:row>104</xdr:row>
      <xdr:rowOff>141695</xdr:rowOff>
    </xdr:to>
    <xdr:sp macro="" textlink="">
      <xdr:nvSpPr>
        <xdr:cNvPr id="421" name="楕円 420">
          <a:extLst>
            <a:ext uri="{FF2B5EF4-FFF2-40B4-BE49-F238E27FC236}">
              <a16:creationId xmlns:a16="http://schemas.microsoft.com/office/drawing/2014/main" id="{0D5F1150-36DD-4032-9DB3-98AC866CCA8D}"/>
            </a:ext>
          </a:extLst>
        </xdr:cNvPr>
        <xdr:cNvSpPr/>
      </xdr:nvSpPr>
      <xdr:spPr>
        <a:xfrm>
          <a:off x="3746500" y="1787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90895</xdr:rowOff>
    </xdr:from>
    <xdr:to>
      <xdr:col>24</xdr:col>
      <xdr:colOff>63500</xdr:colOff>
      <xdr:row>104</xdr:row>
      <xdr:rowOff>126819</xdr:rowOff>
    </xdr:to>
    <xdr:cxnSp macro="">
      <xdr:nvCxnSpPr>
        <xdr:cNvPr id="422" name="直線コネクタ 421">
          <a:extLst>
            <a:ext uri="{FF2B5EF4-FFF2-40B4-BE49-F238E27FC236}">
              <a16:creationId xmlns:a16="http://schemas.microsoft.com/office/drawing/2014/main" id="{F3CB33C3-F4B8-4C02-B7BC-213B2D515260}"/>
            </a:ext>
          </a:extLst>
        </xdr:cNvPr>
        <xdr:cNvCxnSpPr/>
      </xdr:nvCxnSpPr>
      <xdr:spPr>
        <a:xfrm>
          <a:off x="3797300" y="17921695"/>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2539</xdr:rowOff>
    </xdr:from>
    <xdr:to>
      <xdr:col>15</xdr:col>
      <xdr:colOff>101600</xdr:colOff>
      <xdr:row>104</xdr:row>
      <xdr:rowOff>104139</xdr:rowOff>
    </xdr:to>
    <xdr:sp macro="" textlink="">
      <xdr:nvSpPr>
        <xdr:cNvPr id="423" name="楕円 422">
          <a:extLst>
            <a:ext uri="{FF2B5EF4-FFF2-40B4-BE49-F238E27FC236}">
              <a16:creationId xmlns:a16="http://schemas.microsoft.com/office/drawing/2014/main" id="{F295F12E-656C-4937-A884-6E490DF6F45D}"/>
            </a:ext>
          </a:extLst>
        </xdr:cNvPr>
        <xdr:cNvSpPr/>
      </xdr:nvSpPr>
      <xdr:spPr>
        <a:xfrm>
          <a:off x="2857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53339</xdr:rowOff>
    </xdr:from>
    <xdr:to>
      <xdr:col>19</xdr:col>
      <xdr:colOff>177800</xdr:colOff>
      <xdr:row>104</xdr:row>
      <xdr:rowOff>90895</xdr:rowOff>
    </xdr:to>
    <xdr:cxnSp macro="">
      <xdr:nvCxnSpPr>
        <xdr:cNvPr id="424" name="直線コネクタ 423">
          <a:extLst>
            <a:ext uri="{FF2B5EF4-FFF2-40B4-BE49-F238E27FC236}">
              <a16:creationId xmlns:a16="http://schemas.microsoft.com/office/drawing/2014/main" id="{27F37432-ECAB-43C5-A08B-6DB3453FF576}"/>
            </a:ext>
          </a:extLst>
        </xdr:cNvPr>
        <xdr:cNvCxnSpPr/>
      </xdr:nvCxnSpPr>
      <xdr:spPr>
        <a:xfrm>
          <a:off x="2908300" y="17884139"/>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136434</xdr:rowOff>
    </xdr:from>
    <xdr:to>
      <xdr:col>10</xdr:col>
      <xdr:colOff>165100</xdr:colOff>
      <xdr:row>104</xdr:row>
      <xdr:rowOff>66584</xdr:rowOff>
    </xdr:to>
    <xdr:sp macro="" textlink="">
      <xdr:nvSpPr>
        <xdr:cNvPr id="425" name="楕円 424">
          <a:extLst>
            <a:ext uri="{FF2B5EF4-FFF2-40B4-BE49-F238E27FC236}">
              <a16:creationId xmlns:a16="http://schemas.microsoft.com/office/drawing/2014/main" id="{277776EE-3B88-42A7-940F-F9D61D9EDECA}"/>
            </a:ext>
          </a:extLst>
        </xdr:cNvPr>
        <xdr:cNvSpPr/>
      </xdr:nvSpPr>
      <xdr:spPr>
        <a:xfrm>
          <a:off x="1968500" y="17795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15784</xdr:rowOff>
    </xdr:from>
    <xdr:to>
      <xdr:col>15</xdr:col>
      <xdr:colOff>50800</xdr:colOff>
      <xdr:row>104</xdr:row>
      <xdr:rowOff>53339</xdr:rowOff>
    </xdr:to>
    <xdr:cxnSp macro="">
      <xdr:nvCxnSpPr>
        <xdr:cNvPr id="426" name="直線コネクタ 425">
          <a:extLst>
            <a:ext uri="{FF2B5EF4-FFF2-40B4-BE49-F238E27FC236}">
              <a16:creationId xmlns:a16="http://schemas.microsoft.com/office/drawing/2014/main" id="{BB8C1B39-D8CD-47FA-87D8-A2D424E56195}"/>
            </a:ext>
          </a:extLst>
        </xdr:cNvPr>
        <xdr:cNvCxnSpPr/>
      </xdr:nvCxnSpPr>
      <xdr:spPr>
        <a:xfrm>
          <a:off x="2019300" y="17846584"/>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98879</xdr:rowOff>
    </xdr:from>
    <xdr:to>
      <xdr:col>6</xdr:col>
      <xdr:colOff>38100</xdr:colOff>
      <xdr:row>104</xdr:row>
      <xdr:rowOff>29029</xdr:rowOff>
    </xdr:to>
    <xdr:sp macro="" textlink="">
      <xdr:nvSpPr>
        <xdr:cNvPr id="427" name="楕円 426">
          <a:extLst>
            <a:ext uri="{FF2B5EF4-FFF2-40B4-BE49-F238E27FC236}">
              <a16:creationId xmlns:a16="http://schemas.microsoft.com/office/drawing/2014/main" id="{3EA354C3-F07E-488D-9D1F-3247324145E7}"/>
            </a:ext>
          </a:extLst>
        </xdr:cNvPr>
        <xdr:cNvSpPr/>
      </xdr:nvSpPr>
      <xdr:spPr>
        <a:xfrm>
          <a:off x="1079500" y="1775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149679</xdr:rowOff>
    </xdr:from>
    <xdr:to>
      <xdr:col>10</xdr:col>
      <xdr:colOff>114300</xdr:colOff>
      <xdr:row>104</xdr:row>
      <xdr:rowOff>15784</xdr:rowOff>
    </xdr:to>
    <xdr:cxnSp macro="">
      <xdr:nvCxnSpPr>
        <xdr:cNvPr id="428" name="直線コネクタ 427">
          <a:extLst>
            <a:ext uri="{FF2B5EF4-FFF2-40B4-BE49-F238E27FC236}">
              <a16:creationId xmlns:a16="http://schemas.microsoft.com/office/drawing/2014/main" id="{FCB49B42-8612-4A6D-9B26-6A8DAF9296D2}"/>
            </a:ext>
          </a:extLst>
        </xdr:cNvPr>
        <xdr:cNvCxnSpPr/>
      </xdr:nvCxnSpPr>
      <xdr:spPr>
        <a:xfrm>
          <a:off x="1130300" y="17809029"/>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72407</xdr:rowOff>
    </xdr:from>
    <xdr:ext cx="405111" cy="259045"/>
    <xdr:sp macro="" textlink="">
      <xdr:nvSpPr>
        <xdr:cNvPr id="429" name="n_1aveValue【市民会館】&#10;有形固定資産減価償却率">
          <a:extLst>
            <a:ext uri="{FF2B5EF4-FFF2-40B4-BE49-F238E27FC236}">
              <a16:creationId xmlns:a16="http://schemas.microsoft.com/office/drawing/2014/main" id="{23F2D8C0-9A91-4546-AFF7-4578EF0FE5A3}"/>
            </a:ext>
          </a:extLst>
        </xdr:cNvPr>
        <xdr:cNvSpPr txBox="1"/>
      </xdr:nvSpPr>
      <xdr:spPr>
        <a:xfrm>
          <a:off x="358204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77306</xdr:rowOff>
    </xdr:from>
    <xdr:ext cx="405111" cy="259045"/>
    <xdr:sp macro="" textlink="">
      <xdr:nvSpPr>
        <xdr:cNvPr id="430" name="n_2aveValue【市民会館】&#10;有形固定資産減価償却率">
          <a:extLst>
            <a:ext uri="{FF2B5EF4-FFF2-40B4-BE49-F238E27FC236}">
              <a16:creationId xmlns:a16="http://schemas.microsoft.com/office/drawing/2014/main" id="{BD475678-8DC9-4B88-8A62-99AB46091161}"/>
            </a:ext>
          </a:extLst>
        </xdr:cNvPr>
        <xdr:cNvSpPr txBox="1"/>
      </xdr:nvSpPr>
      <xdr:spPr>
        <a:xfrm>
          <a:off x="270574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31585</xdr:rowOff>
    </xdr:from>
    <xdr:ext cx="405111" cy="259045"/>
    <xdr:sp macro="" textlink="">
      <xdr:nvSpPr>
        <xdr:cNvPr id="431" name="n_3aveValue【市民会館】&#10;有形固定資産減価償却率">
          <a:extLst>
            <a:ext uri="{FF2B5EF4-FFF2-40B4-BE49-F238E27FC236}">
              <a16:creationId xmlns:a16="http://schemas.microsoft.com/office/drawing/2014/main" id="{114E4BAB-20B1-43C9-8700-9C9F83459824}"/>
            </a:ext>
          </a:extLst>
        </xdr:cNvPr>
        <xdr:cNvSpPr txBox="1"/>
      </xdr:nvSpPr>
      <xdr:spPr>
        <a:xfrm>
          <a:off x="1816744" y="1803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8726</xdr:rowOff>
    </xdr:from>
    <xdr:ext cx="405111" cy="259045"/>
    <xdr:sp macro="" textlink="">
      <xdr:nvSpPr>
        <xdr:cNvPr id="432" name="n_4aveValue【市民会館】&#10;有形固定資産減価償却率">
          <a:extLst>
            <a:ext uri="{FF2B5EF4-FFF2-40B4-BE49-F238E27FC236}">
              <a16:creationId xmlns:a16="http://schemas.microsoft.com/office/drawing/2014/main" id="{FCE17B67-73F8-41B2-822A-8ED76F1B7A9C}"/>
            </a:ext>
          </a:extLst>
        </xdr:cNvPr>
        <xdr:cNvSpPr txBox="1"/>
      </xdr:nvSpPr>
      <xdr:spPr>
        <a:xfrm>
          <a:off x="927744" y="1801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158222</xdr:rowOff>
    </xdr:from>
    <xdr:ext cx="405111" cy="259045"/>
    <xdr:sp macro="" textlink="">
      <xdr:nvSpPr>
        <xdr:cNvPr id="433" name="n_1mainValue【市民会館】&#10;有形固定資産減価償却率">
          <a:extLst>
            <a:ext uri="{FF2B5EF4-FFF2-40B4-BE49-F238E27FC236}">
              <a16:creationId xmlns:a16="http://schemas.microsoft.com/office/drawing/2014/main" id="{9E691491-6337-4216-BC4B-7E283D977DCE}"/>
            </a:ext>
          </a:extLst>
        </xdr:cNvPr>
        <xdr:cNvSpPr txBox="1"/>
      </xdr:nvSpPr>
      <xdr:spPr>
        <a:xfrm>
          <a:off x="35820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120666</xdr:rowOff>
    </xdr:from>
    <xdr:ext cx="405111" cy="259045"/>
    <xdr:sp macro="" textlink="">
      <xdr:nvSpPr>
        <xdr:cNvPr id="434" name="n_2mainValue【市民会館】&#10;有形固定資産減価償却率">
          <a:extLst>
            <a:ext uri="{FF2B5EF4-FFF2-40B4-BE49-F238E27FC236}">
              <a16:creationId xmlns:a16="http://schemas.microsoft.com/office/drawing/2014/main" id="{490B9CAD-772E-422E-A369-0C4621DD1570}"/>
            </a:ext>
          </a:extLst>
        </xdr:cNvPr>
        <xdr:cNvSpPr txBox="1"/>
      </xdr:nvSpPr>
      <xdr:spPr>
        <a:xfrm>
          <a:off x="2705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83111</xdr:rowOff>
    </xdr:from>
    <xdr:ext cx="405111" cy="259045"/>
    <xdr:sp macro="" textlink="">
      <xdr:nvSpPr>
        <xdr:cNvPr id="435" name="n_3mainValue【市民会館】&#10;有形固定資産減価償却率">
          <a:extLst>
            <a:ext uri="{FF2B5EF4-FFF2-40B4-BE49-F238E27FC236}">
              <a16:creationId xmlns:a16="http://schemas.microsoft.com/office/drawing/2014/main" id="{E1020195-10F0-4AC0-810B-FF968A1CE35F}"/>
            </a:ext>
          </a:extLst>
        </xdr:cNvPr>
        <xdr:cNvSpPr txBox="1"/>
      </xdr:nvSpPr>
      <xdr:spPr>
        <a:xfrm>
          <a:off x="1816744" y="1757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45556</xdr:rowOff>
    </xdr:from>
    <xdr:ext cx="405111" cy="259045"/>
    <xdr:sp macro="" textlink="">
      <xdr:nvSpPr>
        <xdr:cNvPr id="436" name="n_4mainValue【市民会館】&#10;有形固定資産減価償却率">
          <a:extLst>
            <a:ext uri="{FF2B5EF4-FFF2-40B4-BE49-F238E27FC236}">
              <a16:creationId xmlns:a16="http://schemas.microsoft.com/office/drawing/2014/main" id="{CF7B423A-4221-4B35-8267-D1B412807E58}"/>
            </a:ext>
          </a:extLst>
        </xdr:cNvPr>
        <xdr:cNvSpPr txBox="1"/>
      </xdr:nvSpPr>
      <xdr:spPr>
        <a:xfrm>
          <a:off x="927744" y="1753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a:extLst>
            <a:ext uri="{FF2B5EF4-FFF2-40B4-BE49-F238E27FC236}">
              <a16:creationId xmlns:a16="http://schemas.microsoft.com/office/drawing/2014/main" id="{6484C1FE-6652-462A-A5F4-2C3C82846A0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a:extLst>
            <a:ext uri="{FF2B5EF4-FFF2-40B4-BE49-F238E27FC236}">
              <a16:creationId xmlns:a16="http://schemas.microsoft.com/office/drawing/2014/main" id="{3C9C93AF-EBFA-4324-B9F5-7D82054B18EA}"/>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a:extLst>
            <a:ext uri="{FF2B5EF4-FFF2-40B4-BE49-F238E27FC236}">
              <a16:creationId xmlns:a16="http://schemas.microsoft.com/office/drawing/2014/main" id="{0E4C647B-92E2-4968-A2B6-B0924E8209F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a:extLst>
            <a:ext uri="{FF2B5EF4-FFF2-40B4-BE49-F238E27FC236}">
              <a16:creationId xmlns:a16="http://schemas.microsoft.com/office/drawing/2014/main" id="{8638E9FC-9B7A-4019-86B2-D243A044CBA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a:extLst>
            <a:ext uri="{FF2B5EF4-FFF2-40B4-BE49-F238E27FC236}">
              <a16:creationId xmlns:a16="http://schemas.microsoft.com/office/drawing/2014/main" id="{3685B63C-69F9-4D7C-8FFE-0C0C6BF2D07B}"/>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a:extLst>
            <a:ext uri="{FF2B5EF4-FFF2-40B4-BE49-F238E27FC236}">
              <a16:creationId xmlns:a16="http://schemas.microsoft.com/office/drawing/2014/main" id="{A24E0896-6BC4-4912-96D4-A62B03459445}"/>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a:extLst>
            <a:ext uri="{FF2B5EF4-FFF2-40B4-BE49-F238E27FC236}">
              <a16:creationId xmlns:a16="http://schemas.microsoft.com/office/drawing/2014/main" id="{CE1E01B0-1FA8-4A05-BBEF-D09E228EDCC3}"/>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a:extLst>
            <a:ext uri="{FF2B5EF4-FFF2-40B4-BE49-F238E27FC236}">
              <a16:creationId xmlns:a16="http://schemas.microsoft.com/office/drawing/2014/main" id="{7CE29618-A426-4555-9303-A73CF19CC25C}"/>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a:extLst>
            <a:ext uri="{FF2B5EF4-FFF2-40B4-BE49-F238E27FC236}">
              <a16:creationId xmlns:a16="http://schemas.microsoft.com/office/drawing/2014/main" id="{4B3454C9-9911-4FE5-A167-A0EC8303559D}"/>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a:extLst>
            <a:ext uri="{FF2B5EF4-FFF2-40B4-BE49-F238E27FC236}">
              <a16:creationId xmlns:a16="http://schemas.microsoft.com/office/drawing/2014/main" id="{B6E47E48-A904-487E-8A62-1A871C413CAA}"/>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7" name="直線コネクタ 446">
          <a:extLst>
            <a:ext uri="{FF2B5EF4-FFF2-40B4-BE49-F238E27FC236}">
              <a16:creationId xmlns:a16="http://schemas.microsoft.com/office/drawing/2014/main" id="{941D1B47-439E-4042-BC17-7DBF74240FCB}"/>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8" name="テキスト ボックス 447">
          <a:extLst>
            <a:ext uri="{FF2B5EF4-FFF2-40B4-BE49-F238E27FC236}">
              <a16:creationId xmlns:a16="http://schemas.microsoft.com/office/drawing/2014/main" id="{15F47F08-7FA0-4992-9778-CE0CC12C8402}"/>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9" name="直線コネクタ 448">
          <a:extLst>
            <a:ext uri="{FF2B5EF4-FFF2-40B4-BE49-F238E27FC236}">
              <a16:creationId xmlns:a16="http://schemas.microsoft.com/office/drawing/2014/main" id="{35E45A8F-2219-411F-8AC2-2B14A0142064}"/>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0" name="テキスト ボックス 449">
          <a:extLst>
            <a:ext uri="{FF2B5EF4-FFF2-40B4-BE49-F238E27FC236}">
              <a16:creationId xmlns:a16="http://schemas.microsoft.com/office/drawing/2014/main" id="{C1D0547E-B0DB-4B15-ADA0-9621C5D740AC}"/>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1" name="直線コネクタ 450">
          <a:extLst>
            <a:ext uri="{FF2B5EF4-FFF2-40B4-BE49-F238E27FC236}">
              <a16:creationId xmlns:a16="http://schemas.microsoft.com/office/drawing/2014/main" id="{E1281692-344A-49B3-921E-49610E67B14E}"/>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2" name="テキスト ボックス 451">
          <a:extLst>
            <a:ext uri="{FF2B5EF4-FFF2-40B4-BE49-F238E27FC236}">
              <a16:creationId xmlns:a16="http://schemas.microsoft.com/office/drawing/2014/main" id="{5BBCD63E-B752-464D-9127-D97AADFFF06E}"/>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3" name="直線コネクタ 452">
          <a:extLst>
            <a:ext uri="{FF2B5EF4-FFF2-40B4-BE49-F238E27FC236}">
              <a16:creationId xmlns:a16="http://schemas.microsoft.com/office/drawing/2014/main" id="{E0DE0686-3FCE-4B76-A0F2-B530324DAB7B}"/>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4" name="テキスト ボックス 453">
          <a:extLst>
            <a:ext uri="{FF2B5EF4-FFF2-40B4-BE49-F238E27FC236}">
              <a16:creationId xmlns:a16="http://schemas.microsoft.com/office/drawing/2014/main" id="{810B7884-94F3-4ECC-98D7-50FE8D41B6F9}"/>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5" name="直線コネクタ 454">
          <a:extLst>
            <a:ext uri="{FF2B5EF4-FFF2-40B4-BE49-F238E27FC236}">
              <a16:creationId xmlns:a16="http://schemas.microsoft.com/office/drawing/2014/main" id="{1D386CC3-14CE-4F6A-B2F6-0280B81264CD}"/>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6" name="テキスト ボックス 455">
          <a:extLst>
            <a:ext uri="{FF2B5EF4-FFF2-40B4-BE49-F238E27FC236}">
              <a16:creationId xmlns:a16="http://schemas.microsoft.com/office/drawing/2014/main" id="{C9151795-7117-4441-B88F-56CBBD414941}"/>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7" name="直線コネクタ 456">
          <a:extLst>
            <a:ext uri="{FF2B5EF4-FFF2-40B4-BE49-F238E27FC236}">
              <a16:creationId xmlns:a16="http://schemas.microsoft.com/office/drawing/2014/main" id="{EE6C7609-7ED3-49B2-B9B5-2626490E58A7}"/>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8" name="テキスト ボックス 457">
          <a:extLst>
            <a:ext uri="{FF2B5EF4-FFF2-40B4-BE49-F238E27FC236}">
              <a16:creationId xmlns:a16="http://schemas.microsoft.com/office/drawing/2014/main" id="{402C1DF6-3E0A-4A76-9E6E-AF26DAC46A09}"/>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9" name="【市民会館】&#10;一人当たり面積グラフ枠">
          <a:extLst>
            <a:ext uri="{FF2B5EF4-FFF2-40B4-BE49-F238E27FC236}">
              <a16:creationId xmlns:a16="http://schemas.microsoft.com/office/drawing/2014/main" id="{1E0ED8A7-F6B7-44BA-AA87-6429DA061839}"/>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68580</xdr:rowOff>
    </xdr:from>
    <xdr:to>
      <xdr:col>54</xdr:col>
      <xdr:colOff>189865</xdr:colOff>
      <xdr:row>108</xdr:row>
      <xdr:rowOff>141732</xdr:rowOff>
    </xdr:to>
    <xdr:cxnSp macro="">
      <xdr:nvCxnSpPr>
        <xdr:cNvPr id="460" name="直線コネクタ 459">
          <a:extLst>
            <a:ext uri="{FF2B5EF4-FFF2-40B4-BE49-F238E27FC236}">
              <a16:creationId xmlns:a16="http://schemas.microsoft.com/office/drawing/2014/main" id="{159D2F7E-9BFF-4C69-AC52-B52AF5E85C5C}"/>
            </a:ext>
          </a:extLst>
        </xdr:cNvPr>
        <xdr:cNvCxnSpPr/>
      </xdr:nvCxnSpPr>
      <xdr:spPr>
        <a:xfrm flipV="1">
          <a:off x="10476865" y="17385030"/>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145559</xdr:rowOff>
    </xdr:from>
    <xdr:ext cx="469744" cy="259045"/>
    <xdr:sp macro="" textlink="">
      <xdr:nvSpPr>
        <xdr:cNvPr id="461" name="【市民会館】&#10;一人当たり面積最小値テキスト">
          <a:extLst>
            <a:ext uri="{FF2B5EF4-FFF2-40B4-BE49-F238E27FC236}">
              <a16:creationId xmlns:a16="http://schemas.microsoft.com/office/drawing/2014/main" id="{B9A0FF69-443B-4460-A6D0-795FDF18CD01}"/>
            </a:ext>
          </a:extLst>
        </xdr:cNvPr>
        <xdr:cNvSpPr txBox="1"/>
      </xdr:nvSpPr>
      <xdr:spPr>
        <a:xfrm>
          <a:off x="10515600" y="1866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141732</xdr:rowOff>
    </xdr:from>
    <xdr:to>
      <xdr:col>55</xdr:col>
      <xdr:colOff>88900</xdr:colOff>
      <xdr:row>108</xdr:row>
      <xdr:rowOff>141732</xdr:rowOff>
    </xdr:to>
    <xdr:cxnSp macro="">
      <xdr:nvCxnSpPr>
        <xdr:cNvPr id="462" name="直線コネクタ 461">
          <a:extLst>
            <a:ext uri="{FF2B5EF4-FFF2-40B4-BE49-F238E27FC236}">
              <a16:creationId xmlns:a16="http://schemas.microsoft.com/office/drawing/2014/main" id="{B73858A7-EC0F-4428-A3CD-0B167C483B98}"/>
            </a:ext>
          </a:extLst>
        </xdr:cNvPr>
        <xdr:cNvCxnSpPr/>
      </xdr:nvCxnSpPr>
      <xdr:spPr>
        <a:xfrm>
          <a:off x="10388600" y="18658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15257</xdr:rowOff>
    </xdr:from>
    <xdr:ext cx="469744" cy="259045"/>
    <xdr:sp macro="" textlink="">
      <xdr:nvSpPr>
        <xdr:cNvPr id="463" name="【市民会館】&#10;一人当たり面積最大値テキスト">
          <a:extLst>
            <a:ext uri="{FF2B5EF4-FFF2-40B4-BE49-F238E27FC236}">
              <a16:creationId xmlns:a16="http://schemas.microsoft.com/office/drawing/2014/main" id="{23626894-5C3F-48CF-A8F5-53712F460A72}"/>
            </a:ext>
          </a:extLst>
        </xdr:cNvPr>
        <xdr:cNvSpPr txBox="1"/>
      </xdr:nvSpPr>
      <xdr:spPr>
        <a:xfrm>
          <a:off x="10515600" y="1716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68580</xdr:rowOff>
    </xdr:from>
    <xdr:to>
      <xdr:col>55</xdr:col>
      <xdr:colOff>88900</xdr:colOff>
      <xdr:row>101</xdr:row>
      <xdr:rowOff>68580</xdr:rowOff>
    </xdr:to>
    <xdr:cxnSp macro="">
      <xdr:nvCxnSpPr>
        <xdr:cNvPr id="464" name="直線コネクタ 463">
          <a:extLst>
            <a:ext uri="{FF2B5EF4-FFF2-40B4-BE49-F238E27FC236}">
              <a16:creationId xmlns:a16="http://schemas.microsoft.com/office/drawing/2014/main" id="{F689A30D-4EC2-4834-88F7-4CCFCE35A0AC}"/>
            </a:ext>
          </a:extLst>
        </xdr:cNvPr>
        <xdr:cNvCxnSpPr/>
      </xdr:nvCxnSpPr>
      <xdr:spPr>
        <a:xfrm>
          <a:off x="10388600" y="1738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158766</xdr:rowOff>
    </xdr:from>
    <xdr:ext cx="469744" cy="259045"/>
    <xdr:sp macro="" textlink="">
      <xdr:nvSpPr>
        <xdr:cNvPr id="465" name="【市民会館】&#10;一人当たり面積平均値テキスト">
          <a:extLst>
            <a:ext uri="{FF2B5EF4-FFF2-40B4-BE49-F238E27FC236}">
              <a16:creationId xmlns:a16="http://schemas.microsoft.com/office/drawing/2014/main" id="{1679C009-603D-4909-9C7E-D0262D6E342C}"/>
            </a:ext>
          </a:extLst>
        </xdr:cNvPr>
        <xdr:cNvSpPr txBox="1"/>
      </xdr:nvSpPr>
      <xdr:spPr>
        <a:xfrm>
          <a:off x="10515600" y="18161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135889</xdr:rowOff>
    </xdr:from>
    <xdr:to>
      <xdr:col>55</xdr:col>
      <xdr:colOff>50800</xdr:colOff>
      <xdr:row>107</xdr:row>
      <xdr:rowOff>66039</xdr:rowOff>
    </xdr:to>
    <xdr:sp macro="" textlink="">
      <xdr:nvSpPr>
        <xdr:cNvPr id="466" name="フローチャート: 判断 465">
          <a:extLst>
            <a:ext uri="{FF2B5EF4-FFF2-40B4-BE49-F238E27FC236}">
              <a16:creationId xmlns:a16="http://schemas.microsoft.com/office/drawing/2014/main" id="{1B879682-A218-4914-9AD5-3DBF687CCE4F}"/>
            </a:ext>
          </a:extLst>
        </xdr:cNvPr>
        <xdr:cNvSpPr/>
      </xdr:nvSpPr>
      <xdr:spPr>
        <a:xfrm>
          <a:off x="10426700" y="1830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131318</xdr:rowOff>
    </xdr:from>
    <xdr:to>
      <xdr:col>50</xdr:col>
      <xdr:colOff>165100</xdr:colOff>
      <xdr:row>107</xdr:row>
      <xdr:rowOff>61468</xdr:rowOff>
    </xdr:to>
    <xdr:sp macro="" textlink="">
      <xdr:nvSpPr>
        <xdr:cNvPr id="467" name="フローチャート: 判断 466">
          <a:extLst>
            <a:ext uri="{FF2B5EF4-FFF2-40B4-BE49-F238E27FC236}">
              <a16:creationId xmlns:a16="http://schemas.microsoft.com/office/drawing/2014/main" id="{88EA6B90-3537-4A71-986A-87846E33E74F}"/>
            </a:ext>
          </a:extLst>
        </xdr:cNvPr>
        <xdr:cNvSpPr/>
      </xdr:nvSpPr>
      <xdr:spPr>
        <a:xfrm>
          <a:off x="9588500" y="18305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142748</xdr:rowOff>
    </xdr:from>
    <xdr:to>
      <xdr:col>46</xdr:col>
      <xdr:colOff>38100</xdr:colOff>
      <xdr:row>107</xdr:row>
      <xdr:rowOff>72898</xdr:rowOff>
    </xdr:to>
    <xdr:sp macro="" textlink="">
      <xdr:nvSpPr>
        <xdr:cNvPr id="468" name="フローチャート: 判断 467">
          <a:extLst>
            <a:ext uri="{FF2B5EF4-FFF2-40B4-BE49-F238E27FC236}">
              <a16:creationId xmlns:a16="http://schemas.microsoft.com/office/drawing/2014/main" id="{90B6B07C-4DEA-4228-9443-BF29EBB3AE3B}"/>
            </a:ext>
          </a:extLst>
        </xdr:cNvPr>
        <xdr:cNvSpPr/>
      </xdr:nvSpPr>
      <xdr:spPr>
        <a:xfrm>
          <a:off x="8699500" y="18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148844</xdr:rowOff>
    </xdr:from>
    <xdr:to>
      <xdr:col>41</xdr:col>
      <xdr:colOff>101600</xdr:colOff>
      <xdr:row>107</xdr:row>
      <xdr:rowOff>78994</xdr:rowOff>
    </xdr:to>
    <xdr:sp macro="" textlink="">
      <xdr:nvSpPr>
        <xdr:cNvPr id="469" name="フローチャート: 判断 468">
          <a:extLst>
            <a:ext uri="{FF2B5EF4-FFF2-40B4-BE49-F238E27FC236}">
              <a16:creationId xmlns:a16="http://schemas.microsoft.com/office/drawing/2014/main" id="{E9444F42-712D-4889-A766-96AFBACF89F7}"/>
            </a:ext>
          </a:extLst>
        </xdr:cNvPr>
        <xdr:cNvSpPr/>
      </xdr:nvSpPr>
      <xdr:spPr>
        <a:xfrm>
          <a:off x="7810500" y="1832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39115</xdr:rowOff>
    </xdr:from>
    <xdr:to>
      <xdr:col>36</xdr:col>
      <xdr:colOff>165100</xdr:colOff>
      <xdr:row>107</xdr:row>
      <xdr:rowOff>140715</xdr:rowOff>
    </xdr:to>
    <xdr:sp macro="" textlink="">
      <xdr:nvSpPr>
        <xdr:cNvPr id="470" name="フローチャート: 判断 469">
          <a:extLst>
            <a:ext uri="{FF2B5EF4-FFF2-40B4-BE49-F238E27FC236}">
              <a16:creationId xmlns:a16="http://schemas.microsoft.com/office/drawing/2014/main" id="{195D1305-F199-4AB2-A98C-E9A0A478E502}"/>
            </a:ext>
          </a:extLst>
        </xdr:cNvPr>
        <xdr:cNvSpPr/>
      </xdr:nvSpPr>
      <xdr:spPr>
        <a:xfrm>
          <a:off x="6921500" y="183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95E9F47E-5427-4F50-9DB3-D52B41D89A97}"/>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7D4D89A-A30A-4076-A05B-1172FDB34659}"/>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92773645-4E72-4F07-BDC8-5136BFC96FD1}"/>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81FB967E-2EBD-4B5F-B985-132EA7536B8B}"/>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E325BF14-1157-4893-B20E-DA2EDA62EE8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90932</xdr:rowOff>
    </xdr:from>
    <xdr:to>
      <xdr:col>55</xdr:col>
      <xdr:colOff>50800</xdr:colOff>
      <xdr:row>109</xdr:row>
      <xdr:rowOff>21082</xdr:rowOff>
    </xdr:to>
    <xdr:sp macro="" textlink="">
      <xdr:nvSpPr>
        <xdr:cNvPr id="476" name="楕円 475">
          <a:extLst>
            <a:ext uri="{FF2B5EF4-FFF2-40B4-BE49-F238E27FC236}">
              <a16:creationId xmlns:a16="http://schemas.microsoft.com/office/drawing/2014/main" id="{ED56D48B-5614-4984-B354-BDA712CBF91F}"/>
            </a:ext>
          </a:extLst>
        </xdr:cNvPr>
        <xdr:cNvSpPr/>
      </xdr:nvSpPr>
      <xdr:spPr>
        <a:xfrm>
          <a:off x="10426700" y="1860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5859</xdr:rowOff>
    </xdr:from>
    <xdr:ext cx="469744" cy="259045"/>
    <xdr:sp macro="" textlink="">
      <xdr:nvSpPr>
        <xdr:cNvPr id="477" name="【市民会館】&#10;一人当たり面積該当値テキスト">
          <a:extLst>
            <a:ext uri="{FF2B5EF4-FFF2-40B4-BE49-F238E27FC236}">
              <a16:creationId xmlns:a16="http://schemas.microsoft.com/office/drawing/2014/main" id="{4FF0A227-D95A-43F1-8AB5-B5F3F95569B4}"/>
            </a:ext>
          </a:extLst>
        </xdr:cNvPr>
        <xdr:cNvSpPr txBox="1"/>
      </xdr:nvSpPr>
      <xdr:spPr>
        <a:xfrm>
          <a:off x="10515600" y="1852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90932</xdr:rowOff>
    </xdr:from>
    <xdr:to>
      <xdr:col>50</xdr:col>
      <xdr:colOff>165100</xdr:colOff>
      <xdr:row>109</xdr:row>
      <xdr:rowOff>21082</xdr:rowOff>
    </xdr:to>
    <xdr:sp macro="" textlink="">
      <xdr:nvSpPr>
        <xdr:cNvPr id="478" name="楕円 477">
          <a:extLst>
            <a:ext uri="{FF2B5EF4-FFF2-40B4-BE49-F238E27FC236}">
              <a16:creationId xmlns:a16="http://schemas.microsoft.com/office/drawing/2014/main" id="{BA71B46A-E354-4834-8555-4D1FC0C05918}"/>
            </a:ext>
          </a:extLst>
        </xdr:cNvPr>
        <xdr:cNvSpPr/>
      </xdr:nvSpPr>
      <xdr:spPr>
        <a:xfrm>
          <a:off x="9588500" y="1860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141732</xdr:rowOff>
    </xdr:from>
    <xdr:to>
      <xdr:col>55</xdr:col>
      <xdr:colOff>0</xdr:colOff>
      <xdr:row>108</xdr:row>
      <xdr:rowOff>141732</xdr:rowOff>
    </xdr:to>
    <xdr:cxnSp macro="">
      <xdr:nvCxnSpPr>
        <xdr:cNvPr id="479" name="直線コネクタ 478">
          <a:extLst>
            <a:ext uri="{FF2B5EF4-FFF2-40B4-BE49-F238E27FC236}">
              <a16:creationId xmlns:a16="http://schemas.microsoft.com/office/drawing/2014/main" id="{5A205345-D4B6-4CB2-8E79-D98BFE466394}"/>
            </a:ext>
          </a:extLst>
        </xdr:cNvPr>
        <xdr:cNvCxnSpPr/>
      </xdr:nvCxnSpPr>
      <xdr:spPr>
        <a:xfrm>
          <a:off x="9639300" y="186583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91694</xdr:rowOff>
    </xdr:from>
    <xdr:to>
      <xdr:col>46</xdr:col>
      <xdr:colOff>38100</xdr:colOff>
      <xdr:row>109</xdr:row>
      <xdr:rowOff>21844</xdr:rowOff>
    </xdr:to>
    <xdr:sp macro="" textlink="">
      <xdr:nvSpPr>
        <xdr:cNvPr id="480" name="楕円 479">
          <a:extLst>
            <a:ext uri="{FF2B5EF4-FFF2-40B4-BE49-F238E27FC236}">
              <a16:creationId xmlns:a16="http://schemas.microsoft.com/office/drawing/2014/main" id="{92E6D106-E615-4C03-9055-4600FCF846AA}"/>
            </a:ext>
          </a:extLst>
        </xdr:cNvPr>
        <xdr:cNvSpPr/>
      </xdr:nvSpPr>
      <xdr:spPr>
        <a:xfrm>
          <a:off x="8699500" y="1860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141732</xdr:rowOff>
    </xdr:from>
    <xdr:to>
      <xdr:col>50</xdr:col>
      <xdr:colOff>114300</xdr:colOff>
      <xdr:row>108</xdr:row>
      <xdr:rowOff>142494</xdr:rowOff>
    </xdr:to>
    <xdr:cxnSp macro="">
      <xdr:nvCxnSpPr>
        <xdr:cNvPr id="481" name="直線コネクタ 480">
          <a:extLst>
            <a:ext uri="{FF2B5EF4-FFF2-40B4-BE49-F238E27FC236}">
              <a16:creationId xmlns:a16="http://schemas.microsoft.com/office/drawing/2014/main" id="{EE74E619-D171-4AFE-B94F-43869400F23C}"/>
            </a:ext>
          </a:extLst>
        </xdr:cNvPr>
        <xdr:cNvCxnSpPr/>
      </xdr:nvCxnSpPr>
      <xdr:spPr>
        <a:xfrm flipV="1">
          <a:off x="8750300" y="18658332"/>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91694</xdr:rowOff>
    </xdr:from>
    <xdr:to>
      <xdr:col>41</xdr:col>
      <xdr:colOff>101600</xdr:colOff>
      <xdr:row>109</xdr:row>
      <xdr:rowOff>21844</xdr:rowOff>
    </xdr:to>
    <xdr:sp macro="" textlink="">
      <xdr:nvSpPr>
        <xdr:cNvPr id="482" name="楕円 481">
          <a:extLst>
            <a:ext uri="{FF2B5EF4-FFF2-40B4-BE49-F238E27FC236}">
              <a16:creationId xmlns:a16="http://schemas.microsoft.com/office/drawing/2014/main" id="{A9EB7298-44B4-4043-8B9E-3AA85AFC0129}"/>
            </a:ext>
          </a:extLst>
        </xdr:cNvPr>
        <xdr:cNvSpPr/>
      </xdr:nvSpPr>
      <xdr:spPr>
        <a:xfrm>
          <a:off x="7810500" y="1860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142494</xdr:rowOff>
    </xdr:from>
    <xdr:to>
      <xdr:col>45</xdr:col>
      <xdr:colOff>177800</xdr:colOff>
      <xdr:row>108</xdr:row>
      <xdr:rowOff>142494</xdr:rowOff>
    </xdr:to>
    <xdr:cxnSp macro="">
      <xdr:nvCxnSpPr>
        <xdr:cNvPr id="483" name="直線コネクタ 482">
          <a:extLst>
            <a:ext uri="{FF2B5EF4-FFF2-40B4-BE49-F238E27FC236}">
              <a16:creationId xmlns:a16="http://schemas.microsoft.com/office/drawing/2014/main" id="{5A059C91-DE8E-49DA-BEAB-35B7879E4997}"/>
            </a:ext>
          </a:extLst>
        </xdr:cNvPr>
        <xdr:cNvCxnSpPr/>
      </xdr:nvCxnSpPr>
      <xdr:spPr>
        <a:xfrm>
          <a:off x="7861300" y="186590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91694</xdr:rowOff>
    </xdr:from>
    <xdr:to>
      <xdr:col>36</xdr:col>
      <xdr:colOff>165100</xdr:colOff>
      <xdr:row>109</xdr:row>
      <xdr:rowOff>21844</xdr:rowOff>
    </xdr:to>
    <xdr:sp macro="" textlink="">
      <xdr:nvSpPr>
        <xdr:cNvPr id="484" name="楕円 483">
          <a:extLst>
            <a:ext uri="{FF2B5EF4-FFF2-40B4-BE49-F238E27FC236}">
              <a16:creationId xmlns:a16="http://schemas.microsoft.com/office/drawing/2014/main" id="{73A7F51E-D6AD-47B1-9103-079A0D3D7156}"/>
            </a:ext>
          </a:extLst>
        </xdr:cNvPr>
        <xdr:cNvSpPr/>
      </xdr:nvSpPr>
      <xdr:spPr>
        <a:xfrm>
          <a:off x="6921500" y="18608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142494</xdr:rowOff>
    </xdr:from>
    <xdr:to>
      <xdr:col>41</xdr:col>
      <xdr:colOff>50800</xdr:colOff>
      <xdr:row>108</xdr:row>
      <xdr:rowOff>142494</xdr:rowOff>
    </xdr:to>
    <xdr:cxnSp macro="">
      <xdr:nvCxnSpPr>
        <xdr:cNvPr id="485" name="直線コネクタ 484">
          <a:extLst>
            <a:ext uri="{FF2B5EF4-FFF2-40B4-BE49-F238E27FC236}">
              <a16:creationId xmlns:a16="http://schemas.microsoft.com/office/drawing/2014/main" id="{008046B5-4D43-42C4-A849-E3F109D227D1}"/>
            </a:ext>
          </a:extLst>
        </xdr:cNvPr>
        <xdr:cNvCxnSpPr/>
      </xdr:nvCxnSpPr>
      <xdr:spPr>
        <a:xfrm>
          <a:off x="6972300" y="186590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77995</xdr:rowOff>
    </xdr:from>
    <xdr:ext cx="469744" cy="259045"/>
    <xdr:sp macro="" textlink="">
      <xdr:nvSpPr>
        <xdr:cNvPr id="486" name="n_1aveValue【市民会館】&#10;一人当たり面積">
          <a:extLst>
            <a:ext uri="{FF2B5EF4-FFF2-40B4-BE49-F238E27FC236}">
              <a16:creationId xmlns:a16="http://schemas.microsoft.com/office/drawing/2014/main" id="{8FCA2CE8-003C-422D-B981-52FAD9CE29DF}"/>
            </a:ext>
          </a:extLst>
        </xdr:cNvPr>
        <xdr:cNvSpPr txBox="1"/>
      </xdr:nvSpPr>
      <xdr:spPr>
        <a:xfrm>
          <a:off x="9391727" y="18080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89425</xdr:rowOff>
    </xdr:from>
    <xdr:ext cx="469744" cy="259045"/>
    <xdr:sp macro="" textlink="">
      <xdr:nvSpPr>
        <xdr:cNvPr id="487" name="n_2aveValue【市民会館】&#10;一人当たり面積">
          <a:extLst>
            <a:ext uri="{FF2B5EF4-FFF2-40B4-BE49-F238E27FC236}">
              <a16:creationId xmlns:a16="http://schemas.microsoft.com/office/drawing/2014/main" id="{69E34A04-1BA2-4DD9-BBEB-8072E9142338}"/>
            </a:ext>
          </a:extLst>
        </xdr:cNvPr>
        <xdr:cNvSpPr txBox="1"/>
      </xdr:nvSpPr>
      <xdr:spPr>
        <a:xfrm>
          <a:off x="8515427" y="1809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95521</xdr:rowOff>
    </xdr:from>
    <xdr:ext cx="469744" cy="259045"/>
    <xdr:sp macro="" textlink="">
      <xdr:nvSpPr>
        <xdr:cNvPr id="488" name="n_3aveValue【市民会館】&#10;一人当たり面積">
          <a:extLst>
            <a:ext uri="{FF2B5EF4-FFF2-40B4-BE49-F238E27FC236}">
              <a16:creationId xmlns:a16="http://schemas.microsoft.com/office/drawing/2014/main" id="{E00333D4-68EA-42D1-9531-204E5337FB14}"/>
            </a:ext>
          </a:extLst>
        </xdr:cNvPr>
        <xdr:cNvSpPr txBox="1"/>
      </xdr:nvSpPr>
      <xdr:spPr>
        <a:xfrm>
          <a:off x="7626427" y="180977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157242</xdr:rowOff>
    </xdr:from>
    <xdr:ext cx="469744" cy="259045"/>
    <xdr:sp macro="" textlink="">
      <xdr:nvSpPr>
        <xdr:cNvPr id="489" name="n_4aveValue【市民会館】&#10;一人当たり面積">
          <a:extLst>
            <a:ext uri="{FF2B5EF4-FFF2-40B4-BE49-F238E27FC236}">
              <a16:creationId xmlns:a16="http://schemas.microsoft.com/office/drawing/2014/main" id="{D266C3A3-81C3-4B20-8AF2-956CD2A6A8D9}"/>
            </a:ext>
          </a:extLst>
        </xdr:cNvPr>
        <xdr:cNvSpPr txBox="1"/>
      </xdr:nvSpPr>
      <xdr:spPr>
        <a:xfrm>
          <a:off x="6737427" y="1815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109</xdr:row>
      <xdr:rowOff>12209</xdr:rowOff>
    </xdr:from>
    <xdr:ext cx="469744" cy="259045"/>
    <xdr:sp macro="" textlink="">
      <xdr:nvSpPr>
        <xdr:cNvPr id="490" name="n_1mainValue【市民会館】&#10;一人当たり面積">
          <a:extLst>
            <a:ext uri="{FF2B5EF4-FFF2-40B4-BE49-F238E27FC236}">
              <a16:creationId xmlns:a16="http://schemas.microsoft.com/office/drawing/2014/main" id="{97E0A51F-4968-44C1-AFA5-8367BC0C20C0}"/>
            </a:ext>
          </a:extLst>
        </xdr:cNvPr>
        <xdr:cNvSpPr txBox="1"/>
      </xdr:nvSpPr>
      <xdr:spPr>
        <a:xfrm>
          <a:off x="9391727" y="1870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109</xdr:row>
      <xdr:rowOff>12971</xdr:rowOff>
    </xdr:from>
    <xdr:ext cx="469744" cy="259045"/>
    <xdr:sp macro="" textlink="">
      <xdr:nvSpPr>
        <xdr:cNvPr id="491" name="n_2mainValue【市民会館】&#10;一人当たり面積">
          <a:extLst>
            <a:ext uri="{FF2B5EF4-FFF2-40B4-BE49-F238E27FC236}">
              <a16:creationId xmlns:a16="http://schemas.microsoft.com/office/drawing/2014/main" id="{2516D843-8157-4DBE-A491-AF934ADC6491}"/>
            </a:ext>
          </a:extLst>
        </xdr:cNvPr>
        <xdr:cNvSpPr txBox="1"/>
      </xdr:nvSpPr>
      <xdr:spPr>
        <a:xfrm>
          <a:off x="8515427" y="1870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109</xdr:row>
      <xdr:rowOff>12971</xdr:rowOff>
    </xdr:from>
    <xdr:ext cx="469744" cy="259045"/>
    <xdr:sp macro="" textlink="">
      <xdr:nvSpPr>
        <xdr:cNvPr id="492" name="n_3mainValue【市民会館】&#10;一人当たり面積">
          <a:extLst>
            <a:ext uri="{FF2B5EF4-FFF2-40B4-BE49-F238E27FC236}">
              <a16:creationId xmlns:a16="http://schemas.microsoft.com/office/drawing/2014/main" id="{540DB15B-65CC-4912-BA91-48626AD6B56F}"/>
            </a:ext>
          </a:extLst>
        </xdr:cNvPr>
        <xdr:cNvSpPr txBox="1"/>
      </xdr:nvSpPr>
      <xdr:spPr>
        <a:xfrm>
          <a:off x="7626427" y="1870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109</xdr:row>
      <xdr:rowOff>12971</xdr:rowOff>
    </xdr:from>
    <xdr:ext cx="469744" cy="259045"/>
    <xdr:sp macro="" textlink="">
      <xdr:nvSpPr>
        <xdr:cNvPr id="493" name="n_4mainValue【市民会館】&#10;一人当たり面積">
          <a:extLst>
            <a:ext uri="{FF2B5EF4-FFF2-40B4-BE49-F238E27FC236}">
              <a16:creationId xmlns:a16="http://schemas.microsoft.com/office/drawing/2014/main" id="{E55404D9-CBFB-4777-AD33-2389824E470F}"/>
            </a:ext>
          </a:extLst>
        </xdr:cNvPr>
        <xdr:cNvSpPr txBox="1"/>
      </xdr:nvSpPr>
      <xdr:spPr>
        <a:xfrm>
          <a:off x="6737427" y="1870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4" name="正方形/長方形 493">
          <a:extLst>
            <a:ext uri="{FF2B5EF4-FFF2-40B4-BE49-F238E27FC236}">
              <a16:creationId xmlns:a16="http://schemas.microsoft.com/office/drawing/2014/main" id="{E1452B5A-7183-41F0-8A66-75821620FA4E}"/>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5" name="正方形/長方形 494">
          <a:extLst>
            <a:ext uri="{FF2B5EF4-FFF2-40B4-BE49-F238E27FC236}">
              <a16:creationId xmlns:a16="http://schemas.microsoft.com/office/drawing/2014/main" id="{76E2B572-5D70-4D33-8C71-A311472D6E9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6" name="正方形/長方形 495">
          <a:extLst>
            <a:ext uri="{FF2B5EF4-FFF2-40B4-BE49-F238E27FC236}">
              <a16:creationId xmlns:a16="http://schemas.microsoft.com/office/drawing/2014/main" id="{4B7A2220-3269-47AE-A0AB-4E35C5147889}"/>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7" name="正方形/長方形 496">
          <a:extLst>
            <a:ext uri="{FF2B5EF4-FFF2-40B4-BE49-F238E27FC236}">
              <a16:creationId xmlns:a16="http://schemas.microsoft.com/office/drawing/2014/main" id="{398320DA-940B-4B17-86E6-92057734FB6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8" name="正方形/長方形 497">
          <a:extLst>
            <a:ext uri="{FF2B5EF4-FFF2-40B4-BE49-F238E27FC236}">
              <a16:creationId xmlns:a16="http://schemas.microsoft.com/office/drawing/2014/main" id="{CA118D31-B428-44BC-BD0A-2B110B1AFFC2}"/>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9" name="正方形/長方形 498">
          <a:extLst>
            <a:ext uri="{FF2B5EF4-FFF2-40B4-BE49-F238E27FC236}">
              <a16:creationId xmlns:a16="http://schemas.microsoft.com/office/drawing/2014/main" id="{30DE880F-06BC-4A1A-B9EA-17D99F34C1C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0" name="正方形/長方形 499">
          <a:extLst>
            <a:ext uri="{FF2B5EF4-FFF2-40B4-BE49-F238E27FC236}">
              <a16:creationId xmlns:a16="http://schemas.microsoft.com/office/drawing/2014/main" id="{99397BB5-F00E-416B-BF2E-CA343197AE09}"/>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1" name="正方形/長方形 500">
          <a:extLst>
            <a:ext uri="{FF2B5EF4-FFF2-40B4-BE49-F238E27FC236}">
              <a16:creationId xmlns:a16="http://schemas.microsoft.com/office/drawing/2014/main" id="{8CDC0D26-3734-46EF-B0D1-3B0B7E070D6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2" name="テキスト ボックス 501">
          <a:extLst>
            <a:ext uri="{FF2B5EF4-FFF2-40B4-BE49-F238E27FC236}">
              <a16:creationId xmlns:a16="http://schemas.microsoft.com/office/drawing/2014/main" id="{C3356260-69CA-4154-94BA-5C2B9C2032BF}"/>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3" name="直線コネクタ 502">
          <a:extLst>
            <a:ext uri="{FF2B5EF4-FFF2-40B4-BE49-F238E27FC236}">
              <a16:creationId xmlns:a16="http://schemas.microsoft.com/office/drawing/2014/main" id="{960A22E6-A45C-4B7F-AD45-AA48E36C91B9}"/>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4" name="テキスト ボックス 503">
          <a:extLst>
            <a:ext uri="{FF2B5EF4-FFF2-40B4-BE49-F238E27FC236}">
              <a16:creationId xmlns:a16="http://schemas.microsoft.com/office/drawing/2014/main" id="{AB4B347A-4CF2-4CC1-9F5F-BB60AB550FA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5" name="直線コネクタ 504">
          <a:extLst>
            <a:ext uri="{FF2B5EF4-FFF2-40B4-BE49-F238E27FC236}">
              <a16:creationId xmlns:a16="http://schemas.microsoft.com/office/drawing/2014/main" id="{E1C53209-E521-4847-BC1E-343289DEABAB}"/>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6" name="テキスト ボックス 505">
          <a:extLst>
            <a:ext uri="{FF2B5EF4-FFF2-40B4-BE49-F238E27FC236}">
              <a16:creationId xmlns:a16="http://schemas.microsoft.com/office/drawing/2014/main" id="{E8D1BA71-F8A4-4C5E-9321-20CEC4F8F9E0}"/>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7" name="直線コネクタ 506">
          <a:extLst>
            <a:ext uri="{FF2B5EF4-FFF2-40B4-BE49-F238E27FC236}">
              <a16:creationId xmlns:a16="http://schemas.microsoft.com/office/drawing/2014/main" id="{8C49B461-B169-49E5-A865-D8F7D0E6301C}"/>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8" name="テキスト ボックス 507">
          <a:extLst>
            <a:ext uri="{FF2B5EF4-FFF2-40B4-BE49-F238E27FC236}">
              <a16:creationId xmlns:a16="http://schemas.microsoft.com/office/drawing/2014/main" id="{36E6B3BE-D450-44C4-8DE8-170D8765CC47}"/>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9" name="直線コネクタ 508">
          <a:extLst>
            <a:ext uri="{FF2B5EF4-FFF2-40B4-BE49-F238E27FC236}">
              <a16:creationId xmlns:a16="http://schemas.microsoft.com/office/drawing/2014/main" id="{FAB507C8-0D43-4A03-9D44-E2B75E24D861}"/>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0" name="テキスト ボックス 509">
          <a:extLst>
            <a:ext uri="{FF2B5EF4-FFF2-40B4-BE49-F238E27FC236}">
              <a16:creationId xmlns:a16="http://schemas.microsoft.com/office/drawing/2014/main" id="{4C3517A2-4A61-4724-A253-A3291B9885A5}"/>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1" name="直線コネクタ 510">
          <a:extLst>
            <a:ext uri="{FF2B5EF4-FFF2-40B4-BE49-F238E27FC236}">
              <a16:creationId xmlns:a16="http://schemas.microsoft.com/office/drawing/2014/main" id="{A270C480-5B93-4334-9A4F-3604FBE9705E}"/>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2" name="テキスト ボックス 511">
          <a:extLst>
            <a:ext uri="{FF2B5EF4-FFF2-40B4-BE49-F238E27FC236}">
              <a16:creationId xmlns:a16="http://schemas.microsoft.com/office/drawing/2014/main" id="{48A4319A-6163-4264-A17D-91DA5AB0F3D9}"/>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3" name="直線コネクタ 512">
          <a:extLst>
            <a:ext uri="{FF2B5EF4-FFF2-40B4-BE49-F238E27FC236}">
              <a16:creationId xmlns:a16="http://schemas.microsoft.com/office/drawing/2014/main" id="{F660CF72-CB45-438E-A29F-53E10C0E46ED}"/>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4" name="テキスト ボックス 513">
          <a:extLst>
            <a:ext uri="{FF2B5EF4-FFF2-40B4-BE49-F238E27FC236}">
              <a16:creationId xmlns:a16="http://schemas.microsoft.com/office/drawing/2014/main" id="{23D3755A-D80C-4F7A-A66F-BD93B3359675}"/>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5" name="直線コネクタ 514">
          <a:extLst>
            <a:ext uri="{FF2B5EF4-FFF2-40B4-BE49-F238E27FC236}">
              <a16:creationId xmlns:a16="http://schemas.microsoft.com/office/drawing/2014/main" id="{50D753B8-DF99-4327-85F9-0E807493826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6" name="テキスト ボックス 515">
          <a:extLst>
            <a:ext uri="{FF2B5EF4-FFF2-40B4-BE49-F238E27FC236}">
              <a16:creationId xmlns:a16="http://schemas.microsoft.com/office/drawing/2014/main" id="{58E46554-4F6B-4883-8AB7-C5BEC729324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7" name="【一般廃棄物処理施設】&#10;有形固定資産減価償却率グラフ枠">
          <a:extLst>
            <a:ext uri="{FF2B5EF4-FFF2-40B4-BE49-F238E27FC236}">
              <a16:creationId xmlns:a16="http://schemas.microsoft.com/office/drawing/2014/main" id="{EE1F7176-0D14-4242-83D2-B745CA3A04D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167640</xdr:rowOff>
    </xdr:from>
    <xdr:to>
      <xdr:col>85</xdr:col>
      <xdr:colOff>126364</xdr:colOff>
      <xdr:row>42</xdr:row>
      <xdr:rowOff>38100</xdr:rowOff>
    </xdr:to>
    <xdr:cxnSp macro="">
      <xdr:nvCxnSpPr>
        <xdr:cNvPr id="518" name="直線コネクタ 517">
          <a:extLst>
            <a:ext uri="{FF2B5EF4-FFF2-40B4-BE49-F238E27FC236}">
              <a16:creationId xmlns:a16="http://schemas.microsoft.com/office/drawing/2014/main" id="{F1AD5E9A-063A-4B10-B825-CBEA3D37F3BE}"/>
            </a:ext>
          </a:extLst>
        </xdr:cNvPr>
        <xdr:cNvCxnSpPr/>
      </xdr:nvCxnSpPr>
      <xdr:spPr>
        <a:xfrm flipV="1">
          <a:off x="16318864" y="582549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19" name="【一般廃棄物処理施設】&#10;有形固定資産減価償却率最小値テキスト">
          <a:extLst>
            <a:ext uri="{FF2B5EF4-FFF2-40B4-BE49-F238E27FC236}">
              <a16:creationId xmlns:a16="http://schemas.microsoft.com/office/drawing/2014/main" id="{53C92D21-C8A2-4506-AA7F-F49E2C7ACE97}"/>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0" name="直線コネクタ 519">
          <a:extLst>
            <a:ext uri="{FF2B5EF4-FFF2-40B4-BE49-F238E27FC236}">
              <a16:creationId xmlns:a16="http://schemas.microsoft.com/office/drawing/2014/main" id="{C73CC187-BC6C-4C2B-8F9E-2B66E504F925}"/>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114317</xdr:rowOff>
    </xdr:from>
    <xdr:ext cx="405111" cy="259045"/>
    <xdr:sp macro="" textlink="">
      <xdr:nvSpPr>
        <xdr:cNvPr id="521" name="【一般廃棄物処理施設】&#10;有形固定資産減価償却率最大値テキスト">
          <a:extLst>
            <a:ext uri="{FF2B5EF4-FFF2-40B4-BE49-F238E27FC236}">
              <a16:creationId xmlns:a16="http://schemas.microsoft.com/office/drawing/2014/main" id="{2C88E413-6FD0-45EB-B475-B26068B95627}"/>
            </a:ext>
          </a:extLst>
        </xdr:cNvPr>
        <xdr:cNvSpPr txBox="1"/>
      </xdr:nvSpPr>
      <xdr:spPr>
        <a:xfrm>
          <a:off x="16357600" y="560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167640</xdr:rowOff>
    </xdr:from>
    <xdr:to>
      <xdr:col>86</xdr:col>
      <xdr:colOff>25400</xdr:colOff>
      <xdr:row>33</xdr:row>
      <xdr:rowOff>167640</xdr:rowOff>
    </xdr:to>
    <xdr:cxnSp macro="">
      <xdr:nvCxnSpPr>
        <xdr:cNvPr id="522" name="直線コネクタ 521">
          <a:extLst>
            <a:ext uri="{FF2B5EF4-FFF2-40B4-BE49-F238E27FC236}">
              <a16:creationId xmlns:a16="http://schemas.microsoft.com/office/drawing/2014/main" id="{DA6EA0A0-3A06-4123-920C-B38B7205774A}"/>
            </a:ext>
          </a:extLst>
        </xdr:cNvPr>
        <xdr:cNvCxnSpPr/>
      </xdr:nvCxnSpPr>
      <xdr:spPr>
        <a:xfrm>
          <a:off x="16230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21607</xdr:rowOff>
    </xdr:from>
    <xdr:ext cx="405111" cy="259045"/>
    <xdr:sp macro="" textlink="">
      <xdr:nvSpPr>
        <xdr:cNvPr id="523" name="【一般廃棄物処理施設】&#10;有形固定資産減価償却率平均値テキスト">
          <a:extLst>
            <a:ext uri="{FF2B5EF4-FFF2-40B4-BE49-F238E27FC236}">
              <a16:creationId xmlns:a16="http://schemas.microsoft.com/office/drawing/2014/main" id="{D6BBCC25-6865-4533-ADDB-180624C97EC7}"/>
            </a:ext>
          </a:extLst>
        </xdr:cNvPr>
        <xdr:cNvSpPr txBox="1"/>
      </xdr:nvSpPr>
      <xdr:spPr>
        <a:xfrm>
          <a:off x="16357600" y="636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170180</xdr:rowOff>
    </xdr:from>
    <xdr:to>
      <xdr:col>85</xdr:col>
      <xdr:colOff>177800</xdr:colOff>
      <xdr:row>38</xdr:row>
      <xdr:rowOff>100330</xdr:rowOff>
    </xdr:to>
    <xdr:sp macro="" textlink="">
      <xdr:nvSpPr>
        <xdr:cNvPr id="524" name="フローチャート: 判断 523">
          <a:extLst>
            <a:ext uri="{FF2B5EF4-FFF2-40B4-BE49-F238E27FC236}">
              <a16:creationId xmlns:a16="http://schemas.microsoft.com/office/drawing/2014/main" id="{A8693877-A5A9-4222-8ABF-7188F315697C}"/>
            </a:ext>
          </a:extLst>
        </xdr:cNvPr>
        <xdr:cNvSpPr/>
      </xdr:nvSpPr>
      <xdr:spPr>
        <a:xfrm>
          <a:off x="162687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25400</xdr:rowOff>
    </xdr:from>
    <xdr:to>
      <xdr:col>81</xdr:col>
      <xdr:colOff>101600</xdr:colOff>
      <xdr:row>38</xdr:row>
      <xdr:rowOff>127000</xdr:rowOff>
    </xdr:to>
    <xdr:sp macro="" textlink="">
      <xdr:nvSpPr>
        <xdr:cNvPr id="525" name="フローチャート: 判断 524">
          <a:extLst>
            <a:ext uri="{FF2B5EF4-FFF2-40B4-BE49-F238E27FC236}">
              <a16:creationId xmlns:a16="http://schemas.microsoft.com/office/drawing/2014/main" id="{CFA80BB0-4F88-4A0B-8234-528506336302}"/>
            </a:ext>
          </a:extLst>
        </xdr:cNvPr>
        <xdr:cNvSpPr/>
      </xdr:nvSpPr>
      <xdr:spPr>
        <a:xfrm>
          <a:off x="15430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130175</xdr:rowOff>
    </xdr:from>
    <xdr:to>
      <xdr:col>76</xdr:col>
      <xdr:colOff>165100</xdr:colOff>
      <xdr:row>38</xdr:row>
      <xdr:rowOff>60325</xdr:rowOff>
    </xdr:to>
    <xdr:sp macro="" textlink="">
      <xdr:nvSpPr>
        <xdr:cNvPr id="526" name="フローチャート: 判断 525">
          <a:extLst>
            <a:ext uri="{FF2B5EF4-FFF2-40B4-BE49-F238E27FC236}">
              <a16:creationId xmlns:a16="http://schemas.microsoft.com/office/drawing/2014/main" id="{1CD058C6-D7B6-4F7B-99DC-362D533AB185}"/>
            </a:ext>
          </a:extLst>
        </xdr:cNvPr>
        <xdr:cNvSpPr/>
      </xdr:nvSpPr>
      <xdr:spPr>
        <a:xfrm>
          <a:off x="14541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99695</xdr:rowOff>
    </xdr:from>
    <xdr:to>
      <xdr:col>72</xdr:col>
      <xdr:colOff>38100</xdr:colOff>
      <xdr:row>38</xdr:row>
      <xdr:rowOff>29845</xdr:rowOff>
    </xdr:to>
    <xdr:sp macro="" textlink="">
      <xdr:nvSpPr>
        <xdr:cNvPr id="527" name="フローチャート: 判断 526">
          <a:extLst>
            <a:ext uri="{FF2B5EF4-FFF2-40B4-BE49-F238E27FC236}">
              <a16:creationId xmlns:a16="http://schemas.microsoft.com/office/drawing/2014/main" id="{4C42242E-8781-471A-A678-E4E6C831DE25}"/>
            </a:ext>
          </a:extLst>
        </xdr:cNvPr>
        <xdr:cNvSpPr/>
      </xdr:nvSpPr>
      <xdr:spPr>
        <a:xfrm>
          <a:off x="13652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27305</xdr:rowOff>
    </xdr:from>
    <xdr:to>
      <xdr:col>67</xdr:col>
      <xdr:colOff>101600</xdr:colOff>
      <xdr:row>37</xdr:row>
      <xdr:rowOff>128905</xdr:rowOff>
    </xdr:to>
    <xdr:sp macro="" textlink="">
      <xdr:nvSpPr>
        <xdr:cNvPr id="528" name="フローチャート: 判断 527">
          <a:extLst>
            <a:ext uri="{FF2B5EF4-FFF2-40B4-BE49-F238E27FC236}">
              <a16:creationId xmlns:a16="http://schemas.microsoft.com/office/drawing/2014/main" id="{626E0C0F-9233-49CF-9A3C-189C7EB771E7}"/>
            </a:ext>
          </a:extLst>
        </xdr:cNvPr>
        <xdr:cNvSpPr/>
      </xdr:nvSpPr>
      <xdr:spPr>
        <a:xfrm>
          <a:off x="12763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5A5FC241-84D6-4CF2-8DD4-026A5D5A84F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97504EA3-568D-4FCB-A6AB-5312A96411E8}"/>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1DF5444D-AF8F-4486-902E-BE73A2F1D83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FD98E3AE-5F62-46AA-85C7-7931218C23C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12C7D628-D579-4438-87AA-94C0A441CE7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170180</xdr:rowOff>
    </xdr:from>
    <xdr:to>
      <xdr:col>85</xdr:col>
      <xdr:colOff>177800</xdr:colOff>
      <xdr:row>38</xdr:row>
      <xdr:rowOff>100330</xdr:rowOff>
    </xdr:to>
    <xdr:sp macro="" textlink="">
      <xdr:nvSpPr>
        <xdr:cNvPr id="534" name="楕円 533">
          <a:extLst>
            <a:ext uri="{FF2B5EF4-FFF2-40B4-BE49-F238E27FC236}">
              <a16:creationId xmlns:a16="http://schemas.microsoft.com/office/drawing/2014/main" id="{C2865241-6152-48DD-9828-AB4E1046CACF}"/>
            </a:ext>
          </a:extLst>
        </xdr:cNvPr>
        <xdr:cNvSpPr/>
      </xdr:nvSpPr>
      <xdr:spPr>
        <a:xfrm>
          <a:off x="16268700" y="651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148607</xdr:rowOff>
    </xdr:from>
    <xdr:ext cx="405111" cy="259045"/>
    <xdr:sp macro="" textlink="">
      <xdr:nvSpPr>
        <xdr:cNvPr id="535" name="【一般廃棄物処理施設】&#10;有形固定資産減価償却率該当値テキスト">
          <a:extLst>
            <a:ext uri="{FF2B5EF4-FFF2-40B4-BE49-F238E27FC236}">
              <a16:creationId xmlns:a16="http://schemas.microsoft.com/office/drawing/2014/main" id="{63EB679D-F17F-4BEC-840A-2B007CC8FFEF}"/>
            </a:ext>
          </a:extLst>
        </xdr:cNvPr>
        <xdr:cNvSpPr txBox="1"/>
      </xdr:nvSpPr>
      <xdr:spPr>
        <a:xfrm>
          <a:off x="16357600" y="649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36830</xdr:rowOff>
    </xdr:from>
    <xdr:to>
      <xdr:col>81</xdr:col>
      <xdr:colOff>101600</xdr:colOff>
      <xdr:row>39</xdr:row>
      <xdr:rowOff>138430</xdr:rowOff>
    </xdr:to>
    <xdr:sp macro="" textlink="">
      <xdr:nvSpPr>
        <xdr:cNvPr id="536" name="楕円 535">
          <a:extLst>
            <a:ext uri="{FF2B5EF4-FFF2-40B4-BE49-F238E27FC236}">
              <a16:creationId xmlns:a16="http://schemas.microsoft.com/office/drawing/2014/main" id="{0DA425B5-5B3F-48A5-898B-3A8CD59DEA75}"/>
            </a:ext>
          </a:extLst>
        </xdr:cNvPr>
        <xdr:cNvSpPr/>
      </xdr:nvSpPr>
      <xdr:spPr>
        <a:xfrm>
          <a:off x="15430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49530</xdr:rowOff>
    </xdr:from>
    <xdr:to>
      <xdr:col>85</xdr:col>
      <xdr:colOff>127000</xdr:colOff>
      <xdr:row>39</xdr:row>
      <xdr:rowOff>87630</xdr:rowOff>
    </xdr:to>
    <xdr:cxnSp macro="">
      <xdr:nvCxnSpPr>
        <xdr:cNvPr id="537" name="直線コネクタ 536">
          <a:extLst>
            <a:ext uri="{FF2B5EF4-FFF2-40B4-BE49-F238E27FC236}">
              <a16:creationId xmlns:a16="http://schemas.microsoft.com/office/drawing/2014/main" id="{E48D7912-5A07-43A5-939C-06FADF1EB148}"/>
            </a:ext>
          </a:extLst>
        </xdr:cNvPr>
        <xdr:cNvCxnSpPr/>
      </xdr:nvCxnSpPr>
      <xdr:spPr>
        <a:xfrm flipV="1">
          <a:off x="15481300" y="6564630"/>
          <a:ext cx="838200"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15875</xdr:rowOff>
    </xdr:from>
    <xdr:to>
      <xdr:col>76</xdr:col>
      <xdr:colOff>165100</xdr:colOff>
      <xdr:row>39</xdr:row>
      <xdr:rowOff>117475</xdr:rowOff>
    </xdr:to>
    <xdr:sp macro="" textlink="">
      <xdr:nvSpPr>
        <xdr:cNvPr id="538" name="楕円 537">
          <a:extLst>
            <a:ext uri="{FF2B5EF4-FFF2-40B4-BE49-F238E27FC236}">
              <a16:creationId xmlns:a16="http://schemas.microsoft.com/office/drawing/2014/main" id="{08308E6F-9A32-40AD-BCEE-97FDF0665E04}"/>
            </a:ext>
          </a:extLst>
        </xdr:cNvPr>
        <xdr:cNvSpPr/>
      </xdr:nvSpPr>
      <xdr:spPr>
        <a:xfrm>
          <a:off x="14541500" y="670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66675</xdr:rowOff>
    </xdr:from>
    <xdr:to>
      <xdr:col>81</xdr:col>
      <xdr:colOff>50800</xdr:colOff>
      <xdr:row>39</xdr:row>
      <xdr:rowOff>87630</xdr:rowOff>
    </xdr:to>
    <xdr:cxnSp macro="">
      <xdr:nvCxnSpPr>
        <xdr:cNvPr id="539" name="直線コネクタ 538">
          <a:extLst>
            <a:ext uri="{FF2B5EF4-FFF2-40B4-BE49-F238E27FC236}">
              <a16:creationId xmlns:a16="http://schemas.microsoft.com/office/drawing/2014/main" id="{8296E749-D8A4-4E58-AFC6-A671058A4CC8}"/>
            </a:ext>
          </a:extLst>
        </xdr:cNvPr>
        <xdr:cNvCxnSpPr/>
      </xdr:nvCxnSpPr>
      <xdr:spPr>
        <a:xfrm>
          <a:off x="14592300" y="6753225"/>
          <a:ext cx="8890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156845</xdr:rowOff>
    </xdr:from>
    <xdr:to>
      <xdr:col>72</xdr:col>
      <xdr:colOff>38100</xdr:colOff>
      <xdr:row>39</xdr:row>
      <xdr:rowOff>86995</xdr:rowOff>
    </xdr:to>
    <xdr:sp macro="" textlink="">
      <xdr:nvSpPr>
        <xdr:cNvPr id="540" name="楕円 539">
          <a:extLst>
            <a:ext uri="{FF2B5EF4-FFF2-40B4-BE49-F238E27FC236}">
              <a16:creationId xmlns:a16="http://schemas.microsoft.com/office/drawing/2014/main" id="{13E46CDF-F5B4-4704-836F-D829B5679B4D}"/>
            </a:ext>
          </a:extLst>
        </xdr:cNvPr>
        <xdr:cNvSpPr/>
      </xdr:nvSpPr>
      <xdr:spPr>
        <a:xfrm>
          <a:off x="136525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36195</xdr:rowOff>
    </xdr:from>
    <xdr:to>
      <xdr:col>76</xdr:col>
      <xdr:colOff>114300</xdr:colOff>
      <xdr:row>39</xdr:row>
      <xdr:rowOff>66675</xdr:rowOff>
    </xdr:to>
    <xdr:cxnSp macro="">
      <xdr:nvCxnSpPr>
        <xdr:cNvPr id="541" name="直線コネクタ 540">
          <a:extLst>
            <a:ext uri="{FF2B5EF4-FFF2-40B4-BE49-F238E27FC236}">
              <a16:creationId xmlns:a16="http://schemas.microsoft.com/office/drawing/2014/main" id="{936D8AD0-9E43-4CE6-923B-4F9D0ADE1A8B}"/>
            </a:ext>
          </a:extLst>
        </xdr:cNvPr>
        <xdr:cNvCxnSpPr/>
      </xdr:nvCxnSpPr>
      <xdr:spPr>
        <a:xfrm>
          <a:off x="13703300" y="672274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95885</xdr:rowOff>
    </xdr:from>
    <xdr:to>
      <xdr:col>67</xdr:col>
      <xdr:colOff>101600</xdr:colOff>
      <xdr:row>39</xdr:row>
      <xdr:rowOff>26035</xdr:rowOff>
    </xdr:to>
    <xdr:sp macro="" textlink="">
      <xdr:nvSpPr>
        <xdr:cNvPr id="542" name="楕円 541">
          <a:extLst>
            <a:ext uri="{FF2B5EF4-FFF2-40B4-BE49-F238E27FC236}">
              <a16:creationId xmlns:a16="http://schemas.microsoft.com/office/drawing/2014/main" id="{70062AEA-9BAD-452B-9AB2-6EA641EC2CFC}"/>
            </a:ext>
          </a:extLst>
        </xdr:cNvPr>
        <xdr:cNvSpPr/>
      </xdr:nvSpPr>
      <xdr:spPr>
        <a:xfrm>
          <a:off x="12763500" y="66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146685</xdr:rowOff>
    </xdr:from>
    <xdr:to>
      <xdr:col>71</xdr:col>
      <xdr:colOff>177800</xdr:colOff>
      <xdr:row>39</xdr:row>
      <xdr:rowOff>36195</xdr:rowOff>
    </xdr:to>
    <xdr:cxnSp macro="">
      <xdr:nvCxnSpPr>
        <xdr:cNvPr id="543" name="直線コネクタ 542">
          <a:extLst>
            <a:ext uri="{FF2B5EF4-FFF2-40B4-BE49-F238E27FC236}">
              <a16:creationId xmlns:a16="http://schemas.microsoft.com/office/drawing/2014/main" id="{1ED38650-3D33-4F22-9D02-76890685BF79}"/>
            </a:ext>
          </a:extLst>
        </xdr:cNvPr>
        <xdr:cNvCxnSpPr/>
      </xdr:nvCxnSpPr>
      <xdr:spPr>
        <a:xfrm>
          <a:off x="12814300" y="6661785"/>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143527</xdr:rowOff>
    </xdr:from>
    <xdr:ext cx="405111" cy="259045"/>
    <xdr:sp macro="" textlink="">
      <xdr:nvSpPr>
        <xdr:cNvPr id="544" name="n_1aveValue【一般廃棄物処理施設】&#10;有形固定資産減価償却率">
          <a:extLst>
            <a:ext uri="{FF2B5EF4-FFF2-40B4-BE49-F238E27FC236}">
              <a16:creationId xmlns:a16="http://schemas.microsoft.com/office/drawing/2014/main" id="{14367442-EB72-4ACB-ABA1-F569D246C3AA}"/>
            </a:ext>
          </a:extLst>
        </xdr:cNvPr>
        <xdr:cNvSpPr txBox="1"/>
      </xdr:nvSpPr>
      <xdr:spPr>
        <a:xfrm>
          <a:off x="152660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76852</xdr:rowOff>
    </xdr:from>
    <xdr:ext cx="405111" cy="259045"/>
    <xdr:sp macro="" textlink="">
      <xdr:nvSpPr>
        <xdr:cNvPr id="545" name="n_2aveValue【一般廃棄物処理施設】&#10;有形固定資産減価償却率">
          <a:extLst>
            <a:ext uri="{FF2B5EF4-FFF2-40B4-BE49-F238E27FC236}">
              <a16:creationId xmlns:a16="http://schemas.microsoft.com/office/drawing/2014/main" id="{D7A23DA5-097A-4578-947B-687D5DC173E6}"/>
            </a:ext>
          </a:extLst>
        </xdr:cNvPr>
        <xdr:cNvSpPr txBox="1"/>
      </xdr:nvSpPr>
      <xdr:spPr>
        <a:xfrm>
          <a:off x="143897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46372</xdr:rowOff>
    </xdr:from>
    <xdr:ext cx="405111" cy="259045"/>
    <xdr:sp macro="" textlink="">
      <xdr:nvSpPr>
        <xdr:cNvPr id="546" name="n_3aveValue【一般廃棄物処理施設】&#10;有形固定資産減価償却率">
          <a:extLst>
            <a:ext uri="{FF2B5EF4-FFF2-40B4-BE49-F238E27FC236}">
              <a16:creationId xmlns:a16="http://schemas.microsoft.com/office/drawing/2014/main" id="{3E930910-6879-4CFD-A357-D63D008DEA17}"/>
            </a:ext>
          </a:extLst>
        </xdr:cNvPr>
        <xdr:cNvSpPr txBox="1"/>
      </xdr:nvSpPr>
      <xdr:spPr>
        <a:xfrm>
          <a:off x="13500744" y="621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145432</xdr:rowOff>
    </xdr:from>
    <xdr:ext cx="405111" cy="259045"/>
    <xdr:sp macro="" textlink="">
      <xdr:nvSpPr>
        <xdr:cNvPr id="547" name="n_4aveValue【一般廃棄物処理施設】&#10;有形固定資産減価償却率">
          <a:extLst>
            <a:ext uri="{FF2B5EF4-FFF2-40B4-BE49-F238E27FC236}">
              <a16:creationId xmlns:a16="http://schemas.microsoft.com/office/drawing/2014/main" id="{4EB365A2-C666-4ED5-9382-FE7DD9A6731A}"/>
            </a:ext>
          </a:extLst>
        </xdr:cNvPr>
        <xdr:cNvSpPr txBox="1"/>
      </xdr:nvSpPr>
      <xdr:spPr>
        <a:xfrm>
          <a:off x="12611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129557</xdr:rowOff>
    </xdr:from>
    <xdr:ext cx="405111" cy="259045"/>
    <xdr:sp macro="" textlink="">
      <xdr:nvSpPr>
        <xdr:cNvPr id="548" name="n_1mainValue【一般廃棄物処理施設】&#10;有形固定資産減価償却率">
          <a:extLst>
            <a:ext uri="{FF2B5EF4-FFF2-40B4-BE49-F238E27FC236}">
              <a16:creationId xmlns:a16="http://schemas.microsoft.com/office/drawing/2014/main" id="{E6FBCFEC-9080-42B2-9086-6DBC20F49BE8}"/>
            </a:ext>
          </a:extLst>
        </xdr:cNvPr>
        <xdr:cNvSpPr txBox="1"/>
      </xdr:nvSpPr>
      <xdr:spPr>
        <a:xfrm>
          <a:off x="1526604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108602</xdr:rowOff>
    </xdr:from>
    <xdr:ext cx="405111" cy="259045"/>
    <xdr:sp macro="" textlink="">
      <xdr:nvSpPr>
        <xdr:cNvPr id="549" name="n_2mainValue【一般廃棄物処理施設】&#10;有形固定資産減価償却率">
          <a:extLst>
            <a:ext uri="{FF2B5EF4-FFF2-40B4-BE49-F238E27FC236}">
              <a16:creationId xmlns:a16="http://schemas.microsoft.com/office/drawing/2014/main" id="{65FEDCC4-C17F-4235-9B44-9730D2C49AEF}"/>
            </a:ext>
          </a:extLst>
        </xdr:cNvPr>
        <xdr:cNvSpPr txBox="1"/>
      </xdr:nvSpPr>
      <xdr:spPr>
        <a:xfrm>
          <a:off x="14389744" y="679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78122</xdr:rowOff>
    </xdr:from>
    <xdr:ext cx="405111" cy="259045"/>
    <xdr:sp macro="" textlink="">
      <xdr:nvSpPr>
        <xdr:cNvPr id="550" name="n_3mainValue【一般廃棄物処理施設】&#10;有形固定資産減価償却率">
          <a:extLst>
            <a:ext uri="{FF2B5EF4-FFF2-40B4-BE49-F238E27FC236}">
              <a16:creationId xmlns:a16="http://schemas.microsoft.com/office/drawing/2014/main" id="{C575843E-5CF3-4A44-897C-159FF3E24A00}"/>
            </a:ext>
          </a:extLst>
        </xdr:cNvPr>
        <xdr:cNvSpPr txBox="1"/>
      </xdr:nvSpPr>
      <xdr:spPr>
        <a:xfrm>
          <a:off x="135007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17162</xdr:rowOff>
    </xdr:from>
    <xdr:ext cx="405111" cy="259045"/>
    <xdr:sp macro="" textlink="">
      <xdr:nvSpPr>
        <xdr:cNvPr id="551" name="n_4mainValue【一般廃棄物処理施設】&#10;有形固定資産減価償却率">
          <a:extLst>
            <a:ext uri="{FF2B5EF4-FFF2-40B4-BE49-F238E27FC236}">
              <a16:creationId xmlns:a16="http://schemas.microsoft.com/office/drawing/2014/main" id="{EF9C8714-97C6-4B3F-9296-E90FA97B6A32}"/>
            </a:ext>
          </a:extLst>
        </xdr:cNvPr>
        <xdr:cNvSpPr txBox="1"/>
      </xdr:nvSpPr>
      <xdr:spPr>
        <a:xfrm>
          <a:off x="12611744"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2" name="正方形/長方形 551">
          <a:extLst>
            <a:ext uri="{FF2B5EF4-FFF2-40B4-BE49-F238E27FC236}">
              <a16:creationId xmlns:a16="http://schemas.microsoft.com/office/drawing/2014/main" id="{9B9AA279-8EC6-45FE-87FA-1C4F773226C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3" name="正方形/長方形 552">
          <a:extLst>
            <a:ext uri="{FF2B5EF4-FFF2-40B4-BE49-F238E27FC236}">
              <a16:creationId xmlns:a16="http://schemas.microsoft.com/office/drawing/2014/main" id="{A7B09679-4939-4D7B-91EF-435E733AF52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4" name="正方形/長方形 553">
          <a:extLst>
            <a:ext uri="{FF2B5EF4-FFF2-40B4-BE49-F238E27FC236}">
              <a16:creationId xmlns:a16="http://schemas.microsoft.com/office/drawing/2014/main" id="{4A7CE8D0-47FC-402A-90FD-80D7E7AC856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5" name="正方形/長方形 554">
          <a:extLst>
            <a:ext uri="{FF2B5EF4-FFF2-40B4-BE49-F238E27FC236}">
              <a16:creationId xmlns:a16="http://schemas.microsoft.com/office/drawing/2014/main" id="{ADEB37F8-EEC0-4F62-AFE6-9CCD1A1F827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6" name="正方形/長方形 555">
          <a:extLst>
            <a:ext uri="{FF2B5EF4-FFF2-40B4-BE49-F238E27FC236}">
              <a16:creationId xmlns:a16="http://schemas.microsoft.com/office/drawing/2014/main" id="{4677E7C3-AE31-43DF-8267-1F9C69C6763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7" name="正方形/長方形 556">
          <a:extLst>
            <a:ext uri="{FF2B5EF4-FFF2-40B4-BE49-F238E27FC236}">
              <a16:creationId xmlns:a16="http://schemas.microsoft.com/office/drawing/2014/main" id="{DC02795F-BDE7-4E78-90A9-5531EF7EF4CC}"/>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8" name="正方形/長方形 557">
          <a:extLst>
            <a:ext uri="{FF2B5EF4-FFF2-40B4-BE49-F238E27FC236}">
              <a16:creationId xmlns:a16="http://schemas.microsoft.com/office/drawing/2014/main" id="{94F405EF-DB55-4D18-95F6-6DE0124C596B}"/>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9" name="正方形/長方形 558">
          <a:extLst>
            <a:ext uri="{FF2B5EF4-FFF2-40B4-BE49-F238E27FC236}">
              <a16:creationId xmlns:a16="http://schemas.microsoft.com/office/drawing/2014/main" id="{E8E98F8E-2756-40B4-BF3D-E0E2BAEC6E3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0" name="テキスト ボックス 559">
          <a:extLst>
            <a:ext uri="{FF2B5EF4-FFF2-40B4-BE49-F238E27FC236}">
              <a16:creationId xmlns:a16="http://schemas.microsoft.com/office/drawing/2014/main" id="{DC29FE16-B5FE-4D12-ACB7-E85D15C6631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1" name="直線コネクタ 560">
          <a:extLst>
            <a:ext uri="{FF2B5EF4-FFF2-40B4-BE49-F238E27FC236}">
              <a16:creationId xmlns:a16="http://schemas.microsoft.com/office/drawing/2014/main" id="{92D76BDB-633E-43A8-AA44-473ACB37EC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2" name="直線コネクタ 561">
          <a:extLst>
            <a:ext uri="{FF2B5EF4-FFF2-40B4-BE49-F238E27FC236}">
              <a16:creationId xmlns:a16="http://schemas.microsoft.com/office/drawing/2014/main" id="{2AA98AC2-DEED-4F8A-AD87-8EDA621E42A0}"/>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3" name="テキスト ボックス 562">
          <a:extLst>
            <a:ext uri="{FF2B5EF4-FFF2-40B4-BE49-F238E27FC236}">
              <a16:creationId xmlns:a16="http://schemas.microsoft.com/office/drawing/2014/main" id="{6F8C9F8A-FB0B-4F40-B465-F7EDFCFB2834}"/>
            </a:ext>
          </a:extLst>
        </xdr:cNvPr>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4" name="直線コネクタ 563">
          <a:extLst>
            <a:ext uri="{FF2B5EF4-FFF2-40B4-BE49-F238E27FC236}">
              <a16:creationId xmlns:a16="http://schemas.microsoft.com/office/drawing/2014/main" id="{E4612C1D-89B9-467A-AD29-97FBB8AB2D87}"/>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65" name="テキスト ボックス 564">
          <a:extLst>
            <a:ext uri="{FF2B5EF4-FFF2-40B4-BE49-F238E27FC236}">
              <a16:creationId xmlns:a16="http://schemas.microsoft.com/office/drawing/2014/main" id="{795FE0E1-B58E-4500-99F4-F05E934673B1}"/>
            </a:ext>
          </a:extLst>
        </xdr:cNvPr>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6" name="直線コネクタ 565">
          <a:extLst>
            <a:ext uri="{FF2B5EF4-FFF2-40B4-BE49-F238E27FC236}">
              <a16:creationId xmlns:a16="http://schemas.microsoft.com/office/drawing/2014/main" id="{F985A0BE-FCFE-40D2-A051-B46F69303557}"/>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67" name="テキスト ボックス 566">
          <a:extLst>
            <a:ext uri="{FF2B5EF4-FFF2-40B4-BE49-F238E27FC236}">
              <a16:creationId xmlns:a16="http://schemas.microsoft.com/office/drawing/2014/main" id="{2AAB74BF-8329-42FD-A8BA-DFA95B67BF66}"/>
            </a:ext>
          </a:extLst>
        </xdr:cNvPr>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8" name="直線コネクタ 567">
          <a:extLst>
            <a:ext uri="{FF2B5EF4-FFF2-40B4-BE49-F238E27FC236}">
              <a16:creationId xmlns:a16="http://schemas.microsoft.com/office/drawing/2014/main" id="{65989232-2A35-49AB-894A-FAAE27EF841A}"/>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69" name="テキスト ボックス 568">
          <a:extLst>
            <a:ext uri="{FF2B5EF4-FFF2-40B4-BE49-F238E27FC236}">
              <a16:creationId xmlns:a16="http://schemas.microsoft.com/office/drawing/2014/main" id="{3D1742E7-6564-43F7-A888-0A03FF33FEF2}"/>
            </a:ext>
          </a:extLst>
        </xdr:cNvPr>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0" name="直線コネクタ 569">
          <a:extLst>
            <a:ext uri="{FF2B5EF4-FFF2-40B4-BE49-F238E27FC236}">
              <a16:creationId xmlns:a16="http://schemas.microsoft.com/office/drawing/2014/main" id="{4CD4DEE9-2A35-4AC3-89DF-C87CC80D245D}"/>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1" name="テキスト ボックス 570">
          <a:extLst>
            <a:ext uri="{FF2B5EF4-FFF2-40B4-BE49-F238E27FC236}">
              <a16:creationId xmlns:a16="http://schemas.microsoft.com/office/drawing/2014/main" id="{32B5C347-BB79-4D2F-8A2E-95394003BD92}"/>
            </a:ext>
          </a:extLst>
        </xdr:cNvPr>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2" name="直線コネクタ 571">
          <a:extLst>
            <a:ext uri="{FF2B5EF4-FFF2-40B4-BE49-F238E27FC236}">
              <a16:creationId xmlns:a16="http://schemas.microsoft.com/office/drawing/2014/main" id="{E8968CAE-8AF6-47C3-8550-20B5AA8488B8}"/>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3" name="テキスト ボックス 572">
          <a:extLst>
            <a:ext uri="{FF2B5EF4-FFF2-40B4-BE49-F238E27FC236}">
              <a16:creationId xmlns:a16="http://schemas.microsoft.com/office/drawing/2014/main" id="{2C110E9A-62C9-432D-B22E-706FDB3A64ED}"/>
            </a:ext>
          </a:extLst>
        </xdr:cNvPr>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4" name="直線コネクタ 573">
          <a:extLst>
            <a:ext uri="{FF2B5EF4-FFF2-40B4-BE49-F238E27FC236}">
              <a16:creationId xmlns:a16="http://schemas.microsoft.com/office/drawing/2014/main" id="{C8D2DF3B-98A4-48E4-94CC-D3D1FDB8618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5" name="テキスト ボックス 574">
          <a:extLst>
            <a:ext uri="{FF2B5EF4-FFF2-40B4-BE49-F238E27FC236}">
              <a16:creationId xmlns:a16="http://schemas.microsoft.com/office/drawing/2014/main" id="{4E366E8B-C064-41EE-AD93-4242BA6337FE}"/>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6" name="【一般廃棄物処理施設】&#10;一人当たり有形固定資産（償却資産）額グラフ枠">
          <a:extLst>
            <a:ext uri="{FF2B5EF4-FFF2-40B4-BE49-F238E27FC236}">
              <a16:creationId xmlns:a16="http://schemas.microsoft.com/office/drawing/2014/main" id="{BBD2E51F-6858-4A51-BBCB-45877E6A158E}"/>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135901</xdr:rowOff>
    </xdr:from>
    <xdr:to>
      <xdr:col>116</xdr:col>
      <xdr:colOff>62864</xdr:colOff>
      <xdr:row>42</xdr:row>
      <xdr:rowOff>84149</xdr:rowOff>
    </xdr:to>
    <xdr:cxnSp macro="">
      <xdr:nvCxnSpPr>
        <xdr:cNvPr id="577" name="直線コネクタ 576">
          <a:extLst>
            <a:ext uri="{FF2B5EF4-FFF2-40B4-BE49-F238E27FC236}">
              <a16:creationId xmlns:a16="http://schemas.microsoft.com/office/drawing/2014/main" id="{FC19F429-2598-4806-B4D0-3B83F4412CFB}"/>
            </a:ext>
          </a:extLst>
        </xdr:cNvPr>
        <xdr:cNvCxnSpPr/>
      </xdr:nvCxnSpPr>
      <xdr:spPr>
        <a:xfrm flipV="1">
          <a:off x="22160864" y="5793751"/>
          <a:ext cx="0" cy="149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87976</xdr:rowOff>
    </xdr:from>
    <xdr:ext cx="469744" cy="259045"/>
    <xdr:sp macro="" textlink="">
      <xdr:nvSpPr>
        <xdr:cNvPr id="578" name="【一般廃棄物処理施設】&#10;一人当たり有形固定資産（償却資産）額最小値テキスト">
          <a:extLst>
            <a:ext uri="{FF2B5EF4-FFF2-40B4-BE49-F238E27FC236}">
              <a16:creationId xmlns:a16="http://schemas.microsoft.com/office/drawing/2014/main" id="{81EA194B-14B6-4884-B620-7806CB61DA8C}"/>
            </a:ext>
          </a:extLst>
        </xdr:cNvPr>
        <xdr:cNvSpPr txBox="1"/>
      </xdr:nvSpPr>
      <xdr:spPr>
        <a:xfrm>
          <a:off x="22199600" y="728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84149</xdr:rowOff>
    </xdr:from>
    <xdr:to>
      <xdr:col>116</xdr:col>
      <xdr:colOff>152400</xdr:colOff>
      <xdr:row>42</xdr:row>
      <xdr:rowOff>84149</xdr:rowOff>
    </xdr:to>
    <xdr:cxnSp macro="">
      <xdr:nvCxnSpPr>
        <xdr:cNvPr id="579" name="直線コネクタ 578">
          <a:extLst>
            <a:ext uri="{FF2B5EF4-FFF2-40B4-BE49-F238E27FC236}">
              <a16:creationId xmlns:a16="http://schemas.microsoft.com/office/drawing/2014/main" id="{7A0F57AE-05E6-4E07-BCDB-4C2D57BD0271}"/>
            </a:ext>
          </a:extLst>
        </xdr:cNvPr>
        <xdr:cNvCxnSpPr/>
      </xdr:nvCxnSpPr>
      <xdr:spPr>
        <a:xfrm>
          <a:off x="22072600" y="728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82578</xdr:rowOff>
    </xdr:from>
    <xdr:ext cx="599010" cy="259045"/>
    <xdr:sp macro="" textlink="">
      <xdr:nvSpPr>
        <xdr:cNvPr id="580" name="【一般廃棄物処理施設】&#10;一人当たり有形固定資産（償却資産）額最大値テキスト">
          <a:extLst>
            <a:ext uri="{FF2B5EF4-FFF2-40B4-BE49-F238E27FC236}">
              <a16:creationId xmlns:a16="http://schemas.microsoft.com/office/drawing/2014/main" id="{AB79BCF7-8F9F-4E5E-A849-235D8151B869}"/>
            </a:ext>
          </a:extLst>
        </xdr:cNvPr>
        <xdr:cNvSpPr txBox="1"/>
      </xdr:nvSpPr>
      <xdr:spPr>
        <a:xfrm>
          <a:off x="22199600" y="5568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135901</xdr:rowOff>
    </xdr:from>
    <xdr:to>
      <xdr:col>116</xdr:col>
      <xdr:colOff>152400</xdr:colOff>
      <xdr:row>33</xdr:row>
      <xdr:rowOff>135901</xdr:rowOff>
    </xdr:to>
    <xdr:cxnSp macro="">
      <xdr:nvCxnSpPr>
        <xdr:cNvPr id="581" name="直線コネクタ 580">
          <a:extLst>
            <a:ext uri="{FF2B5EF4-FFF2-40B4-BE49-F238E27FC236}">
              <a16:creationId xmlns:a16="http://schemas.microsoft.com/office/drawing/2014/main" id="{CA862F37-415F-4776-BDC4-093AAB32C0B5}"/>
            </a:ext>
          </a:extLst>
        </xdr:cNvPr>
        <xdr:cNvCxnSpPr/>
      </xdr:nvCxnSpPr>
      <xdr:spPr>
        <a:xfrm>
          <a:off x="22072600" y="5793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11900</xdr:rowOff>
    </xdr:from>
    <xdr:ext cx="599010" cy="259045"/>
    <xdr:sp macro="" textlink="">
      <xdr:nvSpPr>
        <xdr:cNvPr id="582" name="【一般廃棄物処理施設】&#10;一人当たり有形固定資産（償却資産）額平均値テキスト">
          <a:extLst>
            <a:ext uri="{FF2B5EF4-FFF2-40B4-BE49-F238E27FC236}">
              <a16:creationId xmlns:a16="http://schemas.microsoft.com/office/drawing/2014/main" id="{57AEF6D1-EE81-472B-8D8A-ED9400AB34DD}"/>
            </a:ext>
          </a:extLst>
        </xdr:cNvPr>
        <xdr:cNvSpPr txBox="1"/>
      </xdr:nvSpPr>
      <xdr:spPr>
        <a:xfrm>
          <a:off x="22199600" y="65270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160473</xdr:rowOff>
    </xdr:from>
    <xdr:to>
      <xdr:col>116</xdr:col>
      <xdr:colOff>114300</xdr:colOff>
      <xdr:row>39</xdr:row>
      <xdr:rowOff>90623</xdr:rowOff>
    </xdr:to>
    <xdr:sp macro="" textlink="">
      <xdr:nvSpPr>
        <xdr:cNvPr id="583" name="フローチャート: 判断 582">
          <a:extLst>
            <a:ext uri="{FF2B5EF4-FFF2-40B4-BE49-F238E27FC236}">
              <a16:creationId xmlns:a16="http://schemas.microsoft.com/office/drawing/2014/main" id="{FFE7788A-C6B4-4284-B4F1-FAD2E5425FFC}"/>
            </a:ext>
          </a:extLst>
        </xdr:cNvPr>
        <xdr:cNvSpPr/>
      </xdr:nvSpPr>
      <xdr:spPr>
        <a:xfrm>
          <a:off x="22110700" y="6675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49527</xdr:rowOff>
    </xdr:from>
    <xdr:to>
      <xdr:col>112</xdr:col>
      <xdr:colOff>38100</xdr:colOff>
      <xdr:row>39</xdr:row>
      <xdr:rowOff>151127</xdr:rowOff>
    </xdr:to>
    <xdr:sp macro="" textlink="">
      <xdr:nvSpPr>
        <xdr:cNvPr id="584" name="フローチャート: 判断 583">
          <a:extLst>
            <a:ext uri="{FF2B5EF4-FFF2-40B4-BE49-F238E27FC236}">
              <a16:creationId xmlns:a16="http://schemas.microsoft.com/office/drawing/2014/main" id="{0D133419-8B38-44CC-9F66-6BC9719753A5}"/>
            </a:ext>
          </a:extLst>
        </xdr:cNvPr>
        <xdr:cNvSpPr/>
      </xdr:nvSpPr>
      <xdr:spPr>
        <a:xfrm>
          <a:off x="21272500" y="673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55993</xdr:rowOff>
    </xdr:from>
    <xdr:to>
      <xdr:col>107</xdr:col>
      <xdr:colOff>101600</xdr:colOff>
      <xdr:row>39</xdr:row>
      <xdr:rowOff>157593</xdr:rowOff>
    </xdr:to>
    <xdr:sp macro="" textlink="">
      <xdr:nvSpPr>
        <xdr:cNvPr id="585" name="フローチャート: 判断 584">
          <a:extLst>
            <a:ext uri="{FF2B5EF4-FFF2-40B4-BE49-F238E27FC236}">
              <a16:creationId xmlns:a16="http://schemas.microsoft.com/office/drawing/2014/main" id="{265785B0-41BB-4837-8ED8-46D9897615F9}"/>
            </a:ext>
          </a:extLst>
        </xdr:cNvPr>
        <xdr:cNvSpPr/>
      </xdr:nvSpPr>
      <xdr:spPr>
        <a:xfrm>
          <a:off x="20383500" y="674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76646</xdr:rowOff>
    </xdr:from>
    <xdr:to>
      <xdr:col>102</xdr:col>
      <xdr:colOff>165100</xdr:colOff>
      <xdr:row>40</xdr:row>
      <xdr:rowOff>6796</xdr:rowOff>
    </xdr:to>
    <xdr:sp macro="" textlink="">
      <xdr:nvSpPr>
        <xdr:cNvPr id="586" name="フローチャート: 判断 585">
          <a:extLst>
            <a:ext uri="{FF2B5EF4-FFF2-40B4-BE49-F238E27FC236}">
              <a16:creationId xmlns:a16="http://schemas.microsoft.com/office/drawing/2014/main" id="{DFB4FB60-0B31-4D15-91EB-08F2DB3E8A8A}"/>
            </a:ext>
          </a:extLst>
        </xdr:cNvPr>
        <xdr:cNvSpPr/>
      </xdr:nvSpPr>
      <xdr:spPr>
        <a:xfrm>
          <a:off x="19494500" y="676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73070</xdr:rowOff>
    </xdr:from>
    <xdr:to>
      <xdr:col>98</xdr:col>
      <xdr:colOff>38100</xdr:colOff>
      <xdr:row>40</xdr:row>
      <xdr:rowOff>3220</xdr:rowOff>
    </xdr:to>
    <xdr:sp macro="" textlink="">
      <xdr:nvSpPr>
        <xdr:cNvPr id="587" name="フローチャート: 判断 586">
          <a:extLst>
            <a:ext uri="{FF2B5EF4-FFF2-40B4-BE49-F238E27FC236}">
              <a16:creationId xmlns:a16="http://schemas.microsoft.com/office/drawing/2014/main" id="{1A0B45C0-5F56-4527-BDAE-57415281C17C}"/>
            </a:ext>
          </a:extLst>
        </xdr:cNvPr>
        <xdr:cNvSpPr/>
      </xdr:nvSpPr>
      <xdr:spPr>
        <a:xfrm>
          <a:off x="18605500" y="675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32C08855-E96C-4DF4-A6B2-812ED6DBCB95}"/>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46476CB7-9A58-40FE-982A-EC8B92EDAB5B}"/>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A0D8A644-EA3F-4BC1-A9CC-E610024A230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22BD323C-EF4B-4BD6-B1F6-229F37BDEFF1}"/>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F7E51B05-5EAE-43AA-AFC0-505F0B3D4546}"/>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62326</xdr:rowOff>
    </xdr:from>
    <xdr:to>
      <xdr:col>116</xdr:col>
      <xdr:colOff>114300</xdr:colOff>
      <xdr:row>41</xdr:row>
      <xdr:rowOff>163926</xdr:rowOff>
    </xdr:to>
    <xdr:sp macro="" textlink="">
      <xdr:nvSpPr>
        <xdr:cNvPr id="593" name="楕円 592">
          <a:extLst>
            <a:ext uri="{FF2B5EF4-FFF2-40B4-BE49-F238E27FC236}">
              <a16:creationId xmlns:a16="http://schemas.microsoft.com/office/drawing/2014/main" id="{701B38E2-68F1-424D-8D97-253DC60CEF31}"/>
            </a:ext>
          </a:extLst>
        </xdr:cNvPr>
        <xdr:cNvSpPr/>
      </xdr:nvSpPr>
      <xdr:spPr>
        <a:xfrm>
          <a:off x="22110700" y="7091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40753</xdr:rowOff>
    </xdr:from>
    <xdr:ext cx="534377" cy="259045"/>
    <xdr:sp macro="" textlink="">
      <xdr:nvSpPr>
        <xdr:cNvPr id="594" name="【一般廃棄物処理施設】&#10;一人当たり有形固定資産（償却資産）額該当値テキスト">
          <a:extLst>
            <a:ext uri="{FF2B5EF4-FFF2-40B4-BE49-F238E27FC236}">
              <a16:creationId xmlns:a16="http://schemas.microsoft.com/office/drawing/2014/main" id="{0A033626-E351-48C5-9364-FD08236C2F6B}"/>
            </a:ext>
          </a:extLst>
        </xdr:cNvPr>
        <xdr:cNvSpPr txBox="1"/>
      </xdr:nvSpPr>
      <xdr:spPr>
        <a:xfrm>
          <a:off x="22199600" y="7070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87386</xdr:rowOff>
    </xdr:from>
    <xdr:to>
      <xdr:col>112</xdr:col>
      <xdr:colOff>38100</xdr:colOff>
      <xdr:row>42</xdr:row>
      <xdr:rowOff>17536</xdr:rowOff>
    </xdr:to>
    <xdr:sp macro="" textlink="">
      <xdr:nvSpPr>
        <xdr:cNvPr id="595" name="楕円 594">
          <a:extLst>
            <a:ext uri="{FF2B5EF4-FFF2-40B4-BE49-F238E27FC236}">
              <a16:creationId xmlns:a16="http://schemas.microsoft.com/office/drawing/2014/main" id="{F9D25353-3432-4783-8EE6-D7F5D51CE4C8}"/>
            </a:ext>
          </a:extLst>
        </xdr:cNvPr>
        <xdr:cNvSpPr/>
      </xdr:nvSpPr>
      <xdr:spPr>
        <a:xfrm>
          <a:off x="21272500" y="711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113126</xdr:rowOff>
    </xdr:from>
    <xdr:to>
      <xdr:col>116</xdr:col>
      <xdr:colOff>63500</xdr:colOff>
      <xdr:row>41</xdr:row>
      <xdr:rowOff>138186</xdr:rowOff>
    </xdr:to>
    <xdr:cxnSp macro="">
      <xdr:nvCxnSpPr>
        <xdr:cNvPr id="596" name="直線コネクタ 595">
          <a:extLst>
            <a:ext uri="{FF2B5EF4-FFF2-40B4-BE49-F238E27FC236}">
              <a16:creationId xmlns:a16="http://schemas.microsoft.com/office/drawing/2014/main" id="{78B8FD3E-78D0-4BD2-9A5D-7766626B9C8C}"/>
            </a:ext>
          </a:extLst>
        </xdr:cNvPr>
        <xdr:cNvCxnSpPr/>
      </xdr:nvCxnSpPr>
      <xdr:spPr>
        <a:xfrm flipV="1">
          <a:off x="21323300" y="7142576"/>
          <a:ext cx="838200" cy="25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87295</xdr:rowOff>
    </xdr:from>
    <xdr:to>
      <xdr:col>107</xdr:col>
      <xdr:colOff>101600</xdr:colOff>
      <xdr:row>42</xdr:row>
      <xdr:rowOff>17445</xdr:rowOff>
    </xdr:to>
    <xdr:sp macro="" textlink="">
      <xdr:nvSpPr>
        <xdr:cNvPr id="597" name="楕円 596">
          <a:extLst>
            <a:ext uri="{FF2B5EF4-FFF2-40B4-BE49-F238E27FC236}">
              <a16:creationId xmlns:a16="http://schemas.microsoft.com/office/drawing/2014/main" id="{ED048E9A-ABB7-47CB-9342-09025592B619}"/>
            </a:ext>
          </a:extLst>
        </xdr:cNvPr>
        <xdr:cNvSpPr/>
      </xdr:nvSpPr>
      <xdr:spPr>
        <a:xfrm>
          <a:off x="20383500" y="7116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138095</xdr:rowOff>
    </xdr:from>
    <xdr:to>
      <xdr:col>111</xdr:col>
      <xdr:colOff>177800</xdr:colOff>
      <xdr:row>41</xdr:row>
      <xdr:rowOff>138186</xdr:rowOff>
    </xdr:to>
    <xdr:cxnSp macro="">
      <xdr:nvCxnSpPr>
        <xdr:cNvPr id="598" name="直線コネクタ 597">
          <a:extLst>
            <a:ext uri="{FF2B5EF4-FFF2-40B4-BE49-F238E27FC236}">
              <a16:creationId xmlns:a16="http://schemas.microsoft.com/office/drawing/2014/main" id="{0FAF47AE-BAB0-4CCF-862F-0FABFB956E69}"/>
            </a:ext>
          </a:extLst>
        </xdr:cNvPr>
        <xdr:cNvCxnSpPr/>
      </xdr:nvCxnSpPr>
      <xdr:spPr>
        <a:xfrm>
          <a:off x="20434300" y="7167545"/>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91096</xdr:rowOff>
    </xdr:from>
    <xdr:to>
      <xdr:col>102</xdr:col>
      <xdr:colOff>165100</xdr:colOff>
      <xdr:row>42</xdr:row>
      <xdr:rowOff>21246</xdr:rowOff>
    </xdr:to>
    <xdr:sp macro="" textlink="">
      <xdr:nvSpPr>
        <xdr:cNvPr id="599" name="楕円 598">
          <a:extLst>
            <a:ext uri="{FF2B5EF4-FFF2-40B4-BE49-F238E27FC236}">
              <a16:creationId xmlns:a16="http://schemas.microsoft.com/office/drawing/2014/main" id="{0FC061A7-0E52-4DCD-B81B-EAF576E65BE6}"/>
            </a:ext>
          </a:extLst>
        </xdr:cNvPr>
        <xdr:cNvSpPr/>
      </xdr:nvSpPr>
      <xdr:spPr>
        <a:xfrm>
          <a:off x="19494500" y="712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138095</xdr:rowOff>
    </xdr:from>
    <xdr:to>
      <xdr:col>107</xdr:col>
      <xdr:colOff>50800</xdr:colOff>
      <xdr:row>41</xdr:row>
      <xdr:rowOff>141896</xdr:rowOff>
    </xdr:to>
    <xdr:cxnSp macro="">
      <xdr:nvCxnSpPr>
        <xdr:cNvPr id="600" name="直線コネクタ 599">
          <a:extLst>
            <a:ext uri="{FF2B5EF4-FFF2-40B4-BE49-F238E27FC236}">
              <a16:creationId xmlns:a16="http://schemas.microsoft.com/office/drawing/2014/main" id="{8B345BC3-4927-4084-A332-21A5BD8F3C7B}"/>
            </a:ext>
          </a:extLst>
        </xdr:cNvPr>
        <xdr:cNvCxnSpPr/>
      </xdr:nvCxnSpPr>
      <xdr:spPr>
        <a:xfrm flipV="1">
          <a:off x="19545300" y="7167545"/>
          <a:ext cx="889000" cy="3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91773</xdr:rowOff>
    </xdr:from>
    <xdr:to>
      <xdr:col>98</xdr:col>
      <xdr:colOff>38100</xdr:colOff>
      <xdr:row>42</xdr:row>
      <xdr:rowOff>21923</xdr:rowOff>
    </xdr:to>
    <xdr:sp macro="" textlink="">
      <xdr:nvSpPr>
        <xdr:cNvPr id="601" name="楕円 600">
          <a:extLst>
            <a:ext uri="{FF2B5EF4-FFF2-40B4-BE49-F238E27FC236}">
              <a16:creationId xmlns:a16="http://schemas.microsoft.com/office/drawing/2014/main" id="{198CF30F-4DDA-4E13-A0E3-0FF01CB7A02F}"/>
            </a:ext>
          </a:extLst>
        </xdr:cNvPr>
        <xdr:cNvSpPr/>
      </xdr:nvSpPr>
      <xdr:spPr>
        <a:xfrm>
          <a:off x="18605500" y="712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141896</xdr:rowOff>
    </xdr:from>
    <xdr:to>
      <xdr:col>102</xdr:col>
      <xdr:colOff>114300</xdr:colOff>
      <xdr:row>41</xdr:row>
      <xdr:rowOff>142573</xdr:rowOff>
    </xdr:to>
    <xdr:cxnSp macro="">
      <xdr:nvCxnSpPr>
        <xdr:cNvPr id="602" name="直線コネクタ 601">
          <a:extLst>
            <a:ext uri="{FF2B5EF4-FFF2-40B4-BE49-F238E27FC236}">
              <a16:creationId xmlns:a16="http://schemas.microsoft.com/office/drawing/2014/main" id="{C1F08EA5-ED1F-4B32-8119-1E8020EF0F46}"/>
            </a:ext>
          </a:extLst>
        </xdr:cNvPr>
        <xdr:cNvCxnSpPr/>
      </xdr:nvCxnSpPr>
      <xdr:spPr>
        <a:xfrm flipV="1">
          <a:off x="18656300" y="7171346"/>
          <a:ext cx="889000" cy="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167654</xdr:rowOff>
    </xdr:from>
    <xdr:ext cx="599010" cy="259045"/>
    <xdr:sp macro="" textlink="">
      <xdr:nvSpPr>
        <xdr:cNvPr id="603" name="n_1aveValue【一般廃棄物処理施設】&#10;一人当たり有形固定資産（償却資産）額">
          <a:extLst>
            <a:ext uri="{FF2B5EF4-FFF2-40B4-BE49-F238E27FC236}">
              <a16:creationId xmlns:a16="http://schemas.microsoft.com/office/drawing/2014/main" id="{FCF3B9B4-D7C2-428D-A8E7-979CC586DD0F}"/>
            </a:ext>
          </a:extLst>
        </xdr:cNvPr>
        <xdr:cNvSpPr txBox="1"/>
      </xdr:nvSpPr>
      <xdr:spPr>
        <a:xfrm>
          <a:off x="21011095" y="6511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2670</xdr:rowOff>
    </xdr:from>
    <xdr:ext cx="599010" cy="259045"/>
    <xdr:sp macro="" textlink="">
      <xdr:nvSpPr>
        <xdr:cNvPr id="604" name="n_2aveValue【一般廃棄物処理施設】&#10;一人当たり有形固定資産（償却資産）額">
          <a:extLst>
            <a:ext uri="{FF2B5EF4-FFF2-40B4-BE49-F238E27FC236}">
              <a16:creationId xmlns:a16="http://schemas.microsoft.com/office/drawing/2014/main" id="{877511AA-7CB2-4190-9702-7654CDB4B24F}"/>
            </a:ext>
          </a:extLst>
        </xdr:cNvPr>
        <xdr:cNvSpPr txBox="1"/>
      </xdr:nvSpPr>
      <xdr:spPr>
        <a:xfrm>
          <a:off x="20134795" y="651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23323</xdr:rowOff>
    </xdr:from>
    <xdr:ext cx="599010" cy="259045"/>
    <xdr:sp macro="" textlink="">
      <xdr:nvSpPr>
        <xdr:cNvPr id="605" name="n_3aveValue【一般廃棄物処理施設】&#10;一人当たり有形固定資産（償却資産）額">
          <a:extLst>
            <a:ext uri="{FF2B5EF4-FFF2-40B4-BE49-F238E27FC236}">
              <a16:creationId xmlns:a16="http://schemas.microsoft.com/office/drawing/2014/main" id="{6EA25A6F-1E29-4E02-A03D-BB61A35DEB53}"/>
            </a:ext>
          </a:extLst>
        </xdr:cNvPr>
        <xdr:cNvSpPr txBox="1"/>
      </xdr:nvSpPr>
      <xdr:spPr>
        <a:xfrm>
          <a:off x="19245795" y="6538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19747</xdr:rowOff>
    </xdr:from>
    <xdr:ext cx="599010" cy="259045"/>
    <xdr:sp macro="" textlink="">
      <xdr:nvSpPr>
        <xdr:cNvPr id="606" name="n_4aveValue【一般廃棄物処理施設】&#10;一人当たり有形固定資産（償却資産）額">
          <a:extLst>
            <a:ext uri="{FF2B5EF4-FFF2-40B4-BE49-F238E27FC236}">
              <a16:creationId xmlns:a16="http://schemas.microsoft.com/office/drawing/2014/main" id="{92801F70-A5B8-4F82-A4C7-AB001BD4C8E2}"/>
            </a:ext>
          </a:extLst>
        </xdr:cNvPr>
        <xdr:cNvSpPr txBox="1"/>
      </xdr:nvSpPr>
      <xdr:spPr>
        <a:xfrm>
          <a:off x="18356795" y="6534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8663</xdr:rowOff>
    </xdr:from>
    <xdr:ext cx="534377" cy="259045"/>
    <xdr:sp macro="" textlink="">
      <xdr:nvSpPr>
        <xdr:cNvPr id="607" name="n_1mainValue【一般廃棄物処理施設】&#10;一人当たり有形固定資産（償却資産）額">
          <a:extLst>
            <a:ext uri="{FF2B5EF4-FFF2-40B4-BE49-F238E27FC236}">
              <a16:creationId xmlns:a16="http://schemas.microsoft.com/office/drawing/2014/main" id="{042D347C-6A9E-49AB-A0D6-EA09D97431F3}"/>
            </a:ext>
          </a:extLst>
        </xdr:cNvPr>
        <xdr:cNvSpPr txBox="1"/>
      </xdr:nvSpPr>
      <xdr:spPr>
        <a:xfrm>
          <a:off x="21043411" y="720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8572</xdr:rowOff>
    </xdr:from>
    <xdr:ext cx="534377" cy="259045"/>
    <xdr:sp macro="" textlink="">
      <xdr:nvSpPr>
        <xdr:cNvPr id="608" name="n_2mainValue【一般廃棄物処理施設】&#10;一人当たり有形固定資産（償却資産）額">
          <a:extLst>
            <a:ext uri="{FF2B5EF4-FFF2-40B4-BE49-F238E27FC236}">
              <a16:creationId xmlns:a16="http://schemas.microsoft.com/office/drawing/2014/main" id="{7CF8B4A7-135B-4A6B-A74D-9EE5B05E37CE}"/>
            </a:ext>
          </a:extLst>
        </xdr:cNvPr>
        <xdr:cNvSpPr txBox="1"/>
      </xdr:nvSpPr>
      <xdr:spPr>
        <a:xfrm>
          <a:off x="20167111" y="7209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12373</xdr:rowOff>
    </xdr:from>
    <xdr:ext cx="534377" cy="259045"/>
    <xdr:sp macro="" textlink="">
      <xdr:nvSpPr>
        <xdr:cNvPr id="609" name="n_3mainValue【一般廃棄物処理施設】&#10;一人当たり有形固定資産（償却資産）額">
          <a:extLst>
            <a:ext uri="{FF2B5EF4-FFF2-40B4-BE49-F238E27FC236}">
              <a16:creationId xmlns:a16="http://schemas.microsoft.com/office/drawing/2014/main" id="{B0EDEB3E-77E2-4939-87E5-F495CA1A8A4F}"/>
            </a:ext>
          </a:extLst>
        </xdr:cNvPr>
        <xdr:cNvSpPr txBox="1"/>
      </xdr:nvSpPr>
      <xdr:spPr>
        <a:xfrm>
          <a:off x="19278111" y="721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13050</xdr:rowOff>
    </xdr:from>
    <xdr:ext cx="534377" cy="259045"/>
    <xdr:sp macro="" textlink="">
      <xdr:nvSpPr>
        <xdr:cNvPr id="610" name="n_4mainValue【一般廃棄物処理施設】&#10;一人当たり有形固定資産（償却資産）額">
          <a:extLst>
            <a:ext uri="{FF2B5EF4-FFF2-40B4-BE49-F238E27FC236}">
              <a16:creationId xmlns:a16="http://schemas.microsoft.com/office/drawing/2014/main" id="{D8B0657C-CFD0-46A8-A44C-6A390505362F}"/>
            </a:ext>
          </a:extLst>
        </xdr:cNvPr>
        <xdr:cNvSpPr txBox="1"/>
      </xdr:nvSpPr>
      <xdr:spPr>
        <a:xfrm>
          <a:off x="18389111" y="7213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1" name="正方形/長方形 610">
          <a:extLst>
            <a:ext uri="{FF2B5EF4-FFF2-40B4-BE49-F238E27FC236}">
              <a16:creationId xmlns:a16="http://schemas.microsoft.com/office/drawing/2014/main" id="{41A59915-C024-421C-9662-9F19712DD8E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2" name="正方形/長方形 611">
          <a:extLst>
            <a:ext uri="{FF2B5EF4-FFF2-40B4-BE49-F238E27FC236}">
              <a16:creationId xmlns:a16="http://schemas.microsoft.com/office/drawing/2014/main" id="{781259FD-BC50-4B04-8DFD-856980642DC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3" name="正方形/長方形 612">
          <a:extLst>
            <a:ext uri="{FF2B5EF4-FFF2-40B4-BE49-F238E27FC236}">
              <a16:creationId xmlns:a16="http://schemas.microsoft.com/office/drawing/2014/main" id="{7B6A5AD2-073E-437B-94BC-DD548417E4D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4" name="正方形/長方形 613">
          <a:extLst>
            <a:ext uri="{FF2B5EF4-FFF2-40B4-BE49-F238E27FC236}">
              <a16:creationId xmlns:a16="http://schemas.microsoft.com/office/drawing/2014/main" id="{A9F135FC-2A5B-448A-A290-68CEAFC08A7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5" name="正方形/長方形 614">
          <a:extLst>
            <a:ext uri="{FF2B5EF4-FFF2-40B4-BE49-F238E27FC236}">
              <a16:creationId xmlns:a16="http://schemas.microsoft.com/office/drawing/2014/main" id="{9879BB86-075F-4CEF-9305-25765BA16D0B}"/>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6" name="正方形/長方形 615">
          <a:extLst>
            <a:ext uri="{FF2B5EF4-FFF2-40B4-BE49-F238E27FC236}">
              <a16:creationId xmlns:a16="http://schemas.microsoft.com/office/drawing/2014/main" id="{99DFFA4B-6303-431E-803E-CB98DA73C2DB}"/>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7" name="正方形/長方形 616">
          <a:extLst>
            <a:ext uri="{FF2B5EF4-FFF2-40B4-BE49-F238E27FC236}">
              <a16:creationId xmlns:a16="http://schemas.microsoft.com/office/drawing/2014/main" id="{301C12E1-BB99-4266-885B-24D31D77397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8" name="正方形/長方形 617">
          <a:extLst>
            <a:ext uri="{FF2B5EF4-FFF2-40B4-BE49-F238E27FC236}">
              <a16:creationId xmlns:a16="http://schemas.microsoft.com/office/drawing/2014/main" id="{C7C0C355-BF04-4E5E-8814-80C405A9CEC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9" name="テキスト ボックス 618">
          <a:extLst>
            <a:ext uri="{FF2B5EF4-FFF2-40B4-BE49-F238E27FC236}">
              <a16:creationId xmlns:a16="http://schemas.microsoft.com/office/drawing/2014/main" id="{03A9CC39-91FB-44F1-9BA3-5C72482AD29D}"/>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0" name="直線コネクタ 619">
          <a:extLst>
            <a:ext uri="{FF2B5EF4-FFF2-40B4-BE49-F238E27FC236}">
              <a16:creationId xmlns:a16="http://schemas.microsoft.com/office/drawing/2014/main" id="{F9347948-05EE-44DE-82AC-4E51866A8E9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1" name="テキスト ボックス 620">
          <a:extLst>
            <a:ext uri="{FF2B5EF4-FFF2-40B4-BE49-F238E27FC236}">
              <a16:creationId xmlns:a16="http://schemas.microsoft.com/office/drawing/2014/main" id="{4CCD1E35-34E5-477E-B291-F62271B9C315}"/>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2" name="直線コネクタ 621">
          <a:extLst>
            <a:ext uri="{FF2B5EF4-FFF2-40B4-BE49-F238E27FC236}">
              <a16:creationId xmlns:a16="http://schemas.microsoft.com/office/drawing/2014/main" id="{12C10690-15F1-462B-8EBB-74E4CF9B5EA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3" name="テキスト ボックス 622">
          <a:extLst>
            <a:ext uri="{FF2B5EF4-FFF2-40B4-BE49-F238E27FC236}">
              <a16:creationId xmlns:a16="http://schemas.microsoft.com/office/drawing/2014/main" id="{400DFC69-B291-4CFC-921A-5E69E0C9F0D8}"/>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4" name="直線コネクタ 623">
          <a:extLst>
            <a:ext uri="{FF2B5EF4-FFF2-40B4-BE49-F238E27FC236}">
              <a16:creationId xmlns:a16="http://schemas.microsoft.com/office/drawing/2014/main" id="{7E8A25E9-AA90-4140-B9F9-395B06D2A42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5" name="テキスト ボックス 624">
          <a:extLst>
            <a:ext uri="{FF2B5EF4-FFF2-40B4-BE49-F238E27FC236}">
              <a16:creationId xmlns:a16="http://schemas.microsoft.com/office/drawing/2014/main" id="{9B3673B2-7FC2-4472-A055-2C776A50196F}"/>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6" name="直線コネクタ 625">
          <a:extLst>
            <a:ext uri="{FF2B5EF4-FFF2-40B4-BE49-F238E27FC236}">
              <a16:creationId xmlns:a16="http://schemas.microsoft.com/office/drawing/2014/main" id="{F4FC19FE-4027-499B-A581-99F82BD19185}"/>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7" name="テキスト ボックス 626">
          <a:extLst>
            <a:ext uri="{FF2B5EF4-FFF2-40B4-BE49-F238E27FC236}">
              <a16:creationId xmlns:a16="http://schemas.microsoft.com/office/drawing/2014/main" id="{C529254C-590C-4D5E-8706-F0B286003FDA}"/>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8" name="直線コネクタ 627">
          <a:extLst>
            <a:ext uri="{FF2B5EF4-FFF2-40B4-BE49-F238E27FC236}">
              <a16:creationId xmlns:a16="http://schemas.microsoft.com/office/drawing/2014/main" id="{7779F39D-E23A-4C4E-BC47-12EF44E415C3}"/>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9" name="テキスト ボックス 628">
          <a:extLst>
            <a:ext uri="{FF2B5EF4-FFF2-40B4-BE49-F238E27FC236}">
              <a16:creationId xmlns:a16="http://schemas.microsoft.com/office/drawing/2014/main" id="{25D84D80-84C8-4B55-8FFB-7B1F3298A036}"/>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0" name="直線コネクタ 629">
          <a:extLst>
            <a:ext uri="{FF2B5EF4-FFF2-40B4-BE49-F238E27FC236}">
              <a16:creationId xmlns:a16="http://schemas.microsoft.com/office/drawing/2014/main" id="{85F89C99-72A7-4DE5-B0F8-DC7D43B89536}"/>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1" name="テキスト ボックス 630">
          <a:extLst>
            <a:ext uri="{FF2B5EF4-FFF2-40B4-BE49-F238E27FC236}">
              <a16:creationId xmlns:a16="http://schemas.microsoft.com/office/drawing/2014/main" id="{15D1D1AB-1D81-47C5-B817-96479B87E9C9}"/>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2" name="直線コネクタ 631">
          <a:extLst>
            <a:ext uri="{FF2B5EF4-FFF2-40B4-BE49-F238E27FC236}">
              <a16:creationId xmlns:a16="http://schemas.microsoft.com/office/drawing/2014/main" id="{3007A2FA-3EC5-4843-8B14-EF093E92F854}"/>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3" name="テキスト ボックス 632">
          <a:extLst>
            <a:ext uri="{FF2B5EF4-FFF2-40B4-BE49-F238E27FC236}">
              <a16:creationId xmlns:a16="http://schemas.microsoft.com/office/drawing/2014/main" id="{597BB95B-F57C-4E7B-AAE5-E80D9DC3E33E}"/>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4" name="直線コネクタ 633">
          <a:extLst>
            <a:ext uri="{FF2B5EF4-FFF2-40B4-BE49-F238E27FC236}">
              <a16:creationId xmlns:a16="http://schemas.microsoft.com/office/drawing/2014/main" id="{039C7C2A-48E9-4F29-AEE9-5657204B07E9}"/>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5" name="【保健センター・保健所】&#10;有形固定資産減価償却率グラフ枠">
          <a:extLst>
            <a:ext uri="{FF2B5EF4-FFF2-40B4-BE49-F238E27FC236}">
              <a16:creationId xmlns:a16="http://schemas.microsoft.com/office/drawing/2014/main" id="{31F2108C-5716-41CA-88CD-EEE7FC8700D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80010</xdr:rowOff>
    </xdr:from>
    <xdr:to>
      <xdr:col>85</xdr:col>
      <xdr:colOff>126364</xdr:colOff>
      <xdr:row>64</xdr:row>
      <xdr:rowOff>115933</xdr:rowOff>
    </xdr:to>
    <xdr:cxnSp macro="">
      <xdr:nvCxnSpPr>
        <xdr:cNvPr id="636" name="直線コネクタ 635">
          <a:extLst>
            <a:ext uri="{FF2B5EF4-FFF2-40B4-BE49-F238E27FC236}">
              <a16:creationId xmlns:a16="http://schemas.microsoft.com/office/drawing/2014/main" id="{68393D51-2FDF-4EA3-9A8D-C55F2D7DDF39}"/>
            </a:ext>
          </a:extLst>
        </xdr:cNvPr>
        <xdr:cNvCxnSpPr/>
      </xdr:nvCxnSpPr>
      <xdr:spPr>
        <a:xfrm flipV="1">
          <a:off x="16318864" y="9509760"/>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119760</xdr:rowOff>
    </xdr:from>
    <xdr:ext cx="405111" cy="259045"/>
    <xdr:sp macro="" textlink="">
      <xdr:nvSpPr>
        <xdr:cNvPr id="637" name="【保健センター・保健所】&#10;有形固定資産減価償却率最小値テキスト">
          <a:extLst>
            <a:ext uri="{FF2B5EF4-FFF2-40B4-BE49-F238E27FC236}">
              <a16:creationId xmlns:a16="http://schemas.microsoft.com/office/drawing/2014/main" id="{67C27096-BE54-4805-8E51-07988CFA7D54}"/>
            </a:ext>
          </a:extLst>
        </xdr:cNvPr>
        <xdr:cNvSpPr txBox="1"/>
      </xdr:nvSpPr>
      <xdr:spPr>
        <a:xfrm>
          <a:off x="16357600" y="1109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115933</xdr:rowOff>
    </xdr:from>
    <xdr:to>
      <xdr:col>86</xdr:col>
      <xdr:colOff>25400</xdr:colOff>
      <xdr:row>64</xdr:row>
      <xdr:rowOff>115933</xdr:rowOff>
    </xdr:to>
    <xdr:cxnSp macro="">
      <xdr:nvCxnSpPr>
        <xdr:cNvPr id="638" name="直線コネクタ 637">
          <a:extLst>
            <a:ext uri="{FF2B5EF4-FFF2-40B4-BE49-F238E27FC236}">
              <a16:creationId xmlns:a16="http://schemas.microsoft.com/office/drawing/2014/main" id="{6EFC7594-3449-4899-85A5-9151BBA51E64}"/>
            </a:ext>
          </a:extLst>
        </xdr:cNvPr>
        <xdr:cNvCxnSpPr/>
      </xdr:nvCxnSpPr>
      <xdr:spPr>
        <a:xfrm>
          <a:off x="16230600" y="1108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26687</xdr:rowOff>
    </xdr:from>
    <xdr:ext cx="340478" cy="259045"/>
    <xdr:sp macro="" textlink="">
      <xdr:nvSpPr>
        <xdr:cNvPr id="639" name="【保健センター・保健所】&#10;有形固定資産減価償却率最大値テキスト">
          <a:extLst>
            <a:ext uri="{FF2B5EF4-FFF2-40B4-BE49-F238E27FC236}">
              <a16:creationId xmlns:a16="http://schemas.microsoft.com/office/drawing/2014/main" id="{FEFB8883-869D-4C21-816A-4C349987F98C}"/>
            </a:ext>
          </a:extLst>
        </xdr:cNvPr>
        <xdr:cNvSpPr txBox="1"/>
      </xdr:nvSpPr>
      <xdr:spPr>
        <a:xfrm>
          <a:off x="16357600" y="92849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80010</xdr:rowOff>
    </xdr:from>
    <xdr:to>
      <xdr:col>86</xdr:col>
      <xdr:colOff>25400</xdr:colOff>
      <xdr:row>55</xdr:row>
      <xdr:rowOff>80010</xdr:rowOff>
    </xdr:to>
    <xdr:cxnSp macro="">
      <xdr:nvCxnSpPr>
        <xdr:cNvPr id="640" name="直線コネクタ 639">
          <a:extLst>
            <a:ext uri="{FF2B5EF4-FFF2-40B4-BE49-F238E27FC236}">
              <a16:creationId xmlns:a16="http://schemas.microsoft.com/office/drawing/2014/main" id="{38E8D752-026C-4DAB-9D83-9C467F4D4739}"/>
            </a:ext>
          </a:extLst>
        </xdr:cNvPr>
        <xdr:cNvCxnSpPr/>
      </xdr:nvCxnSpPr>
      <xdr:spPr>
        <a:xfrm>
          <a:off x="16230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24328</xdr:rowOff>
    </xdr:from>
    <xdr:ext cx="405111" cy="259045"/>
    <xdr:sp macro="" textlink="">
      <xdr:nvSpPr>
        <xdr:cNvPr id="641" name="【保健センター・保健所】&#10;有形固定資産減価償却率平均値テキスト">
          <a:extLst>
            <a:ext uri="{FF2B5EF4-FFF2-40B4-BE49-F238E27FC236}">
              <a16:creationId xmlns:a16="http://schemas.microsoft.com/office/drawing/2014/main" id="{866429E6-E715-44BD-9328-3F298AFF48E6}"/>
            </a:ext>
          </a:extLst>
        </xdr:cNvPr>
        <xdr:cNvSpPr txBox="1"/>
      </xdr:nvSpPr>
      <xdr:spPr>
        <a:xfrm>
          <a:off x="16357600" y="10139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xdr:rowOff>
    </xdr:from>
    <xdr:to>
      <xdr:col>85</xdr:col>
      <xdr:colOff>177800</xdr:colOff>
      <xdr:row>60</xdr:row>
      <xdr:rowOff>103051</xdr:rowOff>
    </xdr:to>
    <xdr:sp macro="" textlink="">
      <xdr:nvSpPr>
        <xdr:cNvPr id="642" name="フローチャート: 判断 641">
          <a:extLst>
            <a:ext uri="{FF2B5EF4-FFF2-40B4-BE49-F238E27FC236}">
              <a16:creationId xmlns:a16="http://schemas.microsoft.com/office/drawing/2014/main" id="{FBF6E96A-1737-48B1-8511-47212F77342B}"/>
            </a:ext>
          </a:extLst>
        </xdr:cNvPr>
        <xdr:cNvSpPr/>
      </xdr:nvSpPr>
      <xdr:spPr>
        <a:xfrm>
          <a:off x="162687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9616</xdr:rowOff>
    </xdr:from>
    <xdr:to>
      <xdr:col>81</xdr:col>
      <xdr:colOff>101600</xdr:colOff>
      <xdr:row>60</xdr:row>
      <xdr:rowOff>111216</xdr:rowOff>
    </xdr:to>
    <xdr:sp macro="" textlink="">
      <xdr:nvSpPr>
        <xdr:cNvPr id="643" name="フローチャート: 判断 642">
          <a:extLst>
            <a:ext uri="{FF2B5EF4-FFF2-40B4-BE49-F238E27FC236}">
              <a16:creationId xmlns:a16="http://schemas.microsoft.com/office/drawing/2014/main" id="{F3C072E8-F40F-4621-9118-31D9DE1CC4B2}"/>
            </a:ext>
          </a:extLst>
        </xdr:cNvPr>
        <xdr:cNvSpPr/>
      </xdr:nvSpPr>
      <xdr:spPr>
        <a:xfrm>
          <a:off x="15430500" y="10296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140244</xdr:rowOff>
    </xdr:from>
    <xdr:to>
      <xdr:col>76</xdr:col>
      <xdr:colOff>165100</xdr:colOff>
      <xdr:row>60</xdr:row>
      <xdr:rowOff>70394</xdr:rowOff>
    </xdr:to>
    <xdr:sp macro="" textlink="">
      <xdr:nvSpPr>
        <xdr:cNvPr id="644" name="フローチャート: 判断 643">
          <a:extLst>
            <a:ext uri="{FF2B5EF4-FFF2-40B4-BE49-F238E27FC236}">
              <a16:creationId xmlns:a16="http://schemas.microsoft.com/office/drawing/2014/main" id="{DE20D7A0-E9DB-4E84-A8A1-A4AC932341A1}"/>
            </a:ext>
          </a:extLst>
        </xdr:cNvPr>
        <xdr:cNvSpPr/>
      </xdr:nvSpPr>
      <xdr:spPr>
        <a:xfrm>
          <a:off x="14541500" y="1025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136978</xdr:rowOff>
    </xdr:from>
    <xdr:to>
      <xdr:col>72</xdr:col>
      <xdr:colOff>38100</xdr:colOff>
      <xdr:row>60</xdr:row>
      <xdr:rowOff>67128</xdr:rowOff>
    </xdr:to>
    <xdr:sp macro="" textlink="">
      <xdr:nvSpPr>
        <xdr:cNvPr id="645" name="フローチャート: 判断 644">
          <a:extLst>
            <a:ext uri="{FF2B5EF4-FFF2-40B4-BE49-F238E27FC236}">
              <a16:creationId xmlns:a16="http://schemas.microsoft.com/office/drawing/2014/main" id="{361FA6EC-AEFB-43C5-BA93-2BCF6905491B}"/>
            </a:ext>
          </a:extLst>
        </xdr:cNvPr>
        <xdr:cNvSpPr/>
      </xdr:nvSpPr>
      <xdr:spPr>
        <a:xfrm>
          <a:off x="13652500" y="1025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120650</xdr:rowOff>
    </xdr:from>
    <xdr:to>
      <xdr:col>67</xdr:col>
      <xdr:colOff>101600</xdr:colOff>
      <xdr:row>60</xdr:row>
      <xdr:rowOff>50800</xdr:rowOff>
    </xdr:to>
    <xdr:sp macro="" textlink="">
      <xdr:nvSpPr>
        <xdr:cNvPr id="646" name="フローチャート: 判断 645">
          <a:extLst>
            <a:ext uri="{FF2B5EF4-FFF2-40B4-BE49-F238E27FC236}">
              <a16:creationId xmlns:a16="http://schemas.microsoft.com/office/drawing/2014/main" id="{FA3CC0FD-C126-4C17-8B65-7EEE13CCA352}"/>
            </a:ext>
          </a:extLst>
        </xdr:cNvPr>
        <xdr:cNvSpPr/>
      </xdr:nvSpPr>
      <xdr:spPr>
        <a:xfrm>
          <a:off x="12763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C1568ECF-B676-4DAE-A75E-2DA5A300F478}"/>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F0A09BE9-8EC0-4DB6-98F4-2185E46F10C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39E2DC12-9464-4D42-872B-C8A6120A20F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644456BC-D1FE-41E1-9D42-D2969902BAE3}"/>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BC04C0D-1370-4D77-A983-3D9E927C1644}"/>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128815</xdr:rowOff>
    </xdr:from>
    <xdr:to>
      <xdr:col>85</xdr:col>
      <xdr:colOff>177800</xdr:colOff>
      <xdr:row>63</xdr:row>
      <xdr:rowOff>58965</xdr:rowOff>
    </xdr:to>
    <xdr:sp macro="" textlink="">
      <xdr:nvSpPr>
        <xdr:cNvPr id="652" name="楕円 651">
          <a:extLst>
            <a:ext uri="{FF2B5EF4-FFF2-40B4-BE49-F238E27FC236}">
              <a16:creationId xmlns:a16="http://schemas.microsoft.com/office/drawing/2014/main" id="{2B3FE6AC-AD0F-4143-A889-8A895146D29C}"/>
            </a:ext>
          </a:extLst>
        </xdr:cNvPr>
        <xdr:cNvSpPr/>
      </xdr:nvSpPr>
      <xdr:spPr>
        <a:xfrm>
          <a:off x="16268700" y="1075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107242</xdr:rowOff>
    </xdr:from>
    <xdr:ext cx="405111" cy="259045"/>
    <xdr:sp macro="" textlink="">
      <xdr:nvSpPr>
        <xdr:cNvPr id="653" name="【保健センター・保健所】&#10;有形固定資産減価償却率該当値テキスト">
          <a:extLst>
            <a:ext uri="{FF2B5EF4-FFF2-40B4-BE49-F238E27FC236}">
              <a16:creationId xmlns:a16="http://schemas.microsoft.com/office/drawing/2014/main" id="{346C6427-8475-4590-8308-EF1798E11F45}"/>
            </a:ext>
          </a:extLst>
        </xdr:cNvPr>
        <xdr:cNvSpPr txBox="1"/>
      </xdr:nvSpPr>
      <xdr:spPr>
        <a:xfrm>
          <a:off x="16357600" y="1073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96157</xdr:rowOff>
    </xdr:from>
    <xdr:to>
      <xdr:col>81</xdr:col>
      <xdr:colOff>101600</xdr:colOff>
      <xdr:row>63</xdr:row>
      <xdr:rowOff>26307</xdr:rowOff>
    </xdr:to>
    <xdr:sp macro="" textlink="">
      <xdr:nvSpPr>
        <xdr:cNvPr id="654" name="楕円 653">
          <a:extLst>
            <a:ext uri="{FF2B5EF4-FFF2-40B4-BE49-F238E27FC236}">
              <a16:creationId xmlns:a16="http://schemas.microsoft.com/office/drawing/2014/main" id="{5630B662-4D25-455D-BA28-9794804EBE2A}"/>
            </a:ext>
          </a:extLst>
        </xdr:cNvPr>
        <xdr:cNvSpPr/>
      </xdr:nvSpPr>
      <xdr:spPr>
        <a:xfrm>
          <a:off x="15430500" y="1072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146957</xdr:rowOff>
    </xdr:from>
    <xdr:to>
      <xdr:col>85</xdr:col>
      <xdr:colOff>127000</xdr:colOff>
      <xdr:row>63</xdr:row>
      <xdr:rowOff>8165</xdr:rowOff>
    </xdr:to>
    <xdr:cxnSp macro="">
      <xdr:nvCxnSpPr>
        <xdr:cNvPr id="655" name="直線コネクタ 654">
          <a:extLst>
            <a:ext uri="{FF2B5EF4-FFF2-40B4-BE49-F238E27FC236}">
              <a16:creationId xmlns:a16="http://schemas.microsoft.com/office/drawing/2014/main" id="{38E7E3EA-3FC2-4A69-A8C7-EDD30D1D05AF}"/>
            </a:ext>
          </a:extLst>
        </xdr:cNvPr>
        <xdr:cNvCxnSpPr/>
      </xdr:nvCxnSpPr>
      <xdr:spPr>
        <a:xfrm>
          <a:off x="15481300" y="107768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63500</xdr:rowOff>
    </xdr:from>
    <xdr:to>
      <xdr:col>76</xdr:col>
      <xdr:colOff>165100</xdr:colOff>
      <xdr:row>62</xdr:row>
      <xdr:rowOff>165100</xdr:rowOff>
    </xdr:to>
    <xdr:sp macro="" textlink="">
      <xdr:nvSpPr>
        <xdr:cNvPr id="656" name="楕円 655">
          <a:extLst>
            <a:ext uri="{FF2B5EF4-FFF2-40B4-BE49-F238E27FC236}">
              <a16:creationId xmlns:a16="http://schemas.microsoft.com/office/drawing/2014/main" id="{51B6A95B-2A65-4B2E-91E5-7997571E0A82}"/>
            </a:ext>
          </a:extLst>
        </xdr:cNvPr>
        <xdr:cNvSpPr/>
      </xdr:nvSpPr>
      <xdr:spPr>
        <a:xfrm>
          <a:off x="14541500" y="1069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114300</xdr:rowOff>
    </xdr:from>
    <xdr:to>
      <xdr:col>81</xdr:col>
      <xdr:colOff>50800</xdr:colOff>
      <xdr:row>62</xdr:row>
      <xdr:rowOff>146957</xdr:rowOff>
    </xdr:to>
    <xdr:cxnSp macro="">
      <xdr:nvCxnSpPr>
        <xdr:cNvPr id="657" name="直線コネクタ 656">
          <a:extLst>
            <a:ext uri="{FF2B5EF4-FFF2-40B4-BE49-F238E27FC236}">
              <a16:creationId xmlns:a16="http://schemas.microsoft.com/office/drawing/2014/main" id="{565AA758-2261-4B30-9338-150354926EAA}"/>
            </a:ext>
          </a:extLst>
        </xdr:cNvPr>
        <xdr:cNvCxnSpPr/>
      </xdr:nvCxnSpPr>
      <xdr:spPr>
        <a:xfrm>
          <a:off x="14592300" y="107442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30843</xdr:rowOff>
    </xdr:from>
    <xdr:to>
      <xdr:col>72</xdr:col>
      <xdr:colOff>38100</xdr:colOff>
      <xdr:row>62</xdr:row>
      <xdr:rowOff>132443</xdr:rowOff>
    </xdr:to>
    <xdr:sp macro="" textlink="">
      <xdr:nvSpPr>
        <xdr:cNvPr id="658" name="楕円 657">
          <a:extLst>
            <a:ext uri="{FF2B5EF4-FFF2-40B4-BE49-F238E27FC236}">
              <a16:creationId xmlns:a16="http://schemas.microsoft.com/office/drawing/2014/main" id="{F6E77140-5933-43C4-ACC9-6772242954D1}"/>
            </a:ext>
          </a:extLst>
        </xdr:cNvPr>
        <xdr:cNvSpPr/>
      </xdr:nvSpPr>
      <xdr:spPr>
        <a:xfrm>
          <a:off x="13652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81643</xdr:rowOff>
    </xdr:from>
    <xdr:to>
      <xdr:col>76</xdr:col>
      <xdr:colOff>114300</xdr:colOff>
      <xdr:row>62</xdr:row>
      <xdr:rowOff>114300</xdr:rowOff>
    </xdr:to>
    <xdr:cxnSp macro="">
      <xdr:nvCxnSpPr>
        <xdr:cNvPr id="659" name="直線コネクタ 658">
          <a:extLst>
            <a:ext uri="{FF2B5EF4-FFF2-40B4-BE49-F238E27FC236}">
              <a16:creationId xmlns:a16="http://schemas.microsoft.com/office/drawing/2014/main" id="{0785C1BC-47E9-4879-940E-49D188D64E99}"/>
            </a:ext>
          </a:extLst>
        </xdr:cNvPr>
        <xdr:cNvCxnSpPr/>
      </xdr:nvCxnSpPr>
      <xdr:spPr>
        <a:xfrm>
          <a:off x="13703300" y="107115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169635</xdr:rowOff>
    </xdr:from>
    <xdr:to>
      <xdr:col>67</xdr:col>
      <xdr:colOff>101600</xdr:colOff>
      <xdr:row>62</xdr:row>
      <xdr:rowOff>99785</xdr:rowOff>
    </xdr:to>
    <xdr:sp macro="" textlink="">
      <xdr:nvSpPr>
        <xdr:cNvPr id="660" name="楕円 659">
          <a:extLst>
            <a:ext uri="{FF2B5EF4-FFF2-40B4-BE49-F238E27FC236}">
              <a16:creationId xmlns:a16="http://schemas.microsoft.com/office/drawing/2014/main" id="{6DC2177A-5719-4E5E-B648-CAA96594CB7B}"/>
            </a:ext>
          </a:extLst>
        </xdr:cNvPr>
        <xdr:cNvSpPr/>
      </xdr:nvSpPr>
      <xdr:spPr>
        <a:xfrm>
          <a:off x="12763500" y="10628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48985</xdr:rowOff>
    </xdr:from>
    <xdr:to>
      <xdr:col>71</xdr:col>
      <xdr:colOff>177800</xdr:colOff>
      <xdr:row>62</xdr:row>
      <xdr:rowOff>81643</xdr:rowOff>
    </xdr:to>
    <xdr:cxnSp macro="">
      <xdr:nvCxnSpPr>
        <xdr:cNvPr id="661" name="直線コネクタ 660">
          <a:extLst>
            <a:ext uri="{FF2B5EF4-FFF2-40B4-BE49-F238E27FC236}">
              <a16:creationId xmlns:a16="http://schemas.microsoft.com/office/drawing/2014/main" id="{401E6DAE-72EB-4526-A736-416BF8DCCFCD}"/>
            </a:ext>
          </a:extLst>
        </xdr:cNvPr>
        <xdr:cNvCxnSpPr/>
      </xdr:nvCxnSpPr>
      <xdr:spPr>
        <a:xfrm>
          <a:off x="12814300" y="106788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127743</xdr:rowOff>
    </xdr:from>
    <xdr:ext cx="405111" cy="259045"/>
    <xdr:sp macro="" textlink="">
      <xdr:nvSpPr>
        <xdr:cNvPr id="662" name="n_1aveValue【保健センター・保健所】&#10;有形固定資産減価償却率">
          <a:extLst>
            <a:ext uri="{FF2B5EF4-FFF2-40B4-BE49-F238E27FC236}">
              <a16:creationId xmlns:a16="http://schemas.microsoft.com/office/drawing/2014/main" id="{6F93146E-070A-4CF5-A43B-58F42556AE18}"/>
            </a:ext>
          </a:extLst>
        </xdr:cNvPr>
        <xdr:cNvSpPr txBox="1"/>
      </xdr:nvSpPr>
      <xdr:spPr>
        <a:xfrm>
          <a:off x="15266044" y="10071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86921</xdr:rowOff>
    </xdr:from>
    <xdr:ext cx="405111" cy="259045"/>
    <xdr:sp macro="" textlink="">
      <xdr:nvSpPr>
        <xdr:cNvPr id="663" name="n_2aveValue【保健センター・保健所】&#10;有形固定資産減価償却率">
          <a:extLst>
            <a:ext uri="{FF2B5EF4-FFF2-40B4-BE49-F238E27FC236}">
              <a16:creationId xmlns:a16="http://schemas.microsoft.com/office/drawing/2014/main" id="{E3836181-CE37-4DFE-9625-334B7F58ADAE}"/>
            </a:ext>
          </a:extLst>
        </xdr:cNvPr>
        <xdr:cNvSpPr txBox="1"/>
      </xdr:nvSpPr>
      <xdr:spPr>
        <a:xfrm>
          <a:off x="14389744" y="1003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83655</xdr:rowOff>
    </xdr:from>
    <xdr:ext cx="405111" cy="259045"/>
    <xdr:sp macro="" textlink="">
      <xdr:nvSpPr>
        <xdr:cNvPr id="664" name="n_3aveValue【保健センター・保健所】&#10;有形固定資産減価償却率">
          <a:extLst>
            <a:ext uri="{FF2B5EF4-FFF2-40B4-BE49-F238E27FC236}">
              <a16:creationId xmlns:a16="http://schemas.microsoft.com/office/drawing/2014/main" id="{37284A7C-C5C2-49E2-9EF3-D618054772D9}"/>
            </a:ext>
          </a:extLst>
        </xdr:cNvPr>
        <xdr:cNvSpPr txBox="1"/>
      </xdr:nvSpPr>
      <xdr:spPr>
        <a:xfrm>
          <a:off x="13500744" y="10027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67327</xdr:rowOff>
    </xdr:from>
    <xdr:ext cx="405111" cy="259045"/>
    <xdr:sp macro="" textlink="">
      <xdr:nvSpPr>
        <xdr:cNvPr id="665" name="n_4aveValue【保健センター・保健所】&#10;有形固定資産減価償却率">
          <a:extLst>
            <a:ext uri="{FF2B5EF4-FFF2-40B4-BE49-F238E27FC236}">
              <a16:creationId xmlns:a16="http://schemas.microsoft.com/office/drawing/2014/main" id="{7F3CE9E5-C2DC-4FB6-81AE-32F9E66F8812}"/>
            </a:ext>
          </a:extLst>
        </xdr:cNvPr>
        <xdr:cNvSpPr txBox="1"/>
      </xdr:nvSpPr>
      <xdr:spPr>
        <a:xfrm>
          <a:off x="126117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17434</xdr:rowOff>
    </xdr:from>
    <xdr:ext cx="405111" cy="259045"/>
    <xdr:sp macro="" textlink="">
      <xdr:nvSpPr>
        <xdr:cNvPr id="666" name="n_1mainValue【保健センター・保健所】&#10;有形固定資産減価償却率">
          <a:extLst>
            <a:ext uri="{FF2B5EF4-FFF2-40B4-BE49-F238E27FC236}">
              <a16:creationId xmlns:a16="http://schemas.microsoft.com/office/drawing/2014/main" id="{0A746D36-CE70-49B5-B2A6-E23D1BCB95B2}"/>
            </a:ext>
          </a:extLst>
        </xdr:cNvPr>
        <xdr:cNvSpPr txBox="1"/>
      </xdr:nvSpPr>
      <xdr:spPr>
        <a:xfrm>
          <a:off x="15266044" y="108187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156227</xdr:rowOff>
    </xdr:from>
    <xdr:ext cx="405111" cy="259045"/>
    <xdr:sp macro="" textlink="">
      <xdr:nvSpPr>
        <xdr:cNvPr id="667" name="n_2mainValue【保健センター・保健所】&#10;有形固定資産減価償却率">
          <a:extLst>
            <a:ext uri="{FF2B5EF4-FFF2-40B4-BE49-F238E27FC236}">
              <a16:creationId xmlns:a16="http://schemas.microsoft.com/office/drawing/2014/main" id="{ABD06DF2-691B-4133-87BA-0191C341239E}"/>
            </a:ext>
          </a:extLst>
        </xdr:cNvPr>
        <xdr:cNvSpPr txBox="1"/>
      </xdr:nvSpPr>
      <xdr:spPr>
        <a:xfrm>
          <a:off x="14389744" y="1078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123570</xdr:rowOff>
    </xdr:from>
    <xdr:ext cx="405111" cy="259045"/>
    <xdr:sp macro="" textlink="">
      <xdr:nvSpPr>
        <xdr:cNvPr id="668" name="n_3mainValue【保健センター・保健所】&#10;有形固定資産減価償却率">
          <a:extLst>
            <a:ext uri="{FF2B5EF4-FFF2-40B4-BE49-F238E27FC236}">
              <a16:creationId xmlns:a16="http://schemas.microsoft.com/office/drawing/2014/main" id="{4C933303-FCE2-49D0-93B5-003B7ED74961}"/>
            </a:ext>
          </a:extLst>
        </xdr:cNvPr>
        <xdr:cNvSpPr txBox="1"/>
      </xdr:nvSpPr>
      <xdr:spPr>
        <a:xfrm>
          <a:off x="13500744" y="1075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90912</xdr:rowOff>
    </xdr:from>
    <xdr:ext cx="405111" cy="259045"/>
    <xdr:sp macro="" textlink="">
      <xdr:nvSpPr>
        <xdr:cNvPr id="669" name="n_4mainValue【保健センター・保健所】&#10;有形固定資産減価償却率">
          <a:extLst>
            <a:ext uri="{FF2B5EF4-FFF2-40B4-BE49-F238E27FC236}">
              <a16:creationId xmlns:a16="http://schemas.microsoft.com/office/drawing/2014/main" id="{8FA142CC-E1C4-49EF-A234-C33B8BAD28DA}"/>
            </a:ext>
          </a:extLst>
        </xdr:cNvPr>
        <xdr:cNvSpPr txBox="1"/>
      </xdr:nvSpPr>
      <xdr:spPr>
        <a:xfrm>
          <a:off x="12611744" y="10720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0" name="正方形/長方形 669">
          <a:extLst>
            <a:ext uri="{FF2B5EF4-FFF2-40B4-BE49-F238E27FC236}">
              <a16:creationId xmlns:a16="http://schemas.microsoft.com/office/drawing/2014/main" id="{176BAEBA-0CDC-45C1-B4A3-D2DA90182D8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1" name="正方形/長方形 670">
          <a:extLst>
            <a:ext uri="{FF2B5EF4-FFF2-40B4-BE49-F238E27FC236}">
              <a16:creationId xmlns:a16="http://schemas.microsoft.com/office/drawing/2014/main" id="{B6F589EE-2901-4293-AAF7-976AE9043E6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2" name="正方形/長方形 671">
          <a:extLst>
            <a:ext uri="{FF2B5EF4-FFF2-40B4-BE49-F238E27FC236}">
              <a16:creationId xmlns:a16="http://schemas.microsoft.com/office/drawing/2014/main" id="{27A4D195-AAA6-41DB-BAC1-2711E613A3F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3" name="正方形/長方形 672">
          <a:extLst>
            <a:ext uri="{FF2B5EF4-FFF2-40B4-BE49-F238E27FC236}">
              <a16:creationId xmlns:a16="http://schemas.microsoft.com/office/drawing/2014/main" id="{D5D75A70-6161-4111-8A6B-187D84F6499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4" name="正方形/長方形 673">
          <a:extLst>
            <a:ext uri="{FF2B5EF4-FFF2-40B4-BE49-F238E27FC236}">
              <a16:creationId xmlns:a16="http://schemas.microsoft.com/office/drawing/2014/main" id="{924F05B2-86D2-4860-B849-0C513E6E12D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5" name="正方形/長方形 674">
          <a:extLst>
            <a:ext uri="{FF2B5EF4-FFF2-40B4-BE49-F238E27FC236}">
              <a16:creationId xmlns:a16="http://schemas.microsoft.com/office/drawing/2014/main" id="{AC4F49F1-9E46-4BCA-8251-F3B5C9FE86A5}"/>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6" name="正方形/長方形 675">
          <a:extLst>
            <a:ext uri="{FF2B5EF4-FFF2-40B4-BE49-F238E27FC236}">
              <a16:creationId xmlns:a16="http://schemas.microsoft.com/office/drawing/2014/main" id="{358627E4-97F5-449A-8D9C-45E27F49693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7" name="正方形/長方形 676">
          <a:extLst>
            <a:ext uri="{FF2B5EF4-FFF2-40B4-BE49-F238E27FC236}">
              <a16:creationId xmlns:a16="http://schemas.microsoft.com/office/drawing/2014/main" id="{00C3F905-9256-414C-B815-8048A3700B63}"/>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8" name="テキスト ボックス 677">
          <a:extLst>
            <a:ext uri="{FF2B5EF4-FFF2-40B4-BE49-F238E27FC236}">
              <a16:creationId xmlns:a16="http://schemas.microsoft.com/office/drawing/2014/main" id="{EF6D7813-386C-42AB-9635-6D297CB3D91F}"/>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9" name="直線コネクタ 678">
          <a:extLst>
            <a:ext uri="{FF2B5EF4-FFF2-40B4-BE49-F238E27FC236}">
              <a16:creationId xmlns:a16="http://schemas.microsoft.com/office/drawing/2014/main" id="{7F4B2D75-EDDF-44F6-8169-7403F0E1ACCF}"/>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0" name="直線コネクタ 679">
          <a:extLst>
            <a:ext uri="{FF2B5EF4-FFF2-40B4-BE49-F238E27FC236}">
              <a16:creationId xmlns:a16="http://schemas.microsoft.com/office/drawing/2014/main" id="{2A6B511E-7367-4B51-A0DA-F660EEFBA278}"/>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1" name="テキスト ボックス 680">
          <a:extLst>
            <a:ext uri="{FF2B5EF4-FFF2-40B4-BE49-F238E27FC236}">
              <a16:creationId xmlns:a16="http://schemas.microsoft.com/office/drawing/2014/main" id="{3B0F7981-246F-4288-AC55-ED8E7223AF13}"/>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2" name="直線コネクタ 681">
          <a:extLst>
            <a:ext uri="{FF2B5EF4-FFF2-40B4-BE49-F238E27FC236}">
              <a16:creationId xmlns:a16="http://schemas.microsoft.com/office/drawing/2014/main" id="{9566A78C-2CD4-4058-B4D1-ABCE98E80C5E}"/>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3" name="テキスト ボックス 682">
          <a:extLst>
            <a:ext uri="{FF2B5EF4-FFF2-40B4-BE49-F238E27FC236}">
              <a16:creationId xmlns:a16="http://schemas.microsoft.com/office/drawing/2014/main" id="{27E1F2E4-73A9-4555-94F8-C9BD93F2251C}"/>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4" name="直線コネクタ 683">
          <a:extLst>
            <a:ext uri="{FF2B5EF4-FFF2-40B4-BE49-F238E27FC236}">
              <a16:creationId xmlns:a16="http://schemas.microsoft.com/office/drawing/2014/main" id="{FB1C71CE-6E36-4FF6-AEEB-EFF6890E15A2}"/>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5" name="テキスト ボックス 684">
          <a:extLst>
            <a:ext uri="{FF2B5EF4-FFF2-40B4-BE49-F238E27FC236}">
              <a16:creationId xmlns:a16="http://schemas.microsoft.com/office/drawing/2014/main" id="{C8490CF6-06A9-4049-9D55-B11AE393F11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6" name="直線コネクタ 685">
          <a:extLst>
            <a:ext uri="{FF2B5EF4-FFF2-40B4-BE49-F238E27FC236}">
              <a16:creationId xmlns:a16="http://schemas.microsoft.com/office/drawing/2014/main" id="{4D951CB2-5CB0-4F9F-BC8D-8074F8847FCA}"/>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7" name="テキスト ボックス 686">
          <a:extLst>
            <a:ext uri="{FF2B5EF4-FFF2-40B4-BE49-F238E27FC236}">
              <a16:creationId xmlns:a16="http://schemas.microsoft.com/office/drawing/2014/main" id="{4F28CAB5-FA21-460E-8300-2ECA0FC26942}"/>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8" name="直線コネクタ 687">
          <a:extLst>
            <a:ext uri="{FF2B5EF4-FFF2-40B4-BE49-F238E27FC236}">
              <a16:creationId xmlns:a16="http://schemas.microsoft.com/office/drawing/2014/main" id="{51DB6EEC-D678-4675-9AEF-747AE7606E95}"/>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9" name="テキスト ボックス 688">
          <a:extLst>
            <a:ext uri="{FF2B5EF4-FFF2-40B4-BE49-F238E27FC236}">
              <a16:creationId xmlns:a16="http://schemas.microsoft.com/office/drawing/2014/main" id="{3E1536D0-1157-4180-8376-95DAE34D0843}"/>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0" name="【保健センター・保健所】&#10;一人当たり面積グラフ枠">
          <a:extLst>
            <a:ext uri="{FF2B5EF4-FFF2-40B4-BE49-F238E27FC236}">
              <a16:creationId xmlns:a16="http://schemas.microsoft.com/office/drawing/2014/main" id="{1C467967-158B-41B5-9CD7-155346344B5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54864</xdr:rowOff>
    </xdr:from>
    <xdr:to>
      <xdr:col>116</xdr:col>
      <xdr:colOff>62864</xdr:colOff>
      <xdr:row>63</xdr:row>
      <xdr:rowOff>59436</xdr:rowOff>
    </xdr:to>
    <xdr:cxnSp macro="">
      <xdr:nvCxnSpPr>
        <xdr:cNvPr id="691" name="直線コネクタ 690">
          <a:extLst>
            <a:ext uri="{FF2B5EF4-FFF2-40B4-BE49-F238E27FC236}">
              <a16:creationId xmlns:a16="http://schemas.microsoft.com/office/drawing/2014/main" id="{17134293-BB96-4ADB-B040-C8678795011F}"/>
            </a:ext>
          </a:extLst>
        </xdr:cNvPr>
        <xdr:cNvCxnSpPr/>
      </xdr:nvCxnSpPr>
      <xdr:spPr>
        <a:xfrm flipV="1">
          <a:off x="22160864" y="9484614"/>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63263</xdr:rowOff>
    </xdr:from>
    <xdr:ext cx="469744" cy="259045"/>
    <xdr:sp macro="" textlink="">
      <xdr:nvSpPr>
        <xdr:cNvPr id="692" name="【保健センター・保健所】&#10;一人当たり面積最小値テキスト">
          <a:extLst>
            <a:ext uri="{FF2B5EF4-FFF2-40B4-BE49-F238E27FC236}">
              <a16:creationId xmlns:a16="http://schemas.microsoft.com/office/drawing/2014/main" id="{736A5EC7-29FF-4CFC-899A-C3FA146056CF}"/>
            </a:ext>
          </a:extLst>
        </xdr:cNvPr>
        <xdr:cNvSpPr txBox="1"/>
      </xdr:nvSpPr>
      <xdr:spPr>
        <a:xfrm>
          <a:off x="22199600" y="10864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59436</xdr:rowOff>
    </xdr:from>
    <xdr:to>
      <xdr:col>116</xdr:col>
      <xdr:colOff>152400</xdr:colOff>
      <xdr:row>63</xdr:row>
      <xdr:rowOff>59436</xdr:rowOff>
    </xdr:to>
    <xdr:cxnSp macro="">
      <xdr:nvCxnSpPr>
        <xdr:cNvPr id="693" name="直線コネクタ 692">
          <a:extLst>
            <a:ext uri="{FF2B5EF4-FFF2-40B4-BE49-F238E27FC236}">
              <a16:creationId xmlns:a16="http://schemas.microsoft.com/office/drawing/2014/main" id="{BD68C565-7EC4-49C2-9B4B-11B6FF7137A3}"/>
            </a:ext>
          </a:extLst>
        </xdr:cNvPr>
        <xdr:cNvCxnSpPr/>
      </xdr:nvCxnSpPr>
      <xdr:spPr>
        <a:xfrm>
          <a:off x="22072600" y="1086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1541</xdr:rowOff>
    </xdr:from>
    <xdr:ext cx="469744" cy="259045"/>
    <xdr:sp macro="" textlink="">
      <xdr:nvSpPr>
        <xdr:cNvPr id="694" name="【保健センター・保健所】&#10;一人当たり面積最大値テキスト">
          <a:extLst>
            <a:ext uri="{FF2B5EF4-FFF2-40B4-BE49-F238E27FC236}">
              <a16:creationId xmlns:a16="http://schemas.microsoft.com/office/drawing/2014/main" id="{EBFAEDAA-5A2B-4453-8635-64720DE9AD95}"/>
            </a:ext>
          </a:extLst>
        </xdr:cNvPr>
        <xdr:cNvSpPr txBox="1"/>
      </xdr:nvSpPr>
      <xdr:spPr>
        <a:xfrm>
          <a:off x="22199600" y="9259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54864</xdr:rowOff>
    </xdr:from>
    <xdr:to>
      <xdr:col>116</xdr:col>
      <xdr:colOff>152400</xdr:colOff>
      <xdr:row>55</xdr:row>
      <xdr:rowOff>54864</xdr:rowOff>
    </xdr:to>
    <xdr:cxnSp macro="">
      <xdr:nvCxnSpPr>
        <xdr:cNvPr id="695" name="直線コネクタ 694">
          <a:extLst>
            <a:ext uri="{FF2B5EF4-FFF2-40B4-BE49-F238E27FC236}">
              <a16:creationId xmlns:a16="http://schemas.microsoft.com/office/drawing/2014/main" id="{192F0DE5-A309-488D-A0CA-14249E809428}"/>
            </a:ext>
          </a:extLst>
        </xdr:cNvPr>
        <xdr:cNvCxnSpPr/>
      </xdr:nvCxnSpPr>
      <xdr:spPr>
        <a:xfrm>
          <a:off x="22072600" y="948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104665</xdr:rowOff>
    </xdr:from>
    <xdr:ext cx="469744" cy="259045"/>
    <xdr:sp macro="" textlink="">
      <xdr:nvSpPr>
        <xdr:cNvPr id="696" name="【保健センター・保健所】&#10;一人当たり面積平均値テキスト">
          <a:extLst>
            <a:ext uri="{FF2B5EF4-FFF2-40B4-BE49-F238E27FC236}">
              <a16:creationId xmlns:a16="http://schemas.microsoft.com/office/drawing/2014/main" id="{CBD30055-1AEB-4796-A8D1-5AD8E8FBDE42}"/>
            </a:ext>
          </a:extLst>
        </xdr:cNvPr>
        <xdr:cNvSpPr txBox="1"/>
      </xdr:nvSpPr>
      <xdr:spPr>
        <a:xfrm>
          <a:off x="22199600" y="103916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81788</xdr:rowOff>
    </xdr:from>
    <xdr:to>
      <xdr:col>116</xdr:col>
      <xdr:colOff>114300</xdr:colOff>
      <xdr:row>62</xdr:row>
      <xdr:rowOff>11938</xdr:rowOff>
    </xdr:to>
    <xdr:sp macro="" textlink="">
      <xdr:nvSpPr>
        <xdr:cNvPr id="697" name="フローチャート: 判断 696">
          <a:extLst>
            <a:ext uri="{FF2B5EF4-FFF2-40B4-BE49-F238E27FC236}">
              <a16:creationId xmlns:a16="http://schemas.microsoft.com/office/drawing/2014/main" id="{0857701E-460A-488A-B687-91072BFEDCFD}"/>
            </a:ext>
          </a:extLst>
        </xdr:cNvPr>
        <xdr:cNvSpPr/>
      </xdr:nvSpPr>
      <xdr:spPr>
        <a:xfrm>
          <a:off x="22110700" y="10540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68072</xdr:rowOff>
    </xdr:from>
    <xdr:to>
      <xdr:col>112</xdr:col>
      <xdr:colOff>38100</xdr:colOff>
      <xdr:row>61</xdr:row>
      <xdr:rowOff>169672</xdr:rowOff>
    </xdr:to>
    <xdr:sp macro="" textlink="">
      <xdr:nvSpPr>
        <xdr:cNvPr id="698" name="フローチャート: 判断 697">
          <a:extLst>
            <a:ext uri="{FF2B5EF4-FFF2-40B4-BE49-F238E27FC236}">
              <a16:creationId xmlns:a16="http://schemas.microsoft.com/office/drawing/2014/main" id="{C845EE39-AD62-47C0-A21A-71A1797555E9}"/>
            </a:ext>
          </a:extLst>
        </xdr:cNvPr>
        <xdr:cNvSpPr/>
      </xdr:nvSpPr>
      <xdr:spPr>
        <a:xfrm>
          <a:off x="21272500" y="1052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70358</xdr:rowOff>
    </xdr:from>
    <xdr:to>
      <xdr:col>107</xdr:col>
      <xdr:colOff>101600</xdr:colOff>
      <xdr:row>62</xdr:row>
      <xdr:rowOff>508</xdr:rowOff>
    </xdr:to>
    <xdr:sp macro="" textlink="">
      <xdr:nvSpPr>
        <xdr:cNvPr id="699" name="フローチャート: 判断 698">
          <a:extLst>
            <a:ext uri="{FF2B5EF4-FFF2-40B4-BE49-F238E27FC236}">
              <a16:creationId xmlns:a16="http://schemas.microsoft.com/office/drawing/2014/main" id="{82F27457-3E90-4468-A3E5-568071A8124B}"/>
            </a:ext>
          </a:extLst>
        </xdr:cNvPr>
        <xdr:cNvSpPr/>
      </xdr:nvSpPr>
      <xdr:spPr>
        <a:xfrm>
          <a:off x="20383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109220</xdr:rowOff>
    </xdr:from>
    <xdr:to>
      <xdr:col>102</xdr:col>
      <xdr:colOff>165100</xdr:colOff>
      <xdr:row>62</xdr:row>
      <xdr:rowOff>39370</xdr:rowOff>
    </xdr:to>
    <xdr:sp macro="" textlink="">
      <xdr:nvSpPr>
        <xdr:cNvPr id="700" name="フローチャート: 判断 699">
          <a:extLst>
            <a:ext uri="{FF2B5EF4-FFF2-40B4-BE49-F238E27FC236}">
              <a16:creationId xmlns:a16="http://schemas.microsoft.com/office/drawing/2014/main" id="{877BADA9-67A7-46FA-9EF4-0DCFE4AAA3EC}"/>
            </a:ext>
          </a:extLst>
        </xdr:cNvPr>
        <xdr:cNvSpPr/>
      </xdr:nvSpPr>
      <xdr:spPr>
        <a:xfrm>
          <a:off x="19494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90932</xdr:rowOff>
    </xdr:from>
    <xdr:to>
      <xdr:col>98</xdr:col>
      <xdr:colOff>38100</xdr:colOff>
      <xdr:row>62</xdr:row>
      <xdr:rowOff>21082</xdr:rowOff>
    </xdr:to>
    <xdr:sp macro="" textlink="">
      <xdr:nvSpPr>
        <xdr:cNvPr id="701" name="フローチャート: 判断 700">
          <a:extLst>
            <a:ext uri="{FF2B5EF4-FFF2-40B4-BE49-F238E27FC236}">
              <a16:creationId xmlns:a16="http://schemas.microsoft.com/office/drawing/2014/main" id="{06190B85-AC66-42F6-AD8B-9B2E54AF5685}"/>
            </a:ext>
          </a:extLst>
        </xdr:cNvPr>
        <xdr:cNvSpPr/>
      </xdr:nvSpPr>
      <xdr:spPr>
        <a:xfrm>
          <a:off x="18605500" y="10549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DB7514E6-D2EA-46E6-90F8-0A59C02AB2CD}"/>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210D7AC6-447D-4ADC-B174-A5C734FE6F5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307718DA-C025-4BDC-AAD3-B7CCFB2BA521}"/>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7458B815-9371-4FC5-9C29-C7BE004E62F8}"/>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5D04883A-68E0-44C4-BE9F-07CC6A943EE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125222</xdr:rowOff>
    </xdr:from>
    <xdr:to>
      <xdr:col>116</xdr:col>
      <xdr:colOff>114300</xdr:colOff>
      <xdr:row>63</xdr:row>
      <xdr:rowOff>55372</xdr:rowOff>
    </xdr:to>
    <xdr:sp macro="" textlink="">
      <xdr:nvSpPr>
        <xdr:cNvPr id="707" name="楕円 706">
          <a:extLst>
            <a:ext uri="{FF2B5EF4-FFF2-40B4-BE49-F238E27FC236}">
              <a16:creationId xmlns:a16="http://schemas.microsoft.com/office/drawing/2014/main" id="{3AB7E5A5-4267-4CC6-9AF6-29538756B2A2}"/>
            </a:ext>
          </a:extLst>
        </xdr:cNvPr>
        <xdr:cNvSpPr/>
      </xdr:nvSpPr>
      <xdr:spPr>
        <a:xfrm>
          <a:off x="22110700" y="10755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40149</xdr:rowOff>
    </xdr:from>
    <xdr:ext cx="469744" cy="259045"/>
    <xdr:sp macro="" textlink="">
      <xdr:nvSpPr>
        <xdr:cNvPr id="708" name="【保健センター・保健所】&#10;一人当たり面積該当値テキスト">
          <a:extLst>
            <a:ext uri="{FF2B5EF4-FFF2-40B4-BE49-F238E27FC236}">
              <a16:creationId xmlns:a16="http://schemas.microsoft.com/office/drawing/2014/main" id="{6016ADC0-7087-456B-ACC7-DEDA9418247A}"/>
            </a:ext>
          </a:extLst>
        </xdr:cNvPr>
        <xdr:cNvSpPr txBox="1"/>
      </xdr:nvSpPr>
      <xdr:spPr>
        <a:xfrm>
          <a:off x="22199600" y="10670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127508</xdr:rowOff>
    </xdr:from>
    <xdr:to>
      <xdr:col>112</xdr:col>
      <xdr:colOff>38100</xdr:colOff>
      <xdr:row>63</xdr:row>
      <xdr:rowOff>57658</xdr:rowOff>
    </xdr:to>
    <xdr:sp macro="" textlink="">
      <xdr:nvSpPr>
        <xdr:cNvPr id="709" name="楕円 708">
          <a:extLst>
            <a:ext uri="{FF2B5EF4-FFF2-40B4-BE49-F238E27FC236}">
              <a16:creationId xmlns:a16="http://schemas.microsoft.com/office/drawing/2014/main" id="{8FDBF391-83B6-401E-8BF4-5E9C757E1C24}"/>
            </a:ext>
          </a:extLst>
        </xdr:cNvPr>
        <xdr:cNvSpPr/>
      </xdr:nvSpPr>
      <xdr:spPr>
        <a:xfrm>
          <a:off x="21272500" y="1075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4572</xdr:rowOff>
    </xdr:from>
    <xdr:to>
      <xdr:col>116</xdr:col>
      <xdr:colOff>63500</xdr:colOff>
      <xdr:row>63</xdr:row>
      <xdr:rowOff>6858</xdr:rowOff>
    </xdr:to>
    <xdr:cxnSp macro="">
      <xdr:nvCxnSpPr>
        <xdr:cNvPr id="710" name="直線コネクタ 709">
          <a:extLst>
            <a:ext uri="{FF2B5EF4-FFF2-40B4-BE49-F238E27FC236}">
              <a16:creationId xmlns:a16="http://schemas.microsoft.com/office/drawing/2014/main" id="{946DB70F-1779-4581-A81D-235EDD3CA366}"/>
            </a:ext>
          </a:extLst>
        </xdr:cNvPr>
        <xdr:cNvCxnSpPr/>
      </xdr:nvCxnSpPr>
      <xdr:spPr>
        <a:xfrm flipV="1">
          <a:off x="21323300" y="1080592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127508</xdr:rowOff>
    </xdr:from>
    <xdr:to>
      <xdr:col>107</xdr:col>
      <xdr:colOff>101600</xdr:colOff>
      <xdr:row>63</xdr:row>
      <xdr:rowOff>57658</xdr:rowOff>
    </xdr:to>
    <xdr:sp macro="" textlink="">
      <xdr:nvSpPr>
        <xdr:cNvPr id="711" name="楕円 710">
          <a:extLst>
            <a:ext uri="{FF2B5EF4-FFF2-40B4-BE49-F238E27FC236}">
              <a16:creationId xmlns:a16="http://schemas.microsoft.com/office/drawing/2014/main" id="{CA4C2A57-CD64-4890-8816-2C1ADFA61C20}"/>
            </a:ext>
          </a:extLst>
        </xdr:cNvPr>
        <xdr:cNvSpPr/>
      </xdr:nvSpPr>
      <xdr:spPr>
        <a:xfrm>
          <a:off x="20383500" y="1075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6858</xdr:rowOff>
    </xdr:from>
    <xdr:to>
      <xdr:col>111</xdr:col>
      <xdr:colOff>177800</xdr:colOff>
      <xdr:row>63</xdr:row>
      <xdr:rowOff>6858</xdr:rowOff>
    </xdr:to>
    <xdr:cxnSp macro="">
      <xdr:nvCxnSpPr>
        <xdr:cNvPr id="712" name="直線コネクタ 711">
          <a:extLst>
            <a:ext uri="{FF2B5EF4-FFF2-40B4-BE49-F238E27FC236}">
              <a16:creationId xmlns:a16="http://schemas.microsoft.com/office/drawing/2014/main" id="{E660A6E4-0766-4DF9-A16E-4D63301EF327}"/>
            </a:ext>
          </a:extLst>
        </xdr:cNvPr>
        <xdr:cNvCxnSpPr/>
      </xdr:nvCxnSpPr>
      <xdr:spPr>
        <a:xfrm>
          <a:off x="20434300" y="108082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129794</xdr:rowOff>
    </xdr:from>
    <xdr:to>
      <xdr:col>102</xdr:col>
      <xdr:colOff>165100</xdr:colOff>
      <xdr:row>63</xdr:row>
      <xdr:rowOff>59944</xdr:rowOff>
    </xdr:to>
    <xdr:sp macro="" textlink="">
      <xdr:nvSpPr>
        <xdr:cNvPr id="713" name="楕円 712">
          <a:extLst>
            <a:ext uri="{FF2B5EF4-FFF2-40B4-BE49-F238E27FC236}">
              <a16:creationId xmlns:a16="http://schemas.microsoft.com/office/drawing/2014/main" id="{820C6C05-47C8-4188-97A0-7A70A0262591}"/>
            </a:ext>
          </a:extLst>
        </xdr:cNvPr>
        <xdr:cNvSpPr/>
      </xdr:nvSpPr>
      <xdr:spPr>
        <a:xfrm>
          <a:off x="19494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6858</xdr:rowOff>
    </xdr:from>
    <xdr:to>
      <xdr:col>107</xdr:col>
      <xdr:colOff>50800</xdr:colOff>
      <xdr:row>63</xdr:row>
      <xdr:rowOff>9144</xdr:rowOff>
    </xdr:to>
    <xdr:cxnSp macro="">
      <xdr:nvCxnSpPr>
        <xdr:cNvPr id="714" name="直線コネクタ 713">
          <a:extLst>
            <a:ext uri="{FF2B5EF4-FFF2-40B4-BE49-F238E27FC236}">
              <a16:creationId xmlns:a16="http://schemas.microsoft.com/office/drawing/2014/main" id="{DA1BC081-3657-48B5-A5DA-1E2478D27C80}"/>
            </a:ext>
          </a:extLst>
        </xdr:cNvPr>
        <xdr:cNvCxnSpPr/>
      </xdr:nvCxnSpPr>
      <xdr:spPr>
        <a:xfrm flipV="1">
          <a:off x="19545300" y="1080820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129794</xdr:rowOff>
    </xdr:from>
    <xdr:to>
      <xdr:col>98</xdr:col>
      <xdr:colOff>38100</xdr:colOff>
      <xdr:row>63</xdr:row>
      <xdr:rowOff>59944</xdr:rowOff>
    </xdr:to>
    <xdr:sp macro="" textlink="">
      <xdr:nvSpPr>
        <xdr:cNvPr id="715" name="楕円 714">
          <a:extLst>
            <a:ext uri="{FF2B5EF4-FFF2-40B4-BE49-F238E27FC236}">
              <a16:creationId xmlns:a16="http://schemas.microsoft.com/office/drawing/2014/main" id="{B66F3BB9-AAB4-4783-92DD-E0E6A10BD81D}"/>
            </a:ext>
          </a:extLst>
        </xdr:cNvPr>
        <xdr:cNvSpPr/>
      </xdr:nvSpPr>
      <xdr:spPr>
        <a:xfrm>
          <a:off x="18605500" y="10759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9144</xdr:rowOff>
    </xdr:from>
    <xdr:to>
      <xdr:col>102</xdr:col>
      <xdr:colOff>114300</xdr:colOff>
      <xdr:row>63</xdr:row>
      <xdr:rowOff>9144</xdr:rowOff>
    </xdr:to>
    <xdr:cxnSp macro="">
      <xdr:nvCxnSpPr>
        <xdr:cNvPr id="716" name="直線コネクタ 715">
          <a:extLst>
            <a:ext uri="{FF2B5EF4-FFF2-40B4-BE49-F238E27FC236}">
              <a16:creationId xmlns:a16="http://schemas.microsoft.com/office/drawing/2014/main" id="{86077234-B14D-4E96-AA89-220E068CA8E2}"/>
            </a:ext>
          </a:extLst>
        </xdr:cNvPr>
        <xdr:cNvCxnSpPr/>
      </xdr:nvCxnSpPr>
      <xdr:spPr>
        <a:xfrm>
          <a:off x="18656300" y="108104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14749</xdr:rowOff>
    </xdr:from>
    <xdr:ext cx="469744" cy="259045"/>
    <xdr:sp macro="" textlink="">
      <xdr:nvSpPr>
        <xdr:cNvPr id="717" name="n_1aveValue【保健センター・保健所】&#10;一人当たり面積">
          <a:extLst>
            <a:ext uri="{FF2B5EF4-FFF2-40B4-BE49-F238E27FC236}">
              <a16:creationId xmlns:a16="http://schemas.microsoft.com/office/drawing/2014/main" id="{3CFF7657-E3E0-4C86-B333-BDEBA8646C04}"/>
            </a:ext>
          </a:extLst>
        </xdr:cNvPr>
        <xdr:cNvSpPr txBox="1"/>
      </xdr:nvSpPr>
      <xdr:spPr>
        <a:xfrm>
          <a:off x="21075727" y="10301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17035</xdr:rowOff>
    </xdr:from>
    <xdr:ext cx="469744" cy="259045"/>
    <xdr:sp macro="" textlink="">
      <xdr:nvSpPr>
        <xdr:cNvPr id="718" name="n_2aveValue【保健センター・保健所】&#10;一人当たり面積">
          <a:extLst>
            <a:ext uri="{FF2B5EF4-FFF2-40B4-BE49-F238E27FC236}">
              <a16:creationId xmlns:a16="http://schemas.microsoft.com/office/drawing/2014/main" id="{84295C97-2580-4899-A3C9-118211637EDD}"/>
            </a:ext>
          </a:extLst>
        </xdr:cNvPr>
        <xdr:cNvSpPr txBox="1"/>
      </xdr:nvSpPr>
      <xdr:spPr>
        <a:xfrm>
          <a:off x="201994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55897</xdr:rowOff>
    </xdr:from>
    <xdr:ext cx="469744" cy="259045"/>
    <xdr:sp macro="" textlink="">
      <xdr:nvSpPr>
        <xdr:cNvPr id="719" name="n_3aveValue【保健センター・保健所】&#10;一人当たり面積">
          <a:extLst>
            <a:ext uri="{FF2B5EF4-FFF2-40B4-BE49-F238E27FC236}">
              <a16:creationId xmlns:a16="http://schemas.microsoft.com/office/drawing/2014/main" id="{8181ABA3-9D6C-4354-93D8-8FA2914B977E}"/>
            </a:ext>
          </a:extLst>
        </xdr:cNvPr>
        <xdr:cNvSpPr txBox="1"/>
      </xdr:nvSpPr>
      <xdr:spPr>
        <a:xfrm>
          <a:off x="19310427" y="1034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37609</xdr:rowOff>
    </xdr:from>
    <xdr:ext cx="469744" cy="259045"/>
    <xdr:sp macro="" textlink="">
      <xdr:nvSpPr>
        <xdr:cNvPr id="720" name="n_4aveValue【保健センター・保健所】&#10;一人当たり面積">
          <a:extLst>
            <a:ext uri="{FF2B5EF4-FFF2-40B4-BE49-F238E27FC236}">
              <a16:creationId xmlns:a16="http://schemas.microsoft.com/office/drawing/2014/main" id="{8C546B55-C709-46AB-BC4E-39B9E188BCBC}"/>
            </a:ext>
          </a:extLst>
        </xdr:cNvPr>
        <xdr:cNvSpPr txBox="1"/>
      </xdr:nvSpPr>
      <xdr:spPr>
        <a:xfrm>
          <a:off x="18421427" y="1032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48785</xdr:rowOff>
    </xdr:from>
    <xdr:ext cx="469744" cy="259045"/>
    <xdr:sp macro="" textlink="">
      <xdr:nvSpPr>
        <xdr:cNvPr id="721" name="n_1mainValue【保健センター・保健所】&#10;一人当たり面積">
          <a:extLst>
            <a:ext uri="{FF2B5EF4-FFF2-40B4-BE49-F238E27FC236}">
              <a16:creationId xmlns:a16="http://schemas.microsoft.com/office/drawing/2014/main" id="{B9501EDA-9FCE-4052-B78F-3FA6A45609E3}"/>
            </a:ext>
          </a:extLst>
        </xdr:cNvPr>
        <xdr:cNvSpPr txBox="1"/>
      </xdr:nvSpPr>
      <xdr:spPr>
        <a:xfrm>
          <a:off x="210757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48785</xdr:rowOff>
    </xdr:from>
    <xdr:ext cx="469744" cy="259045"/>
    <xdr:sp macro="" textlink="">
      <xdr:nvSpPr>
        <xdr:cNvPr id="722" name="n_2mainValue【保健センター・保健所】&#10;一人当たり面積">
          <a:extLst>
            <a:ext uri="{FF2B5EF4-FFF2-40B4-BE49-F238E27FC236}">
              <a16:creationId xmlns:a16="http://schemas.microsoft.com/office/drawing/2014/main" id="{BA0ED9E4-A8E9-4B66-B5BD-325905A59C61}"/>
            </a:ext>
          </a:extLst>
        </xdr:cNvPr>
        <xdr:cNvSpPr txBox="1"/>
      </xdr:nvSpPr>
      <xdr:spPr>
        <a:xfrm>
          <a:off x="20199427" y="1085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51071</xdr:rowOff>
    </xdr:from>
    <xdr:ext cx="469744" cy="259045"/>
    <xdr:sp macro="" textlink="">
      <xdr:nvSpPr>
        <xdr:cNvPr id="723" name="n_3mainValue【保健センター・保健所】&#10;一人当たり面積">
          <a:extLst>
            <a:ext uri="{FF2B5EF4-FFF2-40B4-BE49-F238E27FC236}">
              <a16:creationId xmlns:a16="http://schemas.microsoft.com/office/drawing/2014/main" id="{2042ACAF-299E-4F8D-B3E9-9A977F0C7742}"/>
            </a:ext>
          </a:extLst>
        </xdr:cNvPr>
        <xdr:cNvSpPr txBox="1"/>
      </xdr:nvSpPr>
      <xdr:spPr>
        <a:xfrm>
          <a:off x="19310427" y="1085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51071</xdr:rowOff>
    </xdr:from>
    <xdr:ext cx="469744" cy="259045"/>
    <xdr:sp macro="" textlink="">
      <xdr:nvSpPr>
        <xdr:cNvPr id="724" name="n_4mainValue【保健センター・保健所】&#10;一人当たり面積">
          <a:extLst>
            <a:ext uri="{FF2B5EF4-FFF2-40B4-BE49-F238E27FC236}">
              <a16:creationId xmlns:a16="http://schemas.microsoft.com/office/drawing/2014/main" id="{DF087C57-D03B-4219-ACE2-6D24CD18D4ED}"/>
            </a:ext>
          </a:extLst>
        </xdr:cNvPr>
        <xdr:cNvSpPr txBox="1"/>
      </xdr:nvSpPr>
      <xdr:spPr>
        <a:xfrm>
          <a:off x="18421427" y="1085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5" name="正方形/長方形 724">
          <a:extLst>
            <a:ext uri="{FF2B5EF4-FFF2-40B4-BE49-F238E27FC236}">
              <a16:creationId xmlns:a16="http://schemas.microsoft.com/office/drawing/2014/main" id="{F1AF100A-A9AE-4CE5-ACBA-689D3400EE7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6" name="正方形/長方形 725">
          <a:extLst>
            <a:ext uri="{FF2B5EF4-FFF2-40B4-BE49-F238E27FC236}">
              <a16:creationId xmlns:a16="http://schemas.microsoft.com/office/drawing/2014/main" id="{0FD9FD78-D00A-42AB-80FF-29AEE2507A2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7" name="正方形/長方形 726">
          <a:extLst>
            <a:ext uri="{FF2B5EF4-FFF2-40B4-BE49-F238E27FC236}">
              <a16:creationId xmlns:a16="http://schemas.microsoft.com/office/drawing/2014/main" id="{F360CC0C-5A19-42C4-A732-A5868630E662}"/>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8" name="正方形/長方形 727">
          <a:extLst>
            <a:ext uri="{FF2B5EF4-FFF2-40B4-BE49-F238E27FC236}">
              <a16:creationId xmlns:a16="http://schemas.microsoft.com/office/drawing/2014/main" id="{68F75636-5780-4210-85C9-9869F04EADF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9" name="正方形/長方形 728">
          <a:extLst>
            <a:ext uri="{FF2B5EF4-FFF2-40B4-BE49-F238E27FC236}">
              <a16:creationId xmlns:a16="http://schemas.microsoft.com/office/drawing/2014/main" id="{5986F2A4-5DCA-49DB-9A44-04885DE42C4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0" name="正方形/長方形 729">
          <a:extLst>
            <a:ext uri="{FF2B5EF4-FFF2-40B4-BE49-F238E27FC236}">
              <a16:creationId xmlns:a16="http://schemas.microsoft.com/office/drawing/2014/main" id="{62DE51FB-10A1-48D7-A308-561D4B14C47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1" name="正方形/長方形 730">
          <a:extLst>
            <a:ext uri="{FF2B5EF4-FFF2-40B4-BE49-F238E27FC236}">
              <a16:creationId xmlns:a16="http://schemas.microsoft.com/office/drawing/2014/main" id="{5B6CB772-4A2B-4B9D-AED7-5645F1D595D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2" name="正方形/長方形 731">
          <a:extLst>
            <a:ext uri="{FF2B5EF4-FFF2-40B4-BE49-F238E27FC236}">
              <a16:creationId xmlns:a16="http://schemas.microsoft.com/office/drawing/2014/main" id="{51CDD63C-B7F3-468A-8D3A-0D601496DC3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3" name="テキスト ボックス 732">
          <a:extLst>
            <a:ext uri="{FF2B5EF4-FFF2-40B4-BE49-F238E27FC236}">
              <a16:creationId xmlns:a16="http://schemas.microsoft.com/office/drawing/2014/main" id="{08ADBBDF-3270-4ACA-8731-251093DAAAE5}"/>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4" name="直線コネクタ 733">
          <a:extLst>
            <a:ext uri="{FF2B5EF4-FFF2-40B4-BE49-F238E27FC236}">
              <a16:creationId xmlns:a16="http://schemas.microsoft.com/office/drawing/2014/main" id="{BBCBFE08-E6F3-4FCA-97FB-218579660274}"/>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5" name="テキスト ボックス 734">
          <a:extLst>
            <a:ext uri="{FF2B5EF4-FFF2-40B4-BE49-F238E27FC236}">
              <a16:creationId xmlns:a16="http://schemas.microsoft.com/office/drawing/2014/main" id="{B1D95620-FE89-4162-B58C-CF752DB5F668}"/>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6" name="直線コネクタ 735">
          <a:extLst>
            <a:ext uri="{FF2B5EF4-FFF2-40B4-BE49-F238E27FC236}">
              <a16:creationId xmlns:a16="http://schemas.microsoft.com/office/drawing/2014/main" id="{52D9BD51-7548-4971-B231-CC2C3D228EF8}"/>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7" name="テキスト ボックス 736">
          <a:extLst>
            <a:ext uri="{FF2B5EF4-FFF2-40B4-BE49-F238E27FC236}">
              <a16:creationId xmlns:a16="http://schemas.microsoft.com/office/drawing/2014/main" id="{789C276F-D5E7-4747-A30D-AEA837B725F4}"/>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8" name="直線コネクタ 737">
          <a:extLst>
            <a:ext uri="{FF2B5EF4-FFF2-40B4-BE49-F238E27FC236}">
              <a16:creationId xmlns:a16="http://schemas.microsoft.com/office/drawing/2014/main" id="{53681F89-46E1-4968-A46D-BAAE512CAA34}"/>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9" name="テキスト ボックス 738">
          <a:extLst>
            <a:ext uri="{FF2B5EF4-FFF2-40B4-BE49-F238E27FC236}">
              <a16:creationId xmlns:a16="http://schemas.microsoft.com/office/drawing/2014/main" id="{F9F8DE9B-4DAE-4FCC-8156-36E0ABE9F7F6}"/>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0" name="直線コネクタ 739">
          <a:extLst>
            <a:ext uri="{FF2B5EF4-FFF2-40B4-BE49-F238E27FC236}">
              <a16:creationId xmlns:a16="http://schemas.microsoft.com/office/drawing/2014/main" id="{E4658E8A-5A7A-4702-BB0C-B86B5F3040F7}"/>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1" name="テキスト ボックス 740">
          <a:extLst>
            <a:ext uri="{FF2B5EF4-FFF2-40B4-BE49-F238E27FC236}">
              <a16:creationId xmlns:a16="http://schemas.microsoft.com/office/drawing/2014/main" id="{A32DBC5F-1DA8-4151-88AB-BFC69E42E25C}"/>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2" name="直線コネクタ 741">
          <a:extLst>
            <a:ext uri="{FF2B5EF4-FFF2-40B4-BE49-F238E27FC236}">
              <a16:creationId xmlns:a16="http://schemas.microsoft.com/office/drawing/2014/main" id="{256DCC40-E6DF-469C-A6F9-57CEFF5F4F92}"/>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3" name="テキスト ボックス 742">
          <a:extLst>
            <a:ext uri="{FF2B5EF4-FFF2-40B4-BE49-F238E27FC236}">
              <a16:creationId xmlns:a16="http://schemas.microsoft.com/office/drawing/2014/main" id="{F73FCA8A-2EFB-4D75-8687-9F3ED739AFEC}"/>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4" name="直線コネクタ 743">
          <a:extLst>
            <a:ext uri="{FF2B5EF4-FFF2-40B4-BE49-F238E27FC236}">
              <a16:creationId xmlns:a16="http://schemas.microsoft.com/office/drawing/2014/main" id="{E963EDF4-AB87-4B60-8CD0-AD8D390BC3D5}"/>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5" name="テキスト ボックス 744">
          <a:extLst>
            <a:ext uri="{FF2B5EF4-FFF2-40B4-BE49-F238E27FC236}">
              <a16:creationId xmlns:a16="http://schemas.microsoft.com/office/drawing/2014/main" id="{87D4333D-11F9-45A6-A8CC-8340AE0B4FAC}"/>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6" name="直線コネクタ 745">
          <a:extLst>
            <a:ext uri="{FF2B5EF4-FFF2-40B4-BE49-F238E27FC236}">
              <a16:creationId xmlns:a16="http://schemas.microsoft.com/office/drawing/2014/main" id="{84ED7072-EDB6-49F0-B378-4CFAAF35FED9}"/>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7" name="テキスト ボックス 746">
          <a:extLst>
            <a:ext uri="{FF2B5EF4-FFF2-40B4-BE49-F238E27FC236}">
              <a16:creationId xmlns:a16="http://schemas.microsoft.com/office/drawing/2014/main" id="{98D31A02-83C6-4BFD-B796-9FF61DDD3548}"/>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8" name="【消防施設】&#10;有形固定資産減価償却率グラフ枠">
          <a:extLst>
            <a:ext uri="{FF2B5EF4-FFF2-40B4-BE49-F238E27FC236}">
              <a16:creationId xmlns:a16="http://schemas.microsoft.com/office/drawing/2014/main" id="{43F5EE7E-D8AF-4D91-A69F-ED6E7C2E57A9}"/>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26670</xdr:rowOff>
    </xdr:from>
    <xdr:to>
      <xdr:col>85</xdr:col>
      <xdr:colOff>126364</xdr:colOff>
      <xdr:row>86</xdr:row>
      <xdr:rowOff>49530</xdr:rowOff>
    </xdr:to>
    <xdr:cxnSp macro="">
      <xdr:nvCxnSpPr>
        <xdr:cNvPr id="749" name="直線コネクタ 748">
          <a:extLst>
            <a:ext uri="{FF2B5EF4-FFF2-40B4-BE49-F238E27FC236}">
              <a16:creationId xmlns:a16="http://schemas.microsoft.com/office/drawing/2014/main" id="{4DC36C7F-0B9B-4A4A-95C7-F6B435D9847C}"/>
            </a:ext>
          </a:extLst>
        </xdr:cNvPr>
        <xdr:cNvCxnSpPr/>
      </xdr:nvCxnSpPr>
      <xdr:spPr>
        <a:xfrm flipV="1">
          <a:off x="16318864" y="1339977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53357</xdr:rowOff>
    </xdr:from>
    <xdr:ext cx="405111" cy="259045"/>
    <xdr:sp macro="" textlink="">
      <xdr:nvSpPr>
        <xdr:cNvPr id="750" name="【消防施設】&#10;有形固定資産減価償却率最小値テキスト">
          <a:extLst>
            <a:ext uri="{FF2B5EF4-FFF2-40B4-BE49-F238E27FC236}">
              <a16:creationId xmlns:a16="http://schemas.microsoft.com/office/drawing/2014/main" id="{7EBA1A2D-31BA-492B-A2FD-FE0B38C62CDA}"/>
            </a:ext>
          </a:extLst>
        </xdr:cNvPr>
        <xdr:cNvSpPr txBox="1"/>
      </xdr:nvSpPr>
      <xdr:spPr>
        <a:xfrm>
          <a:off x="16357600" y="14798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49530</xdr:rowOff>
    </xdr:from>
    <xdr:to>
      <xdr:col>86</xdr:col>
      <xdr:colOff>25400</xdr:colOff>
      <xdr:row>86</xdr:row>
      <xdr:rowOff>49530</xdr:rowOff>
    </xdr:to>
    <xdr:cxnSp macro="">
      <xdr:nvCxnSpPr>
        <xdr:cNvPr id="751" name="直線コネクタ 750">
          <a:extLst>
            <a:ext uri="{FF2B5EF4-FFF2-40B4-BE49-F238E27FC236}">
              <a16:creationId xmlns:a16="http://schemas.microsoft.com/office/drawing/2014/main" id="{8A4A93DB-A4B6-48FF-AD21-5E3F16A89482}"/>
            </a:ext>
          </a:extLst>
        </xdr:cNvPr>
        <xdr:cNvCxnSpPr/>
      </xdr:nvCxnSpPr>
      <xdr:spPr>
        <a:xfrm>
          <a:off x="16230600" y="1479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144797</xdr:rowOff>
    </xdr:from>
    <xdr:ext cx="405111" cy="259045"/>
    <xdr:sp macro="" textlink="">
      <xdr:nvSpPr>
        <xdr:cNvPr id="752" name="【消防施設】&#10;有形固定資産減価償却率最大値テキスト">
          <a:extLst>
            <a:ext uri="{FF2B5EF4-FFF2-40B4-BE49-F238E27FC236}">
              <a16:creationId xmlns:a16="http://schemas.microsoft.com/office/drawing/2014/main" id="{D907C8E2-462A-455F-A4ED-CE32E63E17CE}"/>
            </a:ext>
          </a:extLst>
        </xdr:cNvPr>
        <xdr:cNvSpPr txBox="1"/>
      </xdr:nvSpPr>
      <xdr:spPr>
        <a:xfrm>
          <a:off x="16357600" y="1317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26670</xdr:rowOff>
    </xdr:from>
    <xdr:to>
      <xdr:col>86</xdr:col>
      <xdr:colOff>25400</xdr:colOff>
      <xdr:row>78</xdr:row>
      <xdr:rowOff>26670</xdr:rowOff>
    </xdr:to>
    <xdr:cxnSp macro="">
      <xdr:nvCxnSpPr>
        <xdr:cNvPr id="753" name="直線コネクタ 752">
          <a:extLst>
            <a:ext uri="{FF2B5EF4-FFF2-40B4-BE49-F238E27FC236}">
              <a16:creationId xmlns:a16="http://schemas.microsoft.com/office/drawing/2014/main" id="{ABB13EEB-3350-4128-8177-4F75C9FDAF75}"/>
            </a:ext>
          </a:extLst>
        </xdr:cNvPr>
        <xdr:cNvCxnSpPr/>
      </xdr:nvCxnSpPr>
      <xdr:spPr>
        <a:xfrm>
          <a:off x="16230600" y="1339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76216</xdr:rowOff>
    </xdr:from>
    <xdr:ext cx="405111" cy="259045"/>
    <xdr:sp macro="" textlink="">
      <xdr:nvSpPr>
        <xdr:cNvPr id="754" name="【消防施設】&#10;有形固定資産減価償却率平均値テキスト">
          <a:extLst>
            <a:ext uri="{FF2B5EF4-FFF2-40B4-BE49-F238E27FC236}">
              <a16:creationId xmlns:a16="http://schemas.microsoft.com/office/drawing/2014/main" id="{2FCCE198-BC1B-4654-BE97-82B78B6CCC2C}"/>
            </a:ext>
          </a:extLst>
        </xdr:cNvPr>
        <xdr:cNvSpPr txBox="1"/>
      </xdr:nvSpPr>
      <xdr:spPr>
        <a:xfrm>
          <a:off x="16357600" y="14135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755" name="フローチャート: 判断 754">
          <a:extLst>
            <a:ext uri="{FF2B5EF4-FFF2-40B4-BE49-F238E27FC236}">
              <a16:creationId xmlns:a16="http://schemas.microsoft.com/office/drawing/2014/main" id="{AAF69341-8FFB-49DE-8547-A3D129D4D7B3}"/>
            </a:ext>
          </a:extLst>
        </xdr:cNvPr>
        <xdr:cNvSpPr/>
      </xdr:nvSpPr>
      <xdr:spPr>
        <a:xfrm>
          <a:off x="16268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78739</xdr:rowOff>
    </xdr:from>
    <xdr:to>
      <xdr:col>81</xdr:col>
      <xdr:colOff>101600</xdr:colOff>
      <xdr:row>83</xdr:row>
      <xdr:rowOff>8889</xdr:rowOff>
    </xdr:to>
    <xdr:sp macro="" textlink="">
      <xdr:nvSpPr>
        <xdr:cNvPr id="756" name="フローチャート: 判断 755">
          <a:extLst>
            <a:ext uri="{FF2B5EF4-FFF2-40B4-BE49-F238E27FC236}">
              <a16:creationId xmlns:a16="http://schemas.microsoft.com/office/drawing/2014/main" id="{76F6F74C-3E03-4812-9D6C-7DC19C7350AA}"/>
            </a:ext>
          </a:extLst>
        </xdr:cNvPr>
        <xdr:cNvSpPr/>
      </xdr:nvSpPr>
      <xdr:spPr>
        <a:xfrm>
          <a:off x="15430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55880</xdr:rowOff>
    </xdr:from>
    <xdr:to>
      <xdr:col>76</xdr:col>
      <xdr:colOff>165100</xdr:colOff>
      <xdr:row>82</xdr:row>
      <xdr:rowOff>157480</xdr:rowOff>
    </xdr:to>
    <xdr:sp macro="" textlink="">
      <xdr:nvSpPr>
        <xdr:cNvPr id="757" name="フローチャート: 判断 756">
          <a:extLst>
            <a:ext uri="{FF2B5EF4-FFF2-40B4-BE49-F238E27FC236}">
              <a16:creationId xmlns:a16="http://schemas.microsoft.com/office/drawing/2014/main" id="{BCD08EC8-1B54-43BD-98A2-BFB3457A344C}"/>
            </a:ext>
          </a:extLst>
        </xdr:cNvPr>
        <xdr:cNvSpPr/>
      </xdr:nvSpPr>
      <xdr:spPr>
        <a:xfrm>
          <a:off x="14541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15875</xdr:rowOff>
    </xdr:from>
    <xdr:to>
      <xdr:col>72</xdr:col>
      <xdr:colOff>38100</xdr:colOff>
      <xdr:row>82</xdr:row>
      <xdr:rowOff>117475</xdr:rowOff>
    </xdr:to>
    <xdr:sp macro="" textlink="">
      <xdr:nvSpPr>
        <xdr:cNvPr id="758" name="フローチャート: 判断 757">
          <a:extLst>
            <a:ext uri="{FF2B5EF4-FFF2-40B4-BE49-F238E27FC236}">
              <a16:creationId xmlns:a16="http://schemas.microsoft.com/office/drawing/2014/main" id="{B2D417DA-A71F-4FCD-BBB2-C7ED59277CFE}"/>
            </a:ext>
          </a:extLst>
        </xdr:cNvPr>
        <xdr:cNvSpPr/>
      </xdr:nvSpPr>
      <xdr:spPr>
        <a:xfrm>
          <a:off x="13652500" y="1407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120650</xdr:rowOff>
    </xdr:from>
    <xdr:to>
      <xdr:col>67</xdr:col>
      <xdr:colOff>101600</xdr:colOff>
      <xdr:row>83</xdr:row>
      <xdr:rowOff>50800</xdr:rowOff>
    </xdr:to>
    <xdr:sp macro="" textlink="">
      <xdr:nvSpPr>
        <xdr:cNvPr id="759" name="フローチャート: 判断 758">
          <a:extLst>
            <a:ext uri="{FF2B5EF4-FFF2-40B4-BE49-F238E27FC236}">
              <a16:creationId xmlns:a16="http://schemas.microsoft.com/office/drawing/2014/main" id="{A28C2F39-63F0-4C92-B200-59A88DA92834}"/>
            </a:ext>
          </a:extLst>
        </xdr:cNvPr>
        <xdr:cNvSpPr/>
      </xdr:nvSpPr>
      <xdr:spPr>
        <a:xfrm>
          <a:off x="12763500" y="1417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04779201-6080-4F7C-A85D-2D079173955D}"/>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B2502494-33CB-4860-AFFB-9BD646C2B16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CE79F348-4EA7-47C8-B09F-7B1390E7091F}"/>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46EBC49B-4AB8-4E1D-BA38-9A5D1CC4E8E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BDB41F47-3DB2-486E-9F06-D84CC8329393}"/>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21589</xdr:rowOff>
    </xdr:from>
    <xdr:to>
      <xdr:col>85</xdr:col>
      <xdr:colOff>177800</xdr:colOff>
      <xdr:row>80</xdr:row>
      <xdr:rowOff>123189</xdr:rowOff>
    </xdr:to>
    <xdr:sp macro="" textlink="">
      <xdr:nvSpPr>
        <xdr:cNvPr id="765" name="楕円 764">
          <a:extLst>
            <a:ext uri="{FF2B5EF4-FFF2-40B4-BE49-F238E27FC236}">
              <a16:creationId xmlns:a16="http://schemas.microsoft.com/office/drawing/2014/main" id="{75FF8D40-5732-4D44-99B4-8DF7F5F94C12}"/>
            </a:ext>
          </a:extLst>
        </xdr:cNvPr>
        <xdr:cNvSpPr/>
      </xdr:nvSpPr>
      <xdr:spPr>
        <a:xfrm>
          <a:off x="16268700" y="13737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44466</xdr:rowOff>
    </xdr:from>
    <xdr:ext cx="405111" cy="259045"/>
    <xdr:sp macro="" textlink="">
      <xdr:nvSpPr>
        <xdr:cNvPr id="766" name="【消防施設】&#10;有形固定資産減価償却率該当値テキスト">
          <a:extLst>
            <a:ext uri="{FF2B5EF4-FFF2-40B4-BE49-F238E27FC236}">
              <a16:creationId xmlns:a16="http://schemas.microsoft.com/office/drawing/2014/main" id="{D08397CA-86F5-4A8B-93AE-1243F09DBECD}"/>
            </a:ext>
          </a:extLst>
        </xdr:cNvPr>
        <xdr:cNvSpPr txBox="1"/>
      </xdr:nvSpPr>
      <xdr:spPr>
        <a:xfrm>
          <a:off x="16357600" y="13589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124461</xdr:rowOff>
    </xdr:from>
    <xdr:to>
      <xdr:col>81</xdr:col>
      <xdr:colOff>101600</xdr:colOff>
      <xdr:row>80</xdr:row>
      <xdr:rowOff>54611</xdr:rowOff>
    </xdr:to>
    <xdr:sp macro="" textlink="">
      <xdr:nvSpPr>
        <xdr:cNvPr id="767" name="楕円 766">
          <a:extLst>
            <a:ext uri="{FF2B5EF4-FFF2-40B4-BE49-F238E27FC236}">
              <a16:creationId xmlns:a16="http://schemas.microsoft.com/office/drawing/2014/main" id="{C9C32F09-9436-437A-A77D-8711D496629A}"/>
            </a:ext>
          </a:extLst>
        </xdr:cNvPr>
        <xdr:cNvSpPr/>
      </xdr:nvSpPr>
      <xdr:spPr>
        <a:xfrm>
          <a:off x="15430500" y="1366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3811</xdr:rowOff>
    </xdr:from>
    <xdr:to>
      <xdr:col>85</xdr:col>
      <xdr:colOff>127000</xdr:colOff>
      <xdr:row>80</xdr:row>
      <xdr:rowOff>72389</xdr:rowOff>
    </xdr:to>
    <xdr:cxnSp macro="">
      <xdr:nvCxnSpPr>
        <xdr:cNvPr id="768" name="直線コネクタ 767">
          <a:extLst>
            <a:ext uri="{FF2B5EF4-FFF2-40B4-BE49-F238E27FC236}">
              <a16:creationId xmlns:a16="http://schemas.microsoft.com/office/drawing/2014/main" id="{7AE53082-978B-44EC-A45A-A99F544B0517}"/>
            </a:ext>
          </a:extLst>
        </xdr:cNvPr>
        <xdr:cNvCxnSpPr/>
      </xdr:nvCxnSpPr>
      <xdr:spPr>
        <a:xfrm>
          <a:off x="15481300" y="13719811"/>
          <a:ext cx="838200" cy="6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107314</xdr:rowOff>
    </xdr:from>
    <xdr:to>
      <xdr:col>76</xdr:col>
      <xdr:colOff>165100</xdr:colOff>
      <xdr:row>80</xdr:row>
      <xdr:rowOff>37464</xdr:rowOff>
    </xdr:to>
    <xdr:sp macro="" textlink="">
      <xdr:nvSpPr>
        <xdr:cNvPr id="769" name="楕円 768">
          <a:extLst>
            <a:ext uri="{FF2B5EF4-FFF2-40B4-BE49-F238E27FC236}">
              <a16:creationId xmlns:a16="http://schemas.microsoft.com/office/drawing/2014/main" id="{83176D2A-13C8-468E-BBDB-234A546B0933}"/>
            </a:ext>
          </a:extLst>
        </xdr:cNvPr>
        <xdr:cNvSpPr/>
      </xdr:nvSpPr>
      <xdr:spPr>
        <a:xfrm>
          <a:off x="14541500" y="1365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158114</xdr:rowOff>
    </xdr:from>
    <xdr:to>
      <xdr:col>81</xdr:col>
      <xdr:colOff>50800</xdr:colOff>
      <xdr:row>80</xdr:row>
      <xdr:rowOff>3811</xdr:rowOff>
    </xdr:to>
    <xdr:cxnSp macro="">
      <xdr:nvCxnSpPr>
        <xdr:cNvPr id="770" name="直線コネクタ 769">
          <a:extLst>
            <a:ext uri="{FF2B5EF4-FFF2-40B4-BE49-F238E27FC236}">
              <a16:creationId xmlns:a16="http://schemas.microsoft.com/office/drawing/2014/main" id="{A721AABF-77F7-453F-A1E9-E15CFD922FE6}"/>
            </a:ext>
          </a:extLst>
        </xdr:cNvPr>
        <xdr:cNvCxnSpPr/>
      </xdr:nvCxnSpPr>
      <xdr:spPr>
        <a:xfrm>
          <a:off x="14592300" y="13702664"/>
          <a:ext cx="889000" cy="1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50164</xdr:rowOff>
    </xdr:from>
    <xdr:to>
      <xdr:col>72</xdr:col>
      <xdr:colOff>38100</xdr:colOff>
      <xdr:row>79</xdr:row>
      <xdr:rowOff>151764</xdr:rowOff>
    </xdr:to>
    <xdr:sp macro="" textlink="">
      <xdr:nvSpPr>
        <xdr:cNvPr id="771" name="楕円 770">
          <a:extLst>
            <a:ext uri="{FF2B5EF4-FFF2-40B4-BE49-F238E27FC236}">
              <a16:creationId xmlns:a16="http://schemas.microsoft.com/office/drawing/2014/main" id="{20E1471B-B6BE-46AE-9FE3-77B902310A17}"/>
            </a:ext>
          </a:extLst>
        </xdr:cNvPr>
        <xdr:cNvSpPr/>
      </xdr:nvSpPr>
      <xdr:spPr>
        <a:xfrm>
          <a:off x="13652500" y="1359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100964</xdr:rowOff>
    </xdr:from>
    <xdr:to>
      <xdr:col>76</xdr:col>
      <xdr:colOff>114300</xdr:colOff>
      <xdr:row>79</xdr:row>
      <xdr:rowOff>158114</xdr:rowOff>
    </xdr:to>
    <xdr:cxnSp macro="">
      <xdr:nvCxnSpPr>
        <xdr:cNvPr id="772" name="直線コネクタ 771">
          <a:extLst>
            <a:ext uri="{FF2B5EF4-FFF2-40B4-BE49-F238E27FC236}">
              <a16:creationId xmlns:a16="http://schemas.microsoft.com/office/drawing/2014/main" id="{3B33C44D-8C4D-4951-8A9C-65DD9E9FE6BC}"/>
            </a:ext>
          </a:extLst>
        </xdr:cNvPr>
        <xdr:cNvCxnSpPr/>
      </xdr:nvCxnSpPr>
      <xdr:spPr>
        <a:xfrm>
          <a:off x="13703300" y="13645514"/>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162561</xdr:rowOff>
    </xdr:from>
    <xdr:to>
      <xdr:col>67</xdr:col>
      <xdr:colOff>101600</xdr:colOff>
      <xdr:row>79</xdr:row>
      <xdr:rowOff>92711</xdr:rowOff>
    </xdr:to>
    <xdr:sp macro="" textlink="">
      <xdr:nvSpPr>
        <xdr:cNvPr id="773" name="楕円 772">
          <a:extLst>
            <a:ext uri="{FF2B5EF4-FFF2-40B4-BE49-F238E27FC236}">
              <a16:creationId xmlns:a16="http://schemas.microsoft.com/office/drawing/2014/main" id="{F579E9A1-9920-4752-A6AB-4690D7852A39}"/>
            </a:ext>
          </a:extLst>
        </xdr:cNvPr>
        <xdr:cNvSpPr/>
      </xdr:nvSpPr>
      <xdr:spPr>
        <a:xfrm>
          <a:off x="12763500" y="1353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41911</xdr:rowOff>
    </xdr:from>
    <xdr:to>
      <xdr:col>71</xdr:col>
      <xdr:colOff>177800</xdr:colOff>
      <xdr:row>79</xdr:row>
      <xdr:rowOff>100964</xdr:rowOff>
    </xdr:to>
    <xdr:cxnSp macro="">
      <xdr:nvCxnSpPr>
        <xdr:cNvPr id="774" name="直線コネクタ 773">
          <a:extLst>
            <a:ext uri="{FF2B5EF4-FFF2-40B4-BE49-F238E27FC236}">
              <a16:creationId xmlns:a16="http://schemas.microsoft.com/office/drawing/2014/main" id="{3CA35109-E9E5-49F8-8913-DEEF843FE9CE}"/>
            </a:ext>
          </a:extLst>
        </xdr:cNvPr>
        <xdr:cNvCxnSpPr/>
      </xdr:nvCxnSpPr>
      <xdr:spPr>
        <a:xfrm>
          <a:off x="12814300" y="13586461"/>
          <a:ext cx="889000" cy="59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xdr:rowOff>
    </xdr:from>
    <xdr:ext cx="405111" cy="259045"/>
    <xdr:sp macro="" textlink="">
      <xdr:nvSpPr>
        <xdr:cNvPr id="775" name="n_1aveValue【消防施設】&#10;有形固定資産減価償却率">
          <a:extLst>
            <a:ext uri="{FF2B5EF4-FFF2-40B4-BE49-F238E27FC236}">
              <a16:creationId xmlns:a16="http://schemas.microsoft.com/office/drawing/2014/main" id="{8A241070-F019-48EF-A7FA-57E4A782DC5B}"/>
            </a:ext>
          </a:extLst>
        </xdr:cNvPr>
        <xdr:cNvSpPr txBox="1"/>
      </xdr:nvSpPr>
      <xdr:spPr>
        <a:xfrm>
          <a:off x="152660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148607</xdr:rowOff>
    </xdr:from>
    <xdr:ext cx="405111" cy="259045"/>
    <xdr:sp macro="" textlink="">
      <xdr:nvSpPr>
        <xdr:cNvPr id="776" name="n_2aveValue【消防施設】&#10;有形固定資産減価償却率">
          <a:extLst>
            <a:ext uri="{FF2B5EF4-FFF2-40B4-BE49-F238E27FC236}">
              <a16:creationId xmlns:a16="http://schemas.microsoft.com/office/drawing/2014/main" id="{C1E8B79B-69BF-45C8-97C4-31B07F23DC3E}"/>
            </a:ext>
          </a:extLst>
        </xdr:cNvPr>
        <xdr:cNvSpPr txBox="1"/>
      </xdr:nvSpPr>
      <xdr:spPr>
        <a:xfrm>
          <a:off x="14389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108602</xdr:rowOff>
    </xdr:from>
    <xdr:ext cx="405111" cy="259045"/>
    <xdr:sp macro="" textlink="">
      <xdr:nvSpPr>
        <xdr:cNvPr id="777" name="n_3aveValue【消防施設】&#10;有形固定資産減価償却率">
          <a:extLst>
            <a:ext uri="{FF2B5EF4-FFF2-40B4-BE49-F238E27FC236}">
              <a16:creationId xmlns:a16="http://schemas.microsoft.com/office/drawing/2014/main" id="{C13615FF-1D7E-4F8D-A8AF-A8677C129ACB}"/>
            </a:ext>
          </a:extLst>
        </xdr:cNvPr>
        <xdr:cNvSpPr txBox="1"/>
      </xdr:nvSpPr>
      <xdr:spPr>
        <a:xfrm>
          <a:off x="13500744" y="1416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41927</xdr:rowOff>
    </xdr:from>
    <xdr:ext cx="405111" cy="259045"/>
    <xdr:sp macro="" textlink="">
      <xdr:nvSpPr>
        <xdr:cNvPr id="778" name="n_4aveValue【消防施設】&#10;有形固定資産減価償却率">
          <a:extLst>
            <a:ext uri="{FF2B5EF4-FFF2-40B4-BE49-F238E27FC236}">
              <a16:creationId xmlns:a16="http://schemas.microsoft.com/office/drawing/2014/main" id="{49F370B2-4A80-4357-BF4C-2A40D65C0642}"/>
            </a:ext>
          </a:extLst>
        </xdr:cNvPr>
        <xdr:cNvSpPr txBox="1"/>
      </xdr:nvSpPr>
      <xdr:spPr>
        <a:xfrm>
          <a:off x="12611744" y="1427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71138</xdr:rowOff>
    </xdr:from>
    <xdr:ext cx="405111" cy="259045"/>
    <xdr:sp macro="" textlink="">
      <xdr:nvSpPr>
        <xdr:cNvPr id="779" name="n_1mainValue【消防施設】&#10;有形固定資産減価償却率">
          <a:extLst>
            <a:ext uri="{FF2B5EF4-FFF2-40B4-BE49-F238E27FC236}">
              <a16:creationId xmlns:a16="http://schemas.microsoft.com/office/drawing/2014/main" id="{AD870945-4673-497B-9010-8AF0225145A5}"/>
            </a:ext>
          </a:extLst>
        </xdr:cNvPr>
        <xdr:cNvSpPr txBox="1"/>
      </xdr:nvSpPr>
      <xdr:spPr>
        <a:xfrm>
          <a:off x="15266044"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53991</xdr:rowOff>
    </xdr:from>
    <xdr:ext cx="405111" cy="259045"/>
    <xdr:sp macro="" textlink="">
      <xdr:nvSpPr>
        <xdr:cNvPr id="780" name="n_2mainValue【消防施設】&#10;有形固定資産減価償却率">
          <a:extLst>
            <a:ext uri="{FF2B5EF4-FFF2-40B4-BE49-F238E27FC236}">
              <a16:creationId xmlns:a16="http://schemas.microsoft.com/office/drawing/2014/main" id="{C3594A37-7182-41B3-81CA-5AF729EC27CA}"/>
            </a:ext>
          </a:extLst>
        </xdr:cNvPr>
        <xdr:cNvSpPr txBox="1"/>
      </xdr:nvSpPr>
      <xdr:spPr>
        <a:xfrm>
          <a:off x="14389744" y="1342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168291</xdr:rowOff>
    </xdr:from>
    <xdr:ext cx="405111" cy="259045"/>
    <xdr:sp macro="" textlink="">
      <xdr:nvSpPr>
        <xdr:cNvPr id="781" name="n_3mainValue【消防施設】&#10;有形固定資産減価償却率">
          <a:extLst>
            <a:ext uri="{FF2B5EF4-FFF2-40B4-BE49-F238E27FC236}">
              <a16:creationId xmlns:a16="http://schemas.microsoft.com/office/drawing/2014/main" id="{75363C3E-9A0D-4E4D-AA32-1BC65C6E2EBE}"/>
            </a:ext>
          </a:extLst>
        </xdr:cNvPr>
        <xdr:cNvSpPr txBox="1"/>
      </xdr:nvSpPr>
      <xdr:spPr>
        <a:xfrm>
          <a:off x="13500744" y="13369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109238</xdr:rowOff>
    </xdr:from>
    <xdr:ext cx="405111" cy="259045"/>
    <xdr:sp macro="" textlink="">
      <xdr:nvSpPr>
        <xdr:cNvPr id="782" name="n_4mainValue【消防施設】&#10;有形固定資産減価償却率">
          <a:extLst>
            <a:ext uri="{FF2B5EF4-FFF2-40B4-BE49-F238E27FC236}">
              <a16:creationId xmlns:a16="http://schemas.microsoft.com/office/drawing/2014/main" id="{2C4791C1-D85D-4BE2-A410-203A475F52C1}"/>
            </a:ext>
          </a:extLst>
        </xdr:cNvPr>
        <xdr:cNvSpPr txBox="1"/>
      </xdr:nvSpPr>
      <xdr:spPr>
        <a:xfrm>
          <a:off x="12611744" y="13310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a:extLst>
            <a:ext uri="{FF2B5EF4-FFF2-40B4-BE49-F238E27FC236}">
              <a16:creationId xmlns:a16="http://schemas.microsoft.com/office/drawing/2014/main" id="{732E3026-7C04-4592-AD00-F7426B659F3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a:extLst>
            <a:ext uri="{FF2B5EF4-FFF2-40B4-BE49-F238E27FC236}">
              <a16:creationId xmlns:a16="http://schemas.microsoft.com/office/drawing/2014/main" id="{74661B94-EA25-4BEB-AE7A-DDABF1CCB394}"/>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a:extLst>
            <a:ext uri="{FF2B5EF4-FFF2-40B4-BE49-F238E27FC236}">
              <a16:creationId xmlns:a16="http://schemas.microsoft.com/office/drawing/2014/main" id="{0580FED5-AA34-4279-A578-BE3F36F4021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a:extLst>
            <a:ext uri="{FF2B5EF4-FFF2-40B4-BE49-F238E27FC236}">
              <a16:creationId xmlns:a16="http://schemas.microsoft.com/office/drawing/2014/main" id="{228663C2-EDA3-49E8-9D64-83E8F15A327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a:extLst>
            <a:ext uri="{FF2B5EF4-FFF2-40B4-BE49-F238E27FC236}">
              <a16:creationId xmlns:a16="http://schemas.microsoft.com/office/drawing/2014/main" id="{A7183C96-E9DB-4DD1-AD14-6E575B971BD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a:extLst>
            <a:ext uri="{FF2B5EF4-FFF2-40B4-BE49-F238E27FC236}">
              <a16:creationId xmlns:a16="http://schemas.microsoft.com/office/drawing/2014/main" id="{CEC83B41-AC80-497E-8CFB-F109E25FE0F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a:extLst>
            <a:ext uri="{FF2B5EF4-FFF2-40B4-BE49-F238E27FC236}">
              <a16:creationId xmlns:a16="http://schemas.microsoft.com/office/drawing/2014/main" id="{82633467-AF03-4037-93AF-CC566C2A6D5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a:extLst>
            <a:ext uri="{FF2B5EF4-FFF2-40B4-BE49-F238E27FC236}">
              <a16:creationId xmlns:a16="http://schemas.microsoft.com/office/drawing/2014/main" id="{767C78EC-0779-45D7-A625-2F6F060E7E9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a:extLst>
            <a:ext uri="{FF2B5EF4-FFF2-40B4-BE49-F238E27FC236}">
              <a16:creationId xmlns:a16="http://schemas.microsoft.com/office/drawing/2014/main" id="{7C0172CE-DCCD-4AE5-B812-5359C8E8C7D5}"/>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a:extLst>
            <a:ext uri="{FF2B5EF4-FFF2-40B4-BE49-F238E27FC236}">
              <a16:creationId xmlns:a16="http://schemas.microsoft.com/office/drawing/2014/main" id="{1D908D28-FBE3-44D1-894F-AA8A6439F17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3" name="直線コネクタ 792">
          <a:extLst>
            <a:ext uri="{FF2B5EF4-FFF2-40B4-BE49-F238E27FC236}">
              <a16:creationId xmlns:a16="http://schemas.microsoft.com/office/drawing/2014/main" id="{8EBC0383-DFB2-4D07-A5E5-9FF74ADBA96B}"/>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4" name="テキスト ボックス 793">
          <a:extLst>
            <a:ext uri="{FF2B5EF4-FFF2-40B4-BE49-F238E27FC236}">
              <a16:creationId xmlns:a16="http://schemas.microsoft.com/office/drawing/2014/main" id="{4B11F718-6978-42A7-869B-88E4D2F7D7F8}"/>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5" name="直線コネクタ 794">
          <a:extLst>
            <a:ext uri="{FF2B5EF4-FFF2-40B4-BE49-F238E27FC236}">
              <a16:creationId xmlns:a16="http://schemas.microsoft.com/office/drawing/2014/main" id="{3D90ADC0-72AC-43AC-89D7-988AC1EF1CB8}"/>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6" name="テキスト ボックス 795">
          <a:extLst>
            <a:ext uri="{FF2B5EF4-FFF2-40B4-BE49-F238E27FC236}">
              <a16:creationId xmlns:a16="http://schemas.microsoft.com/office/drawing/2014/main" id="{D82051AE-B0BF-4054-9469-E85C8927A87B}"/>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7" name="直線コネクタ 796">
          <a:extLst>
            <a:ext uri="{FF2B5EF4-FFF2-40B4-BE49-F238E27FC236}">
              <a16:creationId xmlns:a16="http://schemas.microsoft.com/office/drawing/2014/main" id="{DF7A38EB-0858-4966-8F25-C5EA9585512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8" name="テキスト ボックス 797">
          <a:extLst>
            <a:ext uri="{FF2B5EF4-FFF2-40B4-BE49-F238E27FC236}">
              <a16:creationId xmlns:a16="http://schemas.microsoft.com/office/drawing/2014/main" id="{5E0C90A7-6836-4D87-AF1F-A70D92AC00C5}"/>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9" name="直線コネクタ 798">
          <a:extLst>
            <a:ext uri="{FF2B5EF4-FFF2-40B4-BE49-F238E27FC236}">
              <a16:creationId xmlns:a16="http://schemas.microsoft.com/office/drawing/2014/main" id="{32F56FE9-94ED-44B3-BC87-51E3A8418C8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0" name="テキスト ボックス 799">
          <a:extLst>
            <a:ext uri="{FF2B5EF4-FFF2-40B4-BE49-F238E27FC236}">
              <a16:creationId xmlns:a16="http://schemas.microsoft.com/office/drawing/2014/main" id="{14EC5155-5386-4113-A345-399E2781C4DD}"/>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1" name="直線コネクタ 800">
          <a:extLst>
            <a:ext uri="{FF2B5EF4-FFF2-40B4-BE49-F238E27FC236}">
              <a16:creationId xmlns:a16="http://schemas.microsoft.com/office/drawing/2014/main" id="{E9F8B27B-8369-4272-AA75-9AC61413F1A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2" name="テキスト ボックス 801">
          <a:extLst>
            <a:ext uri="{FF2B5EF4-FFF2-40B4-BE49-F238E27FC236}">
              <a16:creationId xmlns:a16="http://schemas.microsoft.com/office/drawing/2014/main" id="{3E4D9AE5-8C9C-49DB-A9AA-FE36F407D40B}"/>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3" name="【消防施設】&#10;一人当たり面積グラフ枠">
          <a:extLst>
            <a:ext uri="{FF2B5EF4-FFF2-40B4-BE49-F238E27FC236}">
              <a16:creationId xmlns:a16="http://schemas.microsoft.com/office/drawing/2014/main" id="{ECF422F9-C9E5-4A8D-AE13-3E917D7751D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101194</xdr:rowOff>
    </xdr:from>
    <xdr:to>
      <xdr:col>116</xdr:col>
      <xdr:colOff>62864</xdr:colOff>
      <xdr:row>86</xdr:row>
      <xdr:rowOff>27127</xdr:rowOff>
    </xdr:to>
    <xdr:cxnSp macro="">
      <xdr:nvCxnSpPr>
        <xdr:cNvPr id="804" name="直線コネクタ 803">
          <a:extLst>
            <a:ext uri="{FF2B5EF4-FFF2-40B4-BE49-F238E27FC236}">
              <a16:creationId xmlns:a16="http://schemas.microsoft.com/office/drawing/2014/main" id="{DF0C6A48-EA14-42D7-80EE-55D0EDC60BCB}"/>
            </a:ext>
          </a:extLst>
        </xdr:cNvPr>
        <xdr:cNvCxnSpPr/>
      </xdr:nvCxnSpPr>
      <xdr:spPr>
        <a:xfrm flipV="1">
          <a:off x="22160864" y="13474294"/>
          <a:ext cx="0" cy="1297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30954</xdr:rowOff>
    </xdr:from>
    <xdr:ext cx="469744" cy="259045"/>
    <xdr:sp macro="" textlink="">
      <xdr:nvSpPr>
        <xdr:cNvPr id="805" name="【消防施設】&#10;一人当たり面積最小値テキスト">
          <a:extLst>
            <a:ext uri="{FF2B5EF4-FFF2-40B4-BE49-F238E27FC236}">
              <a16:creationId xmlns:a16="http://schemas.microsoft.com/office/drawing/2014/main" id="{80483111-EE01-4E06-B006-F850AD47DEEA}"/>
            </a:ext>
          </a:extLst>
        </xdr:cNvPr>
        <xdr:cNvSpPr txBox="1"/>
      </xdr:nvSpPr>
      <xdr:spPr>
        <a:xfrm>
          <a:off x="22199600" y="1477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27127</xdr:rowOff>
    </xdr:from>
    <xdr:to>
      <xdr:col>116</xdr:col>
      <xdr:colOff>152400</xdr:colOff>
      <xdr:row>86</xdr:row>
      <xdr:rowOff>27127</xdr:rowOff>
    </xdr:to>
    <xdr:cxnSp macro="">
      <xdr:nvCxnSpPr>
        <xdr:cNvPr id="806" name="直線コネクタ 805">
          <a:extLst>
            <a:ext uri="{FF2B5EF4-FFF2-40B4-BE49-F238E27FC236}">
              <a16:creationId xmlns:a16="http://schemas.microsoft.com/office/drawing/2014/main" id="{50EADA06-B36C-490A-925A-C811EC6D1FBA}"/>
            </a:ext>
          </a:extLst>
        </xdr:cNvPr>
        <xdr:cNvCxnSpPr/>
      </xdr:nvCxnSpPr>
      <xdr:spPr>
        <a:xfrm>
          <a:off x="22072600" y="1477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47871</xdr:rowOff>
    </xdr:from>
    <xdr:ext cx="469744" cy="259045"/>
    <xdr:sp macro="" textlink="">
      <xdr:nvSpPr>
        <xdr:cNvPr id="807" name="【消防施設】&#10;一人当たり面積最大値テキスト">
          <a:extLst>
            <a:ext uri="{FF2B5EF4-FFF2-40B4-BE49-F238E27FC236}">
              <a16:creationId xmlns:a16="http://schemas.microsoft.com/office/drawing/2014/main" id="{2BF91107-E6A6-40D9-BE87-0D15A3AA0697}"/>
            </a:ext>
          </a:extLst>
        </xdr:cNvPr>
        <xdr:cNvSpPr txBox="1"/>
      </xdr:nvSpPr>
      <xdr:spPr>
        <a:xfrm>
          <a:off x="22199600" y="1324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101194</xdr:rowOff>
    </xdr:from>
    <xdr:to>
      <xdr:col>116</xdr:col>
      <xdr:colOff>152400</xdr:colOff>
      <xdr:row>78</xdr:row>
      <xdr:rowOff>101194</xdr:rowOff>
    </xdr:to>
    <xdr:cxnSp macro="">
      <xdr:nvCxnSpPr>
        <xdr:cNvPr id="808" name="直線コネクタ 807">
          <a:extLst>
            <a:ext uri="{FF2B5EF4-FFF2-40B4-BE49-F238E27FC236}">
              <a16:creationId xmlns:a16="http://schemas.microsoft.com/office/drawing/2014/main" id="{AA89EEC6-7C7B-443E-8F63-CA203A7BF4FD}"/>
            </a:ext>
          </a:extLst>
        </xdr:cNvPr>
        <xdr:cNvCxnSpPr/>
      </xdr:nvCxnSpPr>
      <xdr:spPr>
        <a:xfrm>
          <a:off x="22072600" y="1347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76013</xdr:rowOff>
    </xdr:from>
    <xdr:ext cx="469744" cy="259045"/>
    <xdr:sp macro="" textlink="">
      <xdr:nvSpPr>
        <xdr:cNvPr id="809" name="【消防施設】&#10;一人当たり面積平均値テキスト">
          <a:extLst>
            <a:ext uri="{FF2B5EF4-FFF2-40B4-BE49-F238E27FC236}">
              <a16:creationId xmlns:a16="http://schemas.microsoft.com/office/drawing/2014/main" id="{11F1B31B-89EB-45DD-8E07-EFB12F5D6D12}"/>
            </a:ext>
          </a:extLst>
        </xdr:cNvPr>
        <xdr:cNvSpPr txBox="1"/>
      </xdr:nvSpPr>
      <xdr:spPr>
        <a:xfrm>
          <a:off x="22199600" y="144778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53136</xdr:rowOff>
    </xdr:from>
    <xdr:to>
      <xdr:col>116</xdr:col>
      <xdr:colOff>114300</xdr:colOff>
      <xdr:row>85</xdr:row>
      <xdr:rowOff>154736</xdr:rowOff>
    </xdr:to>
    <xdr:sp macro="" textlink="">
      <xdr:nvSpPr>
        <xdr:cNvPr id="810" name="フローチャート: 判断 809">
          <a:extLst>
            <a:ext uri="{FF2B5EF4-FFF2-40B4-BE49-F238E27FC236}">
              <a16:creationId xmlns:a16="http://schemas.microsoft.com/office/drawing/2014/main" id="{DEEFBDFE-3E0E-4185-99B0-249BC399120F}"/>
            </a:ext>
          </a:extLst>
        </xdr:cNvPr>
        <xdr:cNvSpPr/>
      </xdr:nvSpPr>
      <xdr:spPr>
        <a:xfrm>
          <a:off x="22110700" y="1462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53136</xdr:rowOff>
    </xdr:from>
    <xdr:to>
      <xdr:col>112</xdr:col>
      <xdr:colOff>38100</xdr:colOff>
      <xdr:row>85</xdr:row>
      <xdr:rowOff>154736</xdr:rowOff>
    </xdr:to>
    <xdr:sp macro="" textlink="">
      <xdr:nvSpPr>
        <xdr:cNvPr id="811" name="フローチャート: 判断 810">
          <a:extLst>
            <a:ext uri="{FF2B5EF4-FFF2-40B4-BE49-F238E27FC236}">
              <a16:creationId xmlns:a16="http://schemas.microsoft.com/office/drawing/2014/main" id="{1F1349EC-3449-4D92-B8A1-74D8A0ECF710}"/>
            </a:ext>
          </a:extLst>
        </xdr:cNvPr>
        <xdr:cNvSpPr/>
      </xdr:nvSpPr>
      <xdr:spPr>
        <a:xfrm>
          <a:off x="21272500" y="1462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58623</xdr:rowOff>
    </xdr:from>
    <xdr:to>
      <xdr:col>107</xdr:col>
      <xdr:colOff>101600</xdr:colOff>
      <xdr:row>85</xdr:row>
      <xdr:rowOff>160223</xdr:rowOff>
    </xdr:to>
    <xdr:sp macro="" textlink="">
      <xdr:nvSpPr>
        <xdr:cNvPr id="812" name="フローチャート: 判断 811">
          <a:extLst>
            <a:ext uri="{FF2B5EF4-FFF2-40B4-BE49-F238E27FC236}">
              <a16:creationId xmlns:a16="http://schemas.microsoft.com/office/drawing/2014/main" id="{F1896948-15F6-4C7D-9E62-53950441EDCE}"/>
            </a:ext>
          </a:extLst>
        </xdr:cNvPr>
        <xdr:cNvSpPr/>
      </xdr:nvSpPr>
      <xdr:spPr>
        <a:xfrm>
          <a:off x="20383500" y="1463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52223</xdr:rowOff>
    </xdr:from>
    <xdr:to>
      <xdr:col>102</xdr:col>
      <xdr:colOff>165100</xdr:colOff>
      <xdr:row>85</xdr:row>
      <xdr:rowOff>153823</xdr:rowOff>
    </xdr:to>
    <xdr:sp macro="" textlink="">
      <xdr:nvSpPr>
        <xdr:cNvPr id="813" name="フローチャート: 判断 812">
          <a:extLst>
            <a:ext uri="{FF2B5EF4-FFF2-40B4-BE49-F238E27FC236}">
              <a16:creationId xmlns:a16="http://schemas.microsoft.com/office/drawing/2014/main" id="{B31C8D4D-113C-4A32-B11D-43FE60386DF2}"/>
            </a:ext>
          </a:extLst>
        </xdr:cNvPr>
        <xdr:cNvSpPr/>
      </xdr:nvSpPr>
      <xdr:spPr>
        <a:xfrm>
          <a:off x="19494500" y="1462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54508</xdr:rowOff>
    </xdr:from>
    <xdr:to>
      <xdr:col>98</xdr:col>
      <xdr:colOff>38100</xdr:colOff>
      <xdr:row>85</xdr:row>
      <xdr:rowOff>156108</xdr:rowOff>
    </xdr:to>
    <xdr:sp macro="" textlink="">
      <xdr:nvSpPr>
        <xdr:cNvPr id="814" name="フローチャート: 判断 813">
          <a:extLst>
            <a:ext uri="{FF2B5EF4-FFF2-40B4-BE49-F238E27FC236}">
              <a16:creationId xmlns:a16="http://schemas.microsoft.com/office/drawing/2014/main" id="{E0AB0DED-10F4-44FA-88D3-7DAD0FE630C3}"/>
            </a:ext>
          </a:extLst>
        </xdr:cNvPr>
        <xdr:cNvSpPr/>
      </xdr:nvSpPr>
      <xdr:spPr>
        <a:xfrm>
          <a:off x="186055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76C08BB7-4881-42C5-A065-42BABA70B7DF}"/>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4714A335-58A2-40C9-8259-2E8B8666185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7" name="テキスト ボックス 816">
          <a:extLst>
            <a:ext uri="{FF2B5EF4-FFF2-40B4-BE49-F238E27FC236}">
              <a16:creationId xmlns:a16="http://schemas.microsoft.com/office/drawing/2014/main" id="{A941F25C-A079-4FDD-8B0A-7F43D66F350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3FD6D56E-E88D-4164-982B-8B8C49CF7B4C}"/>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496B53EE-9811-4C60-BFE1-4735D1DFF3F3}"/>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141833</xdr:rowOff>
    </xdr:from>
    <xdr:to>
      <xdr:col>116</xdr:col>
      <xdr:colOff>114300</xdr:colOff>
      <xdr:row>86</xdr:row>
      <xdr:rowOff>71983</xdr:rowOff>
    </xdr:to>
    <xdr:sp macro="" textlink="">
      <xdr:nvSpPr>
        <xdr:cNvPr id="820" name="楕円 819">
          <a:extLst>
            <a:ext uri="{FF2B5EF4-FFF2-40B4-BE49-F238E27FC236}">
              <a16:creationId xmlns:a16="http://schemas.microsoft.com/office/drawing/2014/main" id="{B1E41553-5A29-4B84-9064-70A6523E901C}"/>
            </a:ext>
          </a:extLst>
        </xdr:cNvPr>
        <xdr:cNvSpPr/>
      </xdr:nvSpPr>
      <xdr:spPr>
        <a:xfrm>
          <a:off x="221107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56760</xdr:rowOff>
    </xdr:from>
    <xdr:ext cx="469744" cy="259045"/>
    <xdr:sp macro="" textlink="">
      <xdr:nvSpPr>
        <xdr:cNvPr id="821" name="【消防施設】&#10;一人当たり面積該当値テキスト">
          <a:extLst>
            <a:ext uri="{FF2B5EF4-FFF2-40B4-BE49-F238E27FC236}">
              <a16:creationId xmlns:a16="http://schemas.microsoft.com/office/drawing/2014/main" id="{213CDFDA-806E-4670-84E0-075A041D1017}"/>
            </a:ext>
          </a:extLst>
        </xdr:cNvPr>
        <xdr:cNvSpPr txBox="1"/>
      </xdr:nvSpPr>
      <xdr:spPr>
        <a:xfrm>
          <a:off x="22199600" y="14630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141833</xdr:rowOff>
    </xdr:from>
    <xdr:to>
      <xdr:col>112</xdr:col>
      <xdr:colOff>38100</xdr:colOff>
      <xdr:row>86</xdr:row>
      <xdr:rowOff>71983</xdr:rowOff>
    </xdr:to>
    <xdr:sp macro="" textlink="">
      <xdr:nvSpPr>
        <xdr:cNvPr id="822" name="楕円 821">
          <a:extLst>
            <a:ext uri="{FF2B5EF4-FFF2-40B4-BE49-F238E27FC236}">
              <a16:creationId xmlns:a16="http://schemas.microsoft.com/office/drawing/2014/main" id="{C5E0C17B-BBE2-4EFE-8B52-FF910599D399}"/>
            </a:ext>
          </a:extLst>
        </xdr:cNvPr>
        <xdr:cNvSpPr/>
      </xdr:nvSpPr>
      <xdr:spPr>
        <a:xfrm>
          <a:off x="21272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21183</xdr:rowOff>
    </xdr:from>
    <xdr:to>
      <xdr:col>116</xdr:col>
      <xdr:colOff>63500</xdr:colOff>
      <xdr:row>86</xdr:row>
      <xdr:rowOff>21183</xdr:rowOff>
    </xdr:to>
    <xdr:cxnSp macro="">
      <xdr:nvCxnSpPr>
        <xdr:cNvPr id="823" name="直線コネクタ 822">
          <a:extLst>
            <a:ext uri="{FF2B5EF4-FFF2-40B4-BE49-F238E27FC236}">
              <a16:creationId xmlns:a16="http://schemas.microsoft.com/office/drawing/2014/main" id="{728817C7-B2BD-4D20-93B0-271554B532E2}"/>
            </a:ext>
          </a:extLst>
        </xdr:cNvPr>
        <xdr:cNvCxnSpPr/>
      </xdr:nvCxnSpPr>
      <xdr:spPr>
        <a:xfrm>
          <a:off x="21323300" y="1476588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141833</xdr:rowOff>
    </xdr:from>
    <xdr:to>
      <xdr:col>107</xdr:col>
      <xdr:colOff>101600</xdr:colOff>
      <xdr:row>86</xdr:row>
      <xdr:rowOff>71983</xdr:rowOff>
    </xdr:to>
    <xdr:sp macro="" textlink="">
      <xdr:nvSpPr>
        <xdr:cNvPr id="824" name="楕円 823">
          <a:extLst>
            <a:ext uri="{FF2B5EF4-FFF2-40B4-BE49-F238E27FC236}">
              <a16:creationId xmlns:a16="http://schemas.microsoft.com/office/drawing/2014/main" id="{6EBE5FF7-65DC-49F4-81F7-F7688D12433C}"/>
            </a:ext>
          </a:extLst>
        </xdr:cNvPr>
        <xdr:cNvSpPr/>
      </xdr:nvSpPr>
      <xdr:spPr>
        <a:xfrm>
          <a:off x="20383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21183</xdr:rowOff>
    </xdr:from>
    <xdr:to>
      <xdr:col>111</xdr:col>
      <xdr:colOff>177800</xdr:colOff>
      <xdr:row>86</xdr:row>
      <xdr:rowOff>21183</xdr:rowOff>
    </xdr:to>
    <xdr:cxnSp macro="">
      <xdr:nvCxnSpPr>
        <xdr:cNvPr id="825" name="直線コネクタ 824">
          <a:extLst>
            <a:ext uri="{FF2B5EF4-FFF2-40B4-BE49-F238E27FC236}">
              <a16:creationId xmlns:a16="http://schemas.microsoft.com/office/drawing/2014/main" id="{544C3BE6-8773-4490-83DA-6948AE2A465D}"/>
            </a:ext>
          </a:extLst>
        </xdr:cNvPr>
        <xdr:cNvCxnSpPr/>
      </xdr:nvCxnSpPr>
      <xdr:spPr>
        <a:xfrm>
          <a:off x="20434300" y="147658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141833</xdr:rowOff>
    </xdr:from>
    <xdr:to>
      <xdr:col>102</xdr:col>
      <xdr:colOff>165100</xdr:colOff>
      <xdr:row>86</xdr:row>
      <xdr:rowOff>71983</xdr:rowOff>
    </xdr:to>
    <xdr:sp macro="" textlink="">
      <xdr:nvSpPr>
        <xdr:cNvPr id="826" name="楕円 825">
          <a:extLst>
            <a:ext uri="{FF2B5EF4-FFF2-40B4-BE49-F238E27FC236}">
              <a16:creationId xmlns:a16="http://schemas.microsoft.com/office/drawing/2014/main" id="{85EC1C33-4222-4F30-8893-E0EDCD5A7A95}"/>
            </a:ext>
          </a:extLst>
        </xdr:cNvPr>
        <xdr:cNvSpPr/>
      </xdr:nvSpPr>
      <xdr:spPr>
        <a:xfrm>
          <a:off x="19494500" y="14715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21183</xdr:rowOff>
    </xdr:from>
    <xdr:to>
      <xdr:col>107</xdr:col>
      <xdr:colOff>50800</xdr:colOff>
      <xdr:row>86</xdr:row>
      <xdr:rowOff>21183</xdr:rowOff>
    </xdr:to>
    <xdr:cxnSp macro="">
      <xdr:nvCxnSpPr>
        <xdr:cNvPr id="827" name="直線コネクタ 826">
          <a:extLst>
            <a:ext uri="{FF2B5EF4-FFF2-40B4-BE49-F238E27FC236}">
              <a16:creationId xmlns:a16="http://schemas.microsoft.com/office/drawing/2014/main" id="{072ECC2B-F1CA-4212-811B-B0A108F7C2F5}"/>
            </a:ext>
          </a:extLst>
        </xdr:cNvPr>
        <xdr:cNvCxnSpPr/>
      </xdr:nvCxnSpPr>
      <xdr:spPr>
        <a:xfrm>
          <a:off x="19545300" y="147658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142291</xdr:rowOff>
    </xdr:from>
    <xdr:to>
      <xdr:col>98</xdr:col>
      <xdr:colOff>38100</xdr:colOff>
      <xdr:row>86</xdr:row>
      <xdr:rowOff>72441</xdr:rowOff>
    </xdr:to>
    <xdr:sp macro="" textlink="">
      <xdr:nvSpPr>
        <xdr:cNvPr id="828" name="楕円 827">
          <a:extLst>
            <a:ext uri="{FF2B5EF4-FFF2-40B4-BE49-F238E27FC236}">
              <a16:creationId xmlns:a16="http://schemas.microsoft.com/office/drawing/2014/main" id="{28A76E45-AE2F-41FF-9AE4-51BB0C2DB7CA}"/>
            </a:ext>
          </a:extLst>
        </xdr:cNvPr>
        <xdr:cNvSpPr/>
      </xdr:nvSpPr>
      <xdr:spPr>
        <a:xfrm>
          <a:off x="18605500" y="1471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21183</xdr:rowOff>
    </xdr:from>
    <xdr:to>
      <xdr:col>102</xdr:col>
      <xdr:colOff>114300</xdr:colOff>
      <xdr:row>86</xdr:row>
      <xdr:rowOff>21641</xdr:rowOff>
    </xdr:to>
    <xdr:cxnSp macro="">
      <xdr:nvCxnSpPr>
        <xdr:cNvPr id="829" name="直線コネクタ 828">
          <a:extLst>
            <a:ext uri="{FF2B5EF4-FFF2-40B4-BE49-F238E27FC236}">
              <a16:creationId xmlns:a16="http://schemas.microsoft.com/office/drawing/2014/main" id="{2F08250E-CCFE-4810-BB09-4EBC737D3C41}"/>
            </a:ext>
          </a:extLst>
        </xdr:cNvPr>
        <xdr:cNvCxnSpPr/>
      </xdr:nvCxnSpPr>
      <xdr:spPr>
        <a:xfrm flipV="1">
          <a:off x="18656300" y="14765883"/>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171263</xdr:rowOff>
    </xdr:from>
    <xdr:ext cx="469744" cy="259045"/>
    <xdr:sp macro="" textlink="">
      <xdr:nvSpPr>
        <xdr:cNvPr id="830" name="n_1aveValue【消防施設】&#10;一人当たり面積">
          <a:extLst>
            <a:ext uri="{FF2B5EF4-FFF2-40B4-BE49-F238E27FC236}">
              <a16:creationId xmlns:a16="http://schemas.microsoft.com/office/drawing/2014/main" id="{D7BC638D-C322-41D4-A07D-5CF0A7B21658}"/>
            </a:ext>
          </a:extLst>
        </xdr:cNvPr>
        <xdr:cNvSpPr txBox="1"/>
      </xdr:nvSpPr>
      <xdr:spPr>
        <a:xfrm>
          <a:off x="21075727" y="1440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5300</xdr:rowOff>
    </xdr:from>
    <xdr:ext cx="469744" cy="259045"/>
    <xdr:sp macro="" textlink="">
      <xdr:nvSpPr>
        <xdr:cNvPr id="831" name="n_2aveValue【消防施設】&#10;一人当たり面積">
          <a:extLst>
            <a:ext uri="{FF2B5EF4-FFF2-40B4-BE49-F238E27FC236}">
              <a16:creationId xmlns:a16="http://schemas.microsoft.com/office/drawing/2014/main" id="{4BD19B4E-A3ED-43DE-87A4-B2EE137EBE0F}"/>
            </a:ext>
          </a:extLst>
        </xdr:cNvPr>
        <xdr:cNvSpPr txBox="1"/>
      </xdr:nvSpPr>
      <xdr:spPr>
        <a:xfrm>
          <a:off x="20199427" y="1440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170350</xdr:rowOff>
    </xdr:from>
    <xdr:ext cx="469744" cy="259045"/>
    <xdr:sp macro="" textlink="">
      <xdr:nvSpPr>
        <xdr:cNvPr id="832" name="n_3aveValue【消防施設】&#10;一人当たり面積">
          <a:extLst>
            <a:ext uri="{FF2B5EF4-FFF2-40B4-BE49-F238E27FC236}">
              <a16:creationId xmlns:a16="http://schemas.microsoft.com/office/drawing/2014/main" id="{F15A9357-DDB0-4F24-9FE4-29E2663803F2}"/>
            </a:ext>
          </a:extLst>
        </xdr:cNvPr>
        <xdr:cNvSpPr txBox="1"/>
      </xdr:nvSpPr>
      <xdr:spPr>
        <a:xfrm>
          <a:off x="19310427" y="14400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1185</xdr:rowOff>
    </xdr:from>
    <xdr:ext cx="469744" cy="259045"/>
    <xdr:sp macro="" textlink="">
      <xdr:nvSpPr>
        <xdr:cNvPr id="833" name="n_4aveValue【消防施設】&#10;一人当たり面積">
          <a:extLst>
            <a:ext uri="{FF2B5EF4-FFF2-40B4-BE49-F238E27FC236}">
              <a16:creationId xmlns:a16="http://schemas.microsoft.com/office/drawing/2014/main" id="{C2CDC7D1-061A-4F62-AEE5-B12AD2CE08CC}"/>
            </a:ext>
          </a:extLst>
        </xdr:cNvPr>
        <xdr:cNvSpPr txBox="1"/>
      </xdr:nvSpPr>
      <xdr:spPr>
        <a:xfrm>
          <a:off x="18421427" y="144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63110</xdr:rowOff>
    </xdr:from>
    <xdr:ext cx="469744" cy="259045"/>
    <xdr:sp macro="" textlink="">
      <xdr:nvSpPr>
        <xdr:cNvPr id="834" name="n_1mainValue【消防施設】&#10;一人当たり面積">
          <a:extLst>
            <a:ext uri="{FF2B5EF4-FFF2-40B4-BE49-F238E27FC236}">
              <a16:creationId xmlns:a16="http://schemas.microsoft.com/office/drawing/2014/main" id="{302C606E-AA80-478C-A68C-E59D8036B7D7}"/>
            </a:ext>
          </a:extLst>
        </xdr:cNvPr>
        <xdr:cNvSpPr txBox="1"/>
      </xdr:nvSpPr>
      <xdr:spPr>
        <a:xfrm>
          <a:off x="210757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63110</xdr:rowOff>
    </xdr:from>
    <xdr:ext cx="469744" cy="259045"/>
    <xdr:sp macro="" textlink="">
      <xdr:nvSpPr>
        <xdr:cNvPr id="835" name="n_2mainValue【消防施設】&#10;一人当たり面積">
          <a:extLst>
            <a:ext uri="{FF2B5EF4-FFF2-40B4-BE49-F238E27FC236}">
              <a16:creationId xmlns:a16="http://schemas.microsoft.com/office/drawing/2014/main" id="{7C30EB4D-2180-4D5B-9B6A-1FD35B0C3BAB}"/>
            </a:ext>
          </a:extLst>
        </xdr:cNvPr>
        <xdr:cNvSpPr txBox="1"/>
      </xdr:nvSpPr>
      <xdr:spPr>
        <a:xfrm>
          <a:off x="201994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63110</xdr:rowOff>
    </xdr:from>
    <xdr:ext cx="469744" cy="259045"/>
    <xdr:sp macro="" textlink="">
      <xdr:nvSpPr>
        <xdr:cNvPr id="836" name="n_3mainValue【消防施設】&#10;一人当たり面積">
          <a:extLst>
            <a:ext uri="{FF2B5EF4-FFF2-40B4-BE49-F238E27FC236}">
              <a16:creationId xmlns:a16="http://schemas.microsoft.com/office/drawing/2014/main" id="{0CB8303B-082E-4A2C-89C2-EED18CDE70D0}"/>
            </a:ext>
          </a:extLst>
        </xdr:cNvPr>
        <xdr:cNvSpPr txBox="1"/>
      </xdr:nvSpPr>
      <xdr:spPr>
        <a:xfrm>
          <a:off x="19310427" y="14807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63568</xdr:rowOff>
    </xdr:from>
    <xdr:ext cx="469744" cy="259045"/>
    <xdr:sp macro="" textlink="">
      <xdr:nvSpPr>
        <xdr:cNvPr id="837" name="n_4mainValue【消防施設】&#10;一人当たり面積">
          <a:extLst>
            <a:ext uri="{FF2B5EF4-FFF2-40B4-BE49-F238E27FC236}">
              <a16:creationId xmlns:a16="http://schemas.microsoft.com/office/drawing/2014/main" id="{670D38D8-EA47-469C-BA00-078DDAD209EB}"/>
            </a:ext>
          </a:extLst>
        </xdr:cNvPr>
        <xdr:cNvSpPr txBox="1"/>
      </xdr:nvSpPr>
      <xdr:spPr>
        <a:xfrm>
          <a:off x="18421427" y="14808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8" name="正方形/長方形 837">
          <a:extLst>
            <a:ext uri="{FF2B5EF4-FFF2-40B4-BE49-F238E27FC236}">
              <a16:creationId xmlns:a16="http://schemas.microsoft.com/office/drawing/2014/main" id="{387F1308-0584-45AB-A45E-14A322789B2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9" name="正方形/長方形 838">
          <a:extLst>
            <a:ext uri="{FF2B5EF4-FFF2-40B4-BE49-F238E27FC236}">
              <a16:creationId xmlns:a16="http://schemas.microsoft.com/office/drawing/2014/main" id="{104575DC-4FB5-4923-B961-89CC5B458CC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0" name="正方形/長方形 839">
          <a:extLst>
            <a:ext uri="{FF2B5EF4-FFF2-40B4-BE49-F238E27FC236}">
              <a16:creationId xmlns:a16="http://schemas.microsoft.com/office/drawing/2014/main" id="{B4101999-16C7-425B-AE74-17AD26B27752}"/>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1" name="正方形/長方形 840">
          <a:extLst>
            <a:ext uri="{FF2B5EF4-FFF2-40B4-BE49-F238E27FC236}">
              <a16:creationId xmlns:a16="http://schemas.microsoft.com/office/drawing/2014/main" id="{B3E65C3B-FE19-47D4-A8E6-D4EA7406346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2" name="正方形/長方形 841">
          <a:extLst>
            <a:ext uri="{FF2B5EF4-FFF2-40B4-BE49-F238E27FC236}">
              <a16:creationId xmlns:a16="http://schemas.microsoft.com/office/drawing/2014/main" id="{CBA730F9-F735-44CC-953C-B3808C325112}"/>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3" name="正方形/長方形 842">
          <a:extLst>
            <a:ext uri="{FF2B5EF4-FFF2-40B4-BE49-F238E27FC236}">
              <a16:creationId xmlns:a16="http://schemas.microsoft.com/office/drawing/2014/main" id="{07021F48-4411-4C2E-9ADC-19577B21C16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4" name="正方形/長方形 843">
          <a:extLst>
            <a:ext uri="{FF2B5EF4-FFF2-40B4-BE49-F238E27FC236}">
              <a16:creationId xmlns:a16="http://schemas.microsoft.com/office/drawing/2014/main" id="{190EFCAB-5256-4CB6-92E7-2CAB8C89A686}"/>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5" name="正方形/長方形 844">
          <a:extLst>
            <a:ext uri="{FF2B5EF4-FFF2-40B4-BE49-F238E27FC236}">
              <a16:creationId xmlns:a16="http://schemas.microsoft.com/office/drawing/2014/main" id="{4E44DB3F-CAA6-449F-AD24-AAEC1BD0726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6" name="テキスト ボックス 845">
          <a:extLst>
            <a:ext uri="{FF2B5EF4-FFF2-40B4-BE49-F238E27FC236}">
              <a16:creationId xmlns:a16="http://schemas.microsoft.com/office/drawing/2014/main" id="{E33B6FDC-A205-4F7F-85E4-EB1F50F1866A}"/>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7" name="直線コネクタ 846">
          <a:extLst>
            <a:ext uri="{FF2B5EF4-FFF2-40B4-BE49-F238E27FC236}">
              <a16:creationId xmlns:a16="http://schemas.microsoft.com/office/drawing/2014/main" id="{C293B702-CC89-427D-B873-623E2EB7D8F4}"/>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8" name="テキスト ボックス 847">
          <a:extLst>
            <a:ext uri="{FF2B5EF4-FFF2-40B4-BE49-F238E27FC236}">
              <a16:creationId xmlns:a16="http://schemas.microsoft.com/office/drawing/2014/main" id="{AB03D0EB-06D7-46FA-AC19-9DE5E939FEB8}"/>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9" name="直線コネクタ 848">
          <a:extLst>
            <a:ext uri="{FF2B5EF4-FFF2-40B4-BE49-F238E27FC236}">
              <a16:creationId xmlns:a16="http://schemas.microsoft.com/office/drawing/2014/main" id="{D29FB7CC-B60B-426C-AA4B-82A8FAC98F4F}"/>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0" name="テキスト ボックス 849">
          <a:extLst>
            <a:ext uri="{FF2B5EF4-FFF2-40B4-BE49-F238E27FC236}">
              <a16:creationId xmlns:a16="http://schemas.microsoft.com/office/drawing/2014/main" id="{0EEA91DF-1241-48C0-A41E-DF4985402EF9}"/>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1" name="直線コネクタ 850">
          <a:extLst>
            <a:ext uri="{FF2B5EF4-FFF2-40B4-BE49-F238E27FC236}">
              <a16:creationId xmlns:a16="http://schemas.microsoft.com/office/drawing/2014/main" id="{5F0E0436-A2B5-4E23-9601-DE30C884E44D}"/>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2" name="テキスト ボックス 851">
          <a:extLst>
            <a:ext uri="{FF2B5EF4-FFF2-40B4-BE49-F238E27FC236}">
              <a16:creationId xmlns:a16="http://schemas.microsoft.com/office/drawing/2014/main" id="{9DC60914-E3B0-4850-92F4-0ACF13E8E663}"/>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3" name="直線コネクタ 852">
          <a:extLst>
            <a:ext uri="{FF2B5EF4-FFF2-40B4-BE49-F238E27FC236}">
              <a16:creationId xmlns:a16="http://schemas.microsoft.com/office/drawing/2014/main" id="{A7B0A737-A369-49F2-AD58-7F4E05F13FFC}"/>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4" name="テキスト ボックス 853">
          <a:extLst>
            <a:ext uri="{FF2B5EF4-FFF2-40B4-BE49-F238E27FC236}">
              <a16:creationId xmlns:a16="http://schemas.microsoft.com/office/drawing/2014/main" id="{9B9BEE89-ABF2-4819-B452-9F29AC567B49}"/>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5" name="直線コネクタ 854">
          <a:extLst>
            <a:ext uri="{FF2B5EF4-FFF2-40B4-BE49-F238E27FC236}">
              <a16:creationId xmlns:a16="http://schemas.microsoft.com/office/drawing/2014/main" id="{72334A16-A663-4B16-9907-243B2B44F7B3}"/>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6" name="テキスト ボックス 855">
          <a:extLst>
            <a:ext uri="{FF2B5EF4-FFF2-40B4-BE49-F238E27FC236}">
              <a16:creationId xmlns:a16="http://schemas.microsoft.com/office/drawing/2014/main" id="{7C06CF0C-F9AC-42D0-A6D5-CAB24CACDB4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7" name="直線コネクタ 856">
          <a:extLst>
            <a:ext uri="{FF2B5EF4-FFF2-40B4-BE49-F238E27FC236}">
              <a16:creationId xmlns:a16="http://schemas.microsoft.com/office/drawing/2014/main" id="{8FEBD9F2-C6A4-4A71-9914-A3CCC7652274}"/>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8" name="テキスト ボックス 857">
          <a:extLst>
            <a:ext uri="{FF2B5EF4-FFF2-40B4-BE49-F238E27FC236}">
              <a16:creationId xmlns:a16="http://schemas.microsoft.com/office/drawing/2014/main" id="{C3E6D825-44E3-4BE9-9E81-399F8D41450D}"/>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9" name="直線コネクタ 858">
          <a:extLst>
            <a:ext uri="{FF2B5EF4-FFF2-40B4-BE49-F238E27FC236}">
              <a16:creationId xmlns:a16="http://schemas.microsoft.com/office/drawing/2014/main" id="{D4043564-C339-48D0-8572-8E9036D8C26A}"/>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0" name="テキスト ボックス 859">
          <a:extLst>
            <a:ext uri="{FF2B5EF4-FFF2-40B4-BE49-F238E27FC236}">
              <a16:creationId xmlns:a16="http://schemas.microsoft.com/office/drawing/2014/main" id="{F364A3ED-EB76-4B1F-8724-F167C3522149}"/>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1" name="直線コネクタ 860">
          <a:extLst>
            <a:ext uri="{FF2B5EF4-FFF2-40B4-BE49-F238E27FC236}">
              <a16:creationId xmlns:a16="http://schemas.microsoft.com/office/drawing/2014/main" id="{E50430FA-0C0A-4A0B-8FD8-018A182FF151}"/>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2" name="【庁舎】&#10;有形固定資産減価償却率グラフ枠">
          <a:extLst>
            <a:ext uri="{FF2B5EF4-FFF2-40B4-BE49-F238E27FC236}">
              <a16:creationId xmlns:a16="http://schemas.microsoft.com/office/drawing/2014/main" id="{F06A0FDD-D635-4E2D-8D07-373B28CA90A7}"/>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50074</xdr:rowOff>
    </xdr:from>
    <xdr:to>
      <xdr:col>85</xdr:col>
      <xdr:colOff>126364</xdr:colOff>
      <xdr:row>109</xdr:row>
      <xdr:rowOff>25581</xdr:rowOff>
    </xdr:to>
    <xdr:cxnSp macro="">
      <xdr:nvCxnSpPr>
        <xdr:cNvPr id="863" name="直線コネクタ 862">
          <a:extLst>
            <a:ext uri="{FF2B5EF4-FFF2-40B4-BE49-F238E27FC236}">
              <a16:creationId xmlns:a16="http://schemas.microsoft.com/office/drawing/2014/main" id="{B3158EA0-1F5C-4CA4-91AD-E1FB9A9527ED}"/>
            </a:ext>
          </a:extLst>
        </xdr:cNvPr>
        <xdr:cNvCxnSpPr/>
      </xdr:nvCxnSpPr>
      <xdr:spPr>
        <a:xfrm flipV="1">
          <a:off x="16318864" y="17195074"/>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29408</xdr:rowOff>
    </xdr:from>
    <xdr:ext cx="405111" cy="259045"/>
    <xdr:sp macro="" textlink="">
      <xdr:nvSpPr>
        <xdr:cNvPr id="864" name="【庁舎】&#10;有形固定資産減価償却率最小値テキスト">
          <a:extLst>
            <a:ext uri="{FF2B5EF4-FFF2-40B4-BE49-F238E27FC236}">
              <a16:creationId xmlns:a16="http://schemas.microsoft.com/office/drawing/2014/main" id="{5B08E72D-12F3-45BB-B0AB-AEFC84ADDAC1}"/>
            </a:ext>
          </a:extLst>
        </xdr:cNvPr>
        <xdr:cNvSpPr txBox="1"/>
      </xdr:nvSpPr>
      <xdr:spPr>
        <a:xfrm>
          <a:off x="16357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25581</xdr:rowOff>
    </xdr:from>
    <xdr:to>
      <xdr:col>86</xdr:col>
      <xdr:colOff>25400</xdr:colOff>
      <xdr:row>109</xdr:row>
      <xdr:rowOff>25581</xdr:rowOff>
    </xdr:to>
    <xdr:cxnSp macro="">
      <xdr:nvCxnSpPr>
        <xdr:cNvPr id="865" name="直線コネクタ 864">
          <a:extLst>
            <a:ext uri="{FF2B5EF4-FFF2-40B4-BE49-F238E27FC236}">
              <a16:creationId xmlns:a16="http://schemas.microsoft.com/office/drawing/2014/main" id="{24BE085A-EE05-4BC6-AE3B-A6C37ECE7EB8}"/>
            </a:ext>
          </a:extLst>
        </xdr:cNvPr>
        <xdr:cNvCxnSpPr/>
      </xdr:nvCxnSpPr>
      <xdr:spPr>
        <a:xfrm>
          <a:off x="16230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168201</xdr:rowOff>
    </xdr:from>
    <xdr:ext cx="340478" cy="259045"/>
    <xdr:sp macro="" textlink="">
      <xdr:nvSpPr>
        <xdr:cNvPr id="866" name="【庁舎】&#10;有形固定資産減価償却率最大値テキスト">
          <a:extLst>
            <a:ext uri="{FF2B5EF4-FFF2-40B4-BE49-F238E27FC236}">
              <a16:creationId xmlns:a16="http://schemas.microsoft.com/office/drawing/2014/main" id="{F98610BA-CAC0-4799-B2C5-512227995416}"/>
            </a:ext>
          </a:extLst>
        </xdr:cNvPr>
        <xdr:cNvSpPr txBox="1"/>
      </xdr:nvSpPr>
      <xdr:spPr>
        <a:xfrm>
          <a:off x="16357600" y="1697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50074</xdr:rowOff>
    </xdr:from>
    <xdr:to>
      <xdr:col>86</xdr:col>
      <xdr:colOff>25400</xdr:colOff>
      <xdr:row>100</xdr:row>
      <xdr:rowOff>50074</xdr:rowOff>
    </xdr:to>
    <xdr:cxnSp macro="">
      <xdr:nvCxnSpPr>
        <xdr:cNvPr id="867" name="直線コネクタ 866">
          <a:extLst>
            <a:ext uri="{FF2B5EF4-FFF2-40B4-BE49-F238E27FC236}">
              <a16:creationId xmlns:a16="http://schemas.microsoft.com/office/drawing/2014/main" id="{DDE4C252-0418-4DE0-B3F7-443E487575C8}"/>
            </a:ext>
          </a:extLst>
        </xdr:cNvPr>
        <xdr:cNvCxnSpPr/>
      </xdr:nvCxnSpPr>
      <xdr:spPr>
        <a:xfrm>
          <a:off x="16230600" y="1719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25416</xdr:rowOff>
    </xdr:from>
    <xdr:ext cx="405111" cy="259045"/>
    <xdr:sp macro="" textlink="">
      <xdr:nvSpPr>
        <xdr:cNvPr id="868" name="【庁舎】&#10;有形固定資産減価償却率平均値テキスト">
          <a:extLst>
            <a:ext uri="{FF2B5EF4-FFF2-40B4-BE49-F238E27FC236}">
              <a16:creationId xmlns:a16="http://schemas.microsoft.com/office/drawing/2014/main" id="{C35DBDD6-28DC-41B5-B7A5-8A8D31227C23}"/>
            </a:ext>
          </a:extLst>
        </xdr:cNvPr>
        <xdr:cNvSpPr txBox="1"/>
      </xdr:nvSpPr>
      <xdr:spPr>
        <a:xfrm>
          <a:off x="16357600" y="17856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2539</xdr:rowOff>
    </xdr:from>
    <xdr:to>
      <xdr:col>85</xdr:col>
      <xdr:colOff>177800</xdr:colOff>
      <xdr:row>105</xdr:row>
      <xdr:rowOff>104139</xdr:rowOff>
    </xdr:to>
    <xdr:sp macro="" textlink="">
      <xdr:nvSpPr>
        <xdr:cNvPr id="869" name="フローチャート: 判断 868">
          <a:extLst>
            <a:ext uri="{FF2B5EF4-FFF2-40B4-BE49-F238E27FC236}">
              <a16:creationId xmlns:a16="http://schemas.microsoft.com/office/drawing/2014/main" id="{FF54A394-D4BE-455F-9085-509991067F9A}"/>
            </a:ext>
          </a:extLst>
        </xdr:cNvPr>
        <xdr:cNvSpPr/>
      </xdr:nvSpPr>
      <xdr:spPr>
        <a:xfrm>
          <a:off x="162687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141332</xdr:rowOff>
    </xdr:from>
    <xdr:to>
      <xdr:col>81</xdr:col>
      <xdr:colOff>101600</xdr:colOff>
      <xdr:row>105</xdr:row>
      <xdr:rowOff>71482</xdr:rowOff>
    </xdr:to>
    <xdr:sp macro="" textlink="">
      <xdr:nvSpPr>
        <xdr:cNvPr id="870" name="フローチャート: 判断 869">
          <a:extLst>
            <a:ext uri="{FF2B5EF4-FFF2-40B4-BE49-F238E27FC236}">
              <a16:creationId xmlns:a16="http://schemas.microsoft.com/office/drawing/2014/main" id="{FE346D7F-EF69-493C-B50D-1D725D65E510}"/>
            </a:ext>
          </a:extLst>
        </xdr:cNvPr>
        <xdr:cNvSpPr/>
      </xdr:nvSpPr>
      <xdr:spPr>
        <a:xfrm>
          <a:off x="15430500" y="1797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134801</xdr:rowOff>
    </xdr:from>
    <xdr:to>
      <xdr:col>76</xdr:col>
      <xdr:colOff>165100</xdr:colOff>
      <xdr:row>105</xdr:row>
      <xdr:rowOff>64951</xdr:rowOff>
    </xdr:to>
    <xdr:sp macro="" textlink="">
      <xdr:nvSpPr>
        <xdr:cNvPr id="871" name="フローチャート: 判断 870">
          <a:extLst>
            <a:ext uri="{FF2B5EF4-FFF2-40B4-BE49-F238E27FC236}">
              <a16:creationId xmlns:a16="http://schemas.microsoft.com/office/drawing/2014/main" id="{1248C7E2-AC77-4D2D-A25D-FE6CB92E921D}"/>
            </a:ext>
          </a:extLst>
        </xdr:cNvPr>
        <xdr:cNvSpPr/>
      </xdr:nvSpPr>
      <xdr:spPr>
        <a:xfrm>
          <a:off x="14541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129902</xdr:rowOff>
    </xdr:from>
    <xdr:to>
      <xdr:col>72</xdr:col>
      <xdr:colOff>38100</xdr:colOff>
      <xdr:row>105</xdr:row>
      <xdr:rowOff>60052</xdr:rowOff>
    </xdr:to>
    <xdr:sp macro="" textlink="">
      <xdr:nvSpPr>
        <xdr:cNvPr id="872" name="フローチャート: 判断 871">
          <a:extLst>
            <a:ext uri="{FF2B5EF4-FFF2-40B4-BE49-F238E27FC236}">
              <a16:creationId xmlns:a16="http://schemas.microsoft.com/office/drawing/2014/main" id="{6056AA4E-174B-4CE1-B57B-C10403307D33}"/>
            </a:ext>
          </a:extLst>
        </xdr:cNvPr>
        <xdr:cNvSpPr/>
      </xdr:nvSpPr>
      <xdr:spPr>
        <a:xfrm>
          <a:off x="13652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116839</xdr:rowOff>
    </xdr:from>
    <xdr:to>
      <xdr:col>67</xdr:col>
      <xdr:colOff>101600</xdr:colOff>
      <xdr:row>105</xdr:row>
      <xdr:rowOff>46989</xdr:rowOff>
    </xdr:to>
    <xdr:sp macro="" textlink="">
      <xdr:nvSpPr>
        <xdr:cNvPr id="873" name="フローチャート: 判断 872">
          <a:extLst>
            <a:ext uri="{FF2B5EF4-FFF2-40B4-BE49-F238E27FC236}">
              <a16:creationId xmlns:a16="http://schemas.microsoft.com/office/drawing/2014/main" id="{2D9F6752-F751-40C6-8B0D-939750914CBC}"/>
            </a:ext>
          </a:extLst>
        </xdr:cNvPr>
        <xdr:cNvSpPr/>
      </xdr:nvSpPr>
      <xdr:spPr>
        <a:xfrm>
          <a:off x="12763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B891AC01-174C-4262-B46B-ACF2D9CE70E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624EEF9C-5257-4664-94E3-454CFB14DD77}"/>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6" name="テキスト ボックス 875">
          <a:extLst>
            <a:ext uri="{FF2B5EF4-FFF2-40B4-BE49-F238E27FC236}">
              <a16:creationId xmlns:a16="http://schemas.microsoft.com/office/drawing/2014/main" id="{45BF8A9E-B03E-4511-8C43-159DBE3997C5}"/>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A3986A34-9557-43DB-8BDC-F238F12AF6F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2EBCCBB0-3297-4368-ABF6-5D4AEB10F35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165826</xdr:rowOff>
    </xdr:from>
    <xdr:to>
      <xdr:col>85</xdr:col>
      <xdr:colOff>177800</xdr:colOff>
      <xdr:row>107</xdr:row>
      <xdr:rowOff>95976</xdr:rowOff>
    </xdr:to>
    <xdr:sp macro="" textlink="">
      <xdr:nvSpPr>
        <xdr:cNvPr id="879" name="楕円 878">
          <a:extLst>
            <a:ext uri="{FF2B5EF4-FFF2-40B4-BE49-F238E27FC236}">
              <a16:creationId xmlns:a16="http://schemas.microsoft.com/office/drawing/2014/main" id="{FB4D9F1C-7BA3-4D52-A674-68FD617BB58C}"/>
            </a:ext>
          </a:extLst>
        </xdr:cNvPr>
        <xdr:cNvSpPr/>
      </xdr:nvSpPr>
      <xdr:spPr>
        <a:xfrm>
          <a:off x="16268700" y="1833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144253</xdr:rowOff>
    </xdr:from>
    <xdr:ext cx="405111" cy="259045"/>
    <xdr:sp macro="" textlink="">
      <xdr:nvSpPr>
        <xdr:cNvPr id="880" name="【庁舎】&#10;有形固定資産減価償却率該当値テキスト">
          <a:extLst>
            <a:ext uri="{FF2B5EF4-FFF2-40B4-BE49-F238E27FC236}">
              <a16:creationId xmlns:a16="http://schemas.microsoft.com/office/drawing/2014/main" id="{524DD3E3-B439-4D37-B1D4-2247732CED13}"/>
            </a:ext>
          </a:extLst>
        </xdr:cNvPr>
        <xdr:cNvSpPr txBox="1"/>
      </xdr:nvSpPr>
      <xdr:spPr>
        <a:xfrm>
          <a:off x="16357600" y="183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126637</xdr:rowOff>
    </xdr:from>
    <xdr:to>
      <xdr:col>81</xdr:col>
      <xdr:colOff>101600</xdr:colOff>
      <xdr:row>107</xdr:row>
      <xdr:rowOff>56787</xdr:rowOff>
    </xdr:to>
    <xdr:sp macro="" textlink="">
      <xdr:nvSpPr>
        <xdr:cNvPr id="881" name="楕円 880">
          <a:extLst>
            <a:ext uri="{FF2B5EF4-FFF2-40B4-BE49-F238E27FC236}">
              <a16:creationId xmlns:a16="http://schemas.microsoft.com/office/drawing/2014/main" id="{C24A0199-88E7-44CE-B943-A8C0E9FA129E}"/>
            </a:ext>
          </a:extLst>
        </xdr:cNvPr>
        <xdr:cNvSpPr/>
      </xdr:nvSpPr>
      <xdr:spPr>
        <a:xfrm>
          <a:off x="15430500" y="18300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5987</xdr:rowOff>
    </xdr:from>
    <xdr:to>
      <xdr:col>85</xdr:col>
      <xdr:colOff>127000</xdr:colOff>
      <xdr:row>107</xdr:row>
      <xdr:rowOff>45176</xdr:rowOff>
    </xdr:to>
    <xdr:cxnSp macro="">
      <xdr:nvCxnSpPr>
        <xdr:cNvPr id="882" name="直線コネクタ 881">
          <a:extLst>
            <a:ext uri="{FF2B5EF4-FFF2-40B4-BE49-F238E27FC236}">
              <a16:creationId xmlns:a16="http://schemas.microsoft.com/office/drawing/2014/main" id="{EA7431FB-7931-4747-A8B8-26DE87AB3B9C}"/>
            </a:ext>
          </a:extLst>
        </xdr:cNvPr>
        <xdr:cNvCxnSpPr/>
      </xdr:nvCxnSpPr>
      <xdr:spPr>
        <a:xfrm>
          <a:off x="15481300" y="18351137"/>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128270</xdr:rowOff>
    </xdr:from>
    <xdr:to>
      <xdr:col>76</xdr:col>
      <xdr:colOff>165100</xdr:colOff>
      <xdr:row>107</xdr:row>
      <xdr:rowOff>58420</xdr:rowOff>
    </xdr:to>
    <xdr:sp macro="" textlink="">
      <xdr:nvSpPr>
        <xdr:cNvPr id="883" name="楕円 882">
          <a:extLst>
            <a:ext uri="{FF2B5EF4-FFF2-40B4-BE49-F238E27FC236}">
              <a16:creationId xmlns:a16="http://schemas.microsoft.com/office/drawing/2014/main" id="{2DCB3275-E868-4E00-85F6-4B36BFA6728C}"/>
            </a:ext>
          </a:extLst>
        </xdr:cNvPr>
        <xdr:cNvSpPr/>
      </xdr:nvSpPr>
      <xdr:spPr>
        <a:xfrm>
          <a:off x="145415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5987</xdr:rowOff>
    </xdr:from>
    <xdr:to>
      <xdr:col>81</xdr:col>
      <xdr:colOff>50800</xdr:colOff>
      <xdr:row>107</xdr:row>
      <xdr:rowOff>7620</xdr:rowOff>
    </xdr:to>
    <xdr:cxnSp macro="">
      <xdr:nvCxnSpPr>
        <xdr:cNvPr id="884" name="直線コネクタ 883">
          <a:extLst>
            <a:ext uri="{FF2B5EF4-FFF2-40B4-BE49-F238E27FC236}">
              <a16:creationId xmlns:a16="http://schemas.microsoft.com/office/drawing/2014/main" id="{625D2CA7-5338-43DD-B1AA-2707CB94C778}"/>
            </a:ext>
          </a:extLst>
        </xdr:cNvPr>
        <xdr:cNvCxnSpPr/>
      </xdr:nvCxnSpPr>
      <xdr:spPr>
        <a:xfrm flipV="1">
          <a:off x="14592300" y="18351137"/>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98879</xdr:rowOff>
    </xdr:from>
    <xdr:to>
      <xdr:col>72</xdr:col>
      <xdr:colOff>38100</xdr:colOff>
      <xdr:row>107</xdr:row>
      <xdr:rowOff>29029</xdr:rowOff>
    </xdr:to>
    <xdr:sp macro="" textlink="">
      <xdr:nvSpPr>
        <xdr:cNvPr id="885" name="楕円 884">
          <a:extLst>
            <a:ext uri="{FF2B5EF4-FFF2-40B4-BE49-F238E27FC236}">
              <a16:creationId xmlns:a16="http://schemas.microsoft.com/office/drawing/2014/main" id="{CB48EE81-D121-4FE7-B81A-9BE8A1B77350}"/>
            </a:ext>
          </a:extLst>
        </xdr:cNvPr>
        <xdr:cNvSpPr/>
      </xdr:nvSpPr>
      <xdr:spPr>
        <a:xfrm>
          <a:off x="13652500" y="1827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149679</xdr:rowOff>
    </xdr:from>
    <xdr:to>
      <xdr:col>76</xdr:col>
      <xdr:colOff>114300</xdr:colOff>
      <xdr:row>107</xdr:row>
      <xdr:rowOff>7620</xdr:rowOff>
    </xdr:to>
    <xdr:cxnSp macro="">
      <xdr:nvCxnSpPr>
        <xdr:cNvPr id="886" name="直線コネクタ 885">
          <a:extLst>
            <a:ext uri="{FF2B5EF4-FFF2-40B4-BE49-F238E27FC236}">
              <a16:creationId xmlns:a16="http://schemas.microsoft.com/office/drawing/2014/main" id="{39F64C96-A96F-4177-9F51-28A176BF63F8}"/>
            </a:ext>
          </a:extLst>
        </xdr:cNvPr>
        <xdr:cNvCxnSpPr/>
      </xdr:nvCxnSpPr>
      <xdr:spPr>
        <a:xfrm>
          <a:off x="13703300" y="18323379"/>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62956</xdr:rowOff>
    </xdr:from>
    <xdr:to>
      <xdr:col>67</xdr:col>
      <xdr:colOff>101600</xdr:colOff>
      <xdr:row>106</xdr:row>
      <xdr:rowOff>164556</xdr:rowOff>
    </xdr:to>
    <xdr:sp macro="" textlink="">
      <xdr:nvSpPr>
        <xdr:cNvPr id="887" name="楕円 886">
          <a:extLst>
            <a:ext uri="{FF2B5EF4-FFF2-40B4-BE49-F238E27FC236}">
              <a16:creationId xmlns:a16="http://schemas.microsoft.com/office/drawing/2014/main" id="{847FBE35-A09D-4B3E-92EA-519105623F0E}"/>
            </a:ext>
          </a:extLst>
        </xdr:cNvPr>
        <xdr:cNvSpPr/>
      </xdr:nvSpPr>
      <xdr:spPr>
        <a:xfrm>
          <a:off x="12763500" y="1823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113756</xdr:rowOff>
    </xdr:from>
    <xdr:to>
      <xdr:col>71</xdr:col>
      <xdr:colOff>177800</xdr:colOff>
      <xdr:row>106</xdr:row>
      <xdr:rowOff>149679</xdr:rowOff>
    </xdr:to>
    <xdr:cxnSp macro="">
      <xdr:nvCxnSpPr>
        <xdr:cNvPr id="888" name="直線コネクタ 887">
          <a:extLst>
            <a:ext uri="{FF2B5EF4-FFF2-40B4-BE49-F238E27FC236}">
              <a16:creationId xmlns:a16="http://schemas.microsoft.com/office/drawing/2014/main" id="{664941CF-E804-4187-B645-3BC6CCABB56C}"/>
            </a:ext>
          </a:extLst>
        </xdr:cNvPr>
        <xdr:cNvCxnSpPr/>
      </xdr:nvCxnSpPr>
      <xdr:spPr>
        <a:xfrm>
          <a:off x="12814300" y="1828745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88009</xdr:rowOff>
    </xdr:from>
    <xdr:ext cx="405111" cy="259045"/>
    <xdr:sp macro="" textlink="">
      <xdr:nvSpPr>
        <xdr:cNvPr id="889" name="n_1aveValue【庁舎】&#10;有形固定資産減価償却率">
          <a:extLst>
            <a:ext uri="{FF2B5EF4-FFF2-40B4-BE49-F238E27FC236}">
              <a16:creationId xmlns:a16="http://schemas.microsoft.com/office/drawing/2014/main" id="{C91F8D20-731E-4B4D-B324-476BD0C20096}"/>
            </a:ext>
          </a:extLst>
        </xdr:cNvPr>
        <xdr:cNvSpPr txBox="1"/>
      </xdr:nvSpPr>
      <xdr:spPr>
        <a:xfrm>
          <a:off x="15266044" y="1774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81478</xdr:rowOff>
    </xdr:from>
    <xdr:ext cx="405111" cy="259045"/>
    <xdr:sp macro="" textlink="">
      <xdr:nvSpPr>
        <xdr:cNvPr id="890" name="n_2aveValue【庁舎】&#10;有形固定資産減価償却率">
          <a:extLst>
            <a:ext uri="{FF2B5EF4-FFF2-40B4-BE49-F238E27FC236}">
              <a16:creationId xmlns:a16="http://schemas.microsoft.com/office/drawing/2014/main" id="{946E3F21-8C27-4A8B-BE67-CDFDBF9BFDA7}"/>
            </a:ext>
          </a:extLst>
        </xdr:cNvPr>
        <xdr:cNvSpPr txBox="1"/>
      </xdr:nvSpPr>
      <xdr:spPr>
        <a:xfrm>
          <a:off x="14389744" y="177408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76579</xdr:rowOff>
    </xdr:from>
    <xdr:ext cx="405111" cy="259045"/>
    <xdr:sp macro="" textlink="">
      <xdr:nvSpPr>
        <xdr:cNvPr id="891" name="n_3aveValue【庁舎】&#10;有形固定資産減価償却率">
          <a:extLst>
            <a:ext uri="{FF2B5EF4-FFF2-40B4-BE49-F238E27FC236}">
              <a16:creationId xmlns:a16="http://schemas.microsoft.com/office/drawing/2014/main" id="{297C801E-66EE-4FBA-A995-B95FCE0E4D87}"/>
            </a:ext>
          </a:extLst>
        </xdr:cNvPr>
        <xdr:cNvSpPr txBox="1"/>
      </xdr:nvSpPr>
      <xdr:spPr>
        <a:xfrm>
          <a:off x="13500744" y="1773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63516</xdr:rowOff>
    </xdr:from>
    <xdr:ext cx="405111" cy="259045"/>
    <xdr:sp macro="" textlink="">
      <xdr:nvSpPr>
        <xdr:cNvPr id="892" name="n_4aveValue【庁舎】&#10;有形固定資産減価償却率">
          <a:extLst>
            <a:ext uri="{FF2B5EF4-FFF2-40B4-BE49-F238E27FC236}">
              <a16:creationId xmlns:a16="http://schemas.microsoft.com/office/drawing/2014/main" id="{1EF4D351-9CAE-4F45-944B-DE3C9480498F}"/>
            </a:ext>
          </a:extLst>
        </xdr:cNvPr>
        <xdr:cNvSpPr txBox="1"/>
      </xdr:nvSpPr>
      <xdr:spPr>
        <a:xfrm>
          <a:off x="12611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47914</xdr:rowOff>
    </xdr:from>
    <xdr:ext cx="405111" cy="259045"/>
    <xdr:sp macro="" textlink="">
      <xdr:nvSpPr>
        <xdr:cNvPr id="893" name="n_1mainValue【庁舎】&#10;有形固定資産減価償却率">
          <a:extLst>
            <a:ext uri="{FF2B5EF4-FFF2-40B4-BE49-F238E27FC236}">
              <a16:creationId xmlns:a16="http://schemas.microsoft.com/office/drawing/2014/main" id="{49CAE05E-67AE-48F1-9A9F-4ADE27B147D4}"/>
            </a:ext>
          </a:extLst>
        </xdr:cNvPr>
        <xdr:cNvSpPr txBox="1"/>
      </xdr:nvSpPr>
      <xdr:spPr>
        <a:xfrm>
          <a:off x="15266044" y="18393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49547</xdr:rowOff>
    </xdr:from>
    <xdr:ext cx="405111" cy="259045"/>
    <xdr:sp macro="" textlink="">
      <xdr:nvSpPr>
        <xdr:cNvPr id="894" name="n_2mainValue【庁舎】&#10;有形固定資産減価償却率">
          <a:extLst>
            <a:ext uri="{FF2B5EF4-FFF2-40B4-BE49-F238E27FC236}">
              <a16:creationId xmlns:a16="http://schemas.microsoft.com/office/drawing/2014/main" id="{DE536E63-3DC2-4943-9D64-2C0ACEA01E9B}"/>
            </a:ext>
          </a:extLst>
        </xdr:cNvPr>
        <xdr:cNvSpPr txBox="1"/>
      </xdr:nvSpPr>
      <xdr:spPr>
        <a:xfrm>
          <a:off x="14389744" y="183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20156</xdr:rowOff>
    </xdr:from>
    <xdr:ext cx="405111" cy="259045"/>
    <xdr:sp macro="" textlink="">
      <xdr:nvSpPr>
        <xdr:cNvPr id="895" name="n_3mainValue【庁舎】&#10;有形固定資産減価償却率">
          <a:extLst>
            <a:ext uri="{FF2B5EF4-FFF2-40B4-BE49-F238E27FC236}">
              <a16:creationId xmlns:a16="http://schemas.microsoft.com/office/drawing/2014/main" id="{147323E3-6531-4EB0-B1A6-51B1DE1846D5}"/>
            </a:ext>
          </a:extLst>
        </xdr:cNvPr>
        <xdr:cNvSpPr txBox="1"/>
      </xdr:nvSpPr>
      <xdr:spPr>
        <a:xfrm>
          <a:off x="13500744" y="183653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155683</xdr:rowOff>
    </xdr:from>
    <xdr:ext cx="405111" cy="259045"/>
    <xdr:sp macro="" textlink="">
      <xdr:nvSpPr>
        <xdr:cNvPr id="896" name="n_4mainValue【庁舎】&#10;有形固定資産減価償却率">
          <a:extLst>
            <a:ext uri="{FF2B5EF4-FFF2-40B4-BE49-F238E27FC236}">
              <a16:creationId xmlns:a16="http://schemas.microsoft.com/office/drawing/2014/main" id="{F1A4F399-7AB6-42D1-A7EA-E4FE975B4570}"/>
            </a:ext>
          </a:extLst>
        </xdr:cNvPr>
        <xdr:cNvSpPr txBox="1"/>
      </xdr:nvSpPr>
      <xdr:spPr>
        <a:xfrm>
          <a:off x="12611744" y="183293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7" name="正方形/長方形 896">
          <a:extLst>
            <a:ext uri="{FF2B5EF4-FFF2-40B4-BE49-F238E27FC236}">
              <a16:creationId xmlns:a16="http://schemas.microsoft.com/office/drawing/2014/main" id="{EBCAEBE6-BDD3-4AF7-8430-B7284282D47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8" name="正方形/長方形 897">
          <a:extLst>
            <a:ext uri="{FF2B5EF4-FFF2-40B4-BE49-F238E27FC236}">
              <a16:creationId xmlns:a16="http://schemas.microsoft.com/office/drawing/2014/main" id="{916E086E-3441-49A6-B097-197C2864715C}"/>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9" name="正方形/長方形 898">
          <a:extLst>
            <a:ext uri="{FF2B5EF4-FFF2-40B4-BE49-F238E27FC236}">
              <a16:creationId xmlns:a16="http://schemas.microsoft.com/office/drawing/2014/main" id="{E52193C7-218F-4C6E-BD6F-2A085D0A50B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0" name="正方形/長方形 899">
          <a:extLst>
            <a:ext uri="{FF2B5EF4-FFF2-40B4-BE49-F238E27FC236}">
              <a16:creationId xmlns:a16="http://schemas.microsoft.com/office/drawing/2014/main" id="{F899BA86-C916-49A5-899A-C1549FFC7D53}"/>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1" name="正方形/長方形 900">
          <a:extLst>
            <a:ext uri="{FF2B5EF4-FFF2-40B4-BE49-F238E27FC236}">
              <a16:creationId xmlns:a16="http://schemas.microsoft.com/office/drawing/2014/main" id="{37357E51-0C62-435B-A7AF-F4D964AA9333}"/>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2" name="正方形/長方形 901">
          <a:extLst>
            <a:ext uri="{FF2B5EF4-FFF2-40B4-BE49-F238E27FC236}">
              <a16:creationId xmlns:a16="http://schemas.microsoft.com/office/drawing/2014/main" id="{57E5CF50-2793-4FC4-AFF9-93C8FA2CB43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3" name="正方形/長方形 902">
          <a:extLst>
            <a:ext uri="{FF2B5EF4-FFF2-40B4-BE49-F238E27FC236}">
              <a16:creationId xmlns:a16="http://schemas.microsoft.com/office/drawing/2014/main" id="{F3CCE2FF-95E2-4E75-8F44-E32F6282EBE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4" name="正方形/長方形 903">
          <a:extLst>
            <a:ext uri="{FF2B5EF4-FFF2-40B4-BE49-F238E27FC236}">
              <a16:creationId xmlns:a16="http://schemas.microsoft.com/office/drawing/2014/main" id="{4B0265D1-2A6B-47D9-801F-E1BF737EDE2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5" name="テキスト ボックス 904">
          <a:extLst>
            <a:ext uri="{FF2B5EF4-FFF2-40B4-BE49-F238E27FC236}">
              <a16:creationId xmlns:a16="http://schemas.microsoft.com/office/drawing/2014/main" id="{192B92D6-ABC2-4931-BCED-425699240E1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6" name="直線コネクタ 905">
          <a:extLst>
            <a:ext uri="{FF2B5EF4-FFF2-40B4-BE49-F238E27FC236}">
              <a16:creationId xmlns:a16="http://schemas.microsoft.com/office/drawing/2014/main" id="{B6160A0D-D824-44D6-AFC2-4215EC480BA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7" name="直線コネクタ 906">
          <a:extLst>
            <a:ext uri="{FF2B5EF4-FFF2-40B4-BE49-F238E27FC236}">
              <a16:creationId xmlns:a16="http://schemas.microsoft.com/office/drawing/2014/main" id="{E42E44E8-D86C-4220-992F-8CD36B8851FC}"/>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8" name="テキスト ボックス 907">
          <a:extLst>
            <a:ext uri="{FF2B5EF4-FFF2-40B4-BE49-F238E27FC236}">
              <a16:creationId xmlns:a16="http://schemas.microsoft.com/office/drawing/2014/main" id="{EA2D6D3C-2450-452C-A24B-B736515D4826}"/>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9" name="直線コネクタ 908">
          <a:extLst>
            <a:ext uri="{FF2B5EF4-FFF2-40B4-BE49-F238E27FC236}">
              <a16:creationId xmlns:a16="http://schemas.microsoft.com/office/drawing/2014/main" id="{41687A44-6EF2-4456-8C31-83E088DACAA4}"/>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0" name="テキスト ボックス 909">
          <a:extLst>
            <a:ext uri="{FF2B5EF4-FFF2-40B4-BE49-F238E27FC236}">
              <a16:creationId xmlns:a16="http://schemas.microsoft.com/office/drawing/2014/main" id="{9A0BFD65-91FC-4B24-B5D2-F0F52E0C9C94}"/>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1" name="直線コネクタ 910">
          <a:extLst>
            <a:ext uri="{FF2B5EF4-FFF2-40B4-BE49-F238E27FC236}">
              <a16:creationId xmlns:a16="http://schemas.microsoft.com/office/drawing/2014/main" id="{2B107096-B58C-437A-B313-1651F2E5BFF8}"/>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2" name="テキスト ボックス 911">
          <a:extLst>
            <a:ext uri="{FF2B5EF4-FFF2-40B4-BE49-F238E27FC236}">
              <a16:creationId xmlns:a16="http://schemas.microsoft.com/office/drawing/2014/main" id="{FA4A8917-43E5-4F5B-BCC4-7407702DF93F}"/>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3" name="直線コネクタ 912">
          <a:extLst>
            <a:ext uri="{FF2B5EF4-FFF2-40B4-BE49-F238E27FC236}">
              <a16:creationId xmlns:a16="http://schemas.microsoft.com/office/drawing/2014/main" id="{2053B191-A96F-401F-A076-BBEC43DA1949}"/>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4" name="テキスト ボックス 913">
          <a:extLst>
            <a:ext uri="{FF2B5EF4-FFF2-40B4-BE49-F238E27FC236}">
              <a16:creationId xmlns:a16="http://schemas.microsoft.com/office/drawing/2014/main" id="{50532E49-9D0B-4768-AFB2-5CE03C6E7185}"/>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5" name="直線コネクタ 914">
          <a:extLst>
            <a:ext uri="{FF2B5EF4-FFF2-40B4-BE49-F238E27FC236}">
              <a16:creationId xmlns:a16="http://schemas.microsoft.com/office/drawing/2014/main" id="{2EE3DEFC-98DB-4803-8F3A-433F8C553902}"/>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6" name="テキスト ボックス 915">
          <a:extLst>
            <a:ext uri="{FF2B5EF4-FFF2-40B4-BE49-F238E27FC236}">
              <a16:creationId xmlns:a16="http://schemas.microsoft.com/office/drawing/2014/main" id="{5B6A356F-D1B0-49F8-878E-0BD88A38E4C3}"/>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7" name="直線コネクタ 916">
          <a:extLst>
            <a:ext uri="{FF2B5EF4-FFF2-40B4-BE49-F238E27FC236}">
              <a16:creationId xmlns:a16="http://schemas.microsoft.com/office/drawing/2014/main" id="{9C8F6D99-BD37-482D-BD74-89CCF7EC60CD}"/>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8" name="テキスト ボックス 917">
          <a:extLst>
            <a:ext uri="{FF2B5EF4-FFF2-40B4-BE49-F238E27FC236}">
              <a16:creationId xmlns:a16="http://schemas.microsoft.com/office/drawing/2014/main" id="{423AC1FA-1240-47F1-A59B-5F7258EEEE52}"/>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9" name="直線コネクタ 918">
          <a:extLst>
            <a:ext uri="{FF2B5EF4-FFF2-40B4-BE49-F238E27FC236}">
              <a16:creationId xmlns:a16="http://schemas.microsoft.com/office/drawing/2014/main" id="{9E7593E8-E8B6-4B60-8DB5-F7DC7FC06AE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0" name="テキスト ボックス 919">
          <a:extLst>
            <a:ext uri="{FF2B5EF4-FFF2-40B4-BE49-F238E27FC236}">
              <a16:creationId xmlns:a16="http://schemas.microsoft.com/office/drawing/2014/main" id="{590AFBE7-89B0-458F-AC2B-685A7BF4E386}"/>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1" name="【庁舎】&#10;一人当たり面積グラフ枠">
          <a:extLst>
            <a:ext uri="{FF2B5EF4-FFF2-40B4-BE49-F238E27FC236}">
              <a16:creationId xmlns:a16="http://schemas.microsoft.com/office/drawing/2014/main" id="{2D3E8B60-C7F3-4396-8678-5E07018987E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34834</xdr:rowOff>
    </xdr:from>
    <xdr:to>
      <xdr:col>116</xdr:col>
      <xdr:colOff>62864</xdr:colOff>
      <xdr:row>107</xdr:row>
      <xdr:rowOff>155121</xdr:rowOff>
    </xdr:to>
    <xdr:cxnSp macro="">
      <xdr:nvCxnSpPr>
        <xdr:cNvPr id="922" name="直線コネクタ 921">
          <a:extLst>
            <a:ext uri="{FF2B5EF4-FFF2-40B4-BE49-F238E27FC236}">
              <a16:creationId xmlns:a16="http://schemas.microsoft.com/office/drawing/2014/main" id="{8FA998F4-F17D-4976-91A1-76B6098C2A89}"/>
            </a:ext>
          </a:extLst>
        </xdr:cNvPr>
        <xdr:cNvCxnSpPr/>
      </xdr:nvCxnSpPr>
      <xdr:spPr>
        <a:xfrm flipV="1">
          <a:off x="22160864" y="17179834"/>
          <a:ext cx="0" cy="1320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158948</xdr:rowOff>
    </xdr:from>
    <xdr:ext cx="469744" cy="259045"/>
    <xdr:sp macro="" textlink="">
      <xdr:nvSpPr>
        <xdr:cNvPr id="923" name="【庁舎】&#10;一人当たり面積最小値テキスト">
          <a:extLst>
            <a:ext uri="{FF2B5EF4-FFF2-40B4-BE49-F238E27FC236}">
              <a16:creationId xmlns:a16="http://schemas.microsoft.com/office/drawing/2014/main" id="{4785B2CF-6336-499B-8006-F681B3877E1D}"/>
            </a:ext>
          </a:extLst>
        </xdr:cNvPr>
        <xdr:cNvSpPr txBox="1"/>
      </xdr:nvSpPr>
      <xdr:spPr>
        <a:xfrm>
          <a:off x="22199600" y="185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155121</xdr:rowOff>
    </xdr:from>
    <xdr:to>
      <xdr:col>116</xdr:col>
      <xdr:colOff>152400</xdr:colOff>
      <xdr:row>107</xdr:row>
      <xdr:rowOff>155121</xdr:rowOff>
    </xdr:to>
    <xdr:cxnSp macro="">
      <xdr:nvCxnSpPr>
        <xdr:cNvPr id="924" name="直線コネクタ 923">
          <a:extLst>
            <a:ext uri="{FF2B5EF4-FFF2-40B4-BE49-F238E27FC236}">
              <a16:creationId xmlns:a16="http://schemas.microsoft.com/office/drawing/2014/main" id="{6237CB69-BC3F-4EAE-98CC-5430AE167C81}"/>
            </a:ext>
          </a:extLst>
        </xdr:cNvPr>
        <xdr:cNvCxnSpPr/>
      </xdr:nvCxnSpPr>
      <xdr:spPr>
        <a:xfrm>
          <a:off x="22072600" y="1850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152961</xdr:rowOff>
    </xdr:from>
    <xdr:ext cx="469744" cy="259045"/>
    <xdr:sp macro="" textlink="">
      <xdr:nvSpPr>
        <xdr:cNvPr id="925" name="【庁舎】&#10;一人当たり面積最大値テキスト">
          <a:extLst>
            <a:ext uri="{FF2B5EF4-FFF2-40B4-BE49-F238E27FC236}">
              <a16:creationId xmlns:a16="http://schemas.microsoft.com/office/drawing/2014/main" id="{7FAE9E1D-6826-4CFC-B370-CC660080957B}"/>
            </a:ext>
          </a:extLst>
        </xdr:cNvPr>
        <xdr:cNvSpPr txBox="1"/>
      </xdr:nvSpPr>
      <xdr:spPr>
        <a:xfrm>
          <a:off x="22199600" y="16955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34834</xdr:rowOff>
    </xdr:from>
    <xdr:to>
      <xdr:col>116</xdr:col>
      <xdr:colOff>152400</xdr:colOff>
      <xdr:row>100</xdr:row>
      <xdr:rowOff>34834</xdr:rowOff>
    </xdr:to>
    <xdr:cxnSp macro="">
      <xdr:nvCxnSpPr>
        <xdr:cNvPr id="926" name="直線コネクタ 925">
          <a:extLst>
            <a:ext uri="{FF2B5EF4-FFF2-40B4-BE49-F238E27FC236}">
              <a16:creationId xmlns:a16="http://schemas.microsoft.com/office/drawing/2014/main" id="{CA5E5278-7EAE-4694-BE5B-93D536077D57}"/>
            </a:ext>
          </a:extLst>
        </xdr:cNvPr>
        <xdr:cNvCxnSpPr/>
      </xdr:nvCxnSpPr>
      <xdr:spPr>
        <a:xfrm>
          <a:off x="22072600" y="17179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11991</xdr:rowOff>
    </xdr:from>
    <xdr:ext cx="469744" cy="259045"/>
    <xdr:sp macro="" textlink="">
      <xdr:nvSpPr>
        <xdr:cNvPr id="927" name="【庁舎】&#10;一人当たり面積平均値テキスト">
          <a:extLst>
            <a:ext uri="{FF2B5EF4-FFF2-40B4-BE49-F238E27FC236}">
              <a16:creationId xmlns:a16="http://schemas.microsoft.com/office/drawing/2014/main" id="{0F8A615D-555B-486D-9034-2ED022D68CED}"/>
            </a:ext>
          </a:extLst>
        </xdr:cNvPr>
        <xdr:cNvSpPr txBox="1"/>
      </xdr:nvSpPr>
      <xdr:spPr>
        <a:xfrm>
          <a:off x="22199600" y="180142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33564</xdr:rowOff>
    </xdr:from>
    <xdr:to>
      <xdr:col>116</xdr:col>
      <xdr:colOff>114300</xdr:colOff>
      <xdr:row>105</xdr:row>
      <xdr:rowOff>135164</xdr:rowOff>
    </xdr:to>
    <xdr:sp macro="" textlink="">
      <xdr:nvSpPr>
        <xdr:cNvPr id="928" name="フローチャート: 判断 927">
          <a:extLst>
            <a:ext uri="{FF2B5EF4-FFF2-40B4-BE49-F238E27FC236}">
              <a16:creationId xmlns:a16="http://schemas.microsoft.com/office/drawing/2014/main" id="{C2E546A6-3C24-48B2-9AD4-20672B9A12C7}"/>
            </a:ext>
          </a:extLst>
        </xdr:cNvPr>
        <xdr:cNvSpPr/>
      </xdr:nvSpPr>
      <xdr:spPr>
        <a:xfrm>
          <a:off x="22110700" y="180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52070</xdr:rowOff>
    </xdr:from>
    <xdr:to>
      <xdr:col>112</xdr:col>
      <xdr:colOff>38100</xdr:colOff>
      <xdr:row>105</xdr:row>
      <xdr:rowOff>153670</xdr:rowOff>
    </xdr:to>
    <xdr:sp macro="" textlink="">
      <xdr:nvSpPr>
        <xdr:cNvPr id="929" name="フローチャート: 判断 928">
          <a:extLst>
            <a:ext uri="{FF2B5EF4-FFF2-40B4-BE49-F238E27FC236}">
              <a16:creationId xmlns:a16="http://schemas.microsoft.com/office/drawing/2014/main" id="{58A45F6D-98A4-48D9-ADDD-566CE1122C8D}"/>
            </a:ext>
          </a:extLst>
        </xdr:cNvPr>
        <xdr:cNvSpPr/>
      </xdr:nvSpPr>
      <xdr:spPr>
        <a:xfrm>
          <a:off x="21272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67311</xdr:rowOff>
    </xdr:from>
    <xdr:to>
      <xdr:col>107</xdr:col>
      <xdr:colOff>101600</xdr:colOff>
      <xdr:row>105</xdr:row>
      <xdr:rowOff>168911</xdr:rowOff>
    </xdr:to>
    <xdr:sp macro="" textlink="">
      <xdr:nvSpPr>
        <xdr:cNvPr id="930" name="フローチャート: 判断 929">
          <a:extLst>
            <a:ext uri="{FF2B5EF4-FFF2-40B4-BE49-F238E27FC236}">
              <a16:creationId xmlns:a16="http://schemas.microsoft.com/office/drawing/2014/main" id="{82C1A4EF-1396-4EC5-92F1-EBC5C1A80495}"/>
            </a:ext>
          </a:extLst>
        </xdr:cNvPr>
        <xdr:cNvSpPr/>
      </xdr:nvSpPr>
      <xdr:spPr>
        <a:xfrm>
          <a:off x="20383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52070</xdr:rowOff>
    </xdr:from>
    <xdr:to>
      <xdr:col>102</xdr:col>
      <xdr:colOff>165100</xdr:colOff>
      <xdr:row>105</xdr:row>
      <xdr:rowOff>153670</xdr:rowOff>
    </xdr:to>
    <xdr:sp macro="" textlink="">
      <xdr:nvSpPr>
        <xdr:cNvPr id="931" name="フローチャート: 判断 930">
          <a:extLst>
            <a:ext uri="{FF2B5EF4-FFF2-40B4-BE49-F238E27FC236}">
              <a16:creationId xmlns:a16="http://schemas.microsoft.com/office/drawing/2014/main" id="{DD18C2CD-C1A8-49D3-9B11-B4460A684259}"/>
            </a:ext>
          </a:extLst>
        </xdr:cNvPr>
        <xdr:cNvSpPr/>
      </xdr:nvSpPr>
      <xdr:spPr>
        <a:xfrm>
          <a:off x="19494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70576</xdr:rowOff>
    </xdr:from>
    <xdr:to>
      <xdr:col>98</xdr:col>
      <xdr:colOff>38100</xdr:colOff>
      <xdr:row>106</xdr:row>
      <xdr:rowOff>726</xdr:rowOff>
    </xdr:to>
    <xdr:sp macro="" textlink="">
      <xdr:nvSpPr>
        <xdr:cNvPr id="932" name="フローチャート: 判断 931">
          <a:extLst>
            <a:ext uri="{FF2B5EF4-FFF2-40B4-BE49-F238E27FC236}">
              <a16:creationId xmlns:a16="http://schemas.microsoft.com/office/drawing/2014/main" id="{F6D9F6E2-BE3F-4ADC-97B2-8FE76F775AF8}"/>
            </a:ext>
          </a:extLst>
        </xdr:cNvPr>
        <xdr:cNvSpPr/>
      </xdr:nvSpPr>
      <xdr:spPr>
        <a:xfrm>
          <a:off x="18605500" y="1807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B98CE28C-F0C3-498C-A8E9-9BE11F44FBF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5109E6C7-6A5C-45CE-9234-85BB4DDE0D9A}"/>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C043DB9A-1B06-459E-B6F2-E7994FF13B8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814E0180-FE56-4DA7-8E10-76A55DC1C984}"/>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7" name="テキスト ボックス 936">
          <a:extLst>
            <a:ext uri="{FF2B5EF4-FFF2-40B4-BE49-F238E27FC236}">
              <a16:creationId xmlns:a16="http://schemas.microsoft.com/office/drawing/2014/main" id="{6D78CDF5-8B70-43C2-8DEA-F73D21976BCA}"/>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111398</xdr:rowOff>
    </xdr:from>
    <xdr:to>
      <xdr:col>116</xdr:col>
      <xdr:colOff>114300</xdr:colOff>
      <xdr:row>105</xdr:row>
      <xdr:rowOff>41548</xdr:rowOff>
    </xdr:to>
    <xdr:sp macro="" textlink="">
      <xdr:nvSpPr>
        <xdr:cNvPr id="938" name="楕円 937">
          <a:extLst>
            <a:ext uri="{FF2B5EF4-FFF2-40B4-BE49-F238E27FC236}">
              <a16:creationId xmlns:a16="http://schemas.microsoft.com/office/drawing/2014/main" id="{4A9E7CE6-EBDE-4911-8600-243B0399BAB9}"/>
            </a:ext>
          </a:extLst>
        </xdr:cNvPr>
        <xdr:cNvSpPr/>
      </xdr:nvSpPr>
      <xdr:spPr>
        <a:xfrm>
          <a:off x="22110700" y="17942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134275</xdr:rowOff>
    </xdr:from>
    <xdr:ext cx="469744" cy="259045"/>
    <xdr:sp macro="" textlink="">
      <xdr:nvSpPr>
        <xdr:cNvPr id="939" name="【庁舎】&#10;一人当たり面積該当値テキスト">
          <a:extLst>
            <a:ext uri="{FF2B5EF4-FFF2-40B4-BE49-F238E27FC236}">
              <a16:creationId xmlns:a16="http://schemas.microsoft.com/office/drawing/2014/main" id="{5C89B66E-BC1B-48C9-A412-8512D6ED1321}"/>
            </a:ext>
          </a:extLst>
        </xdr:cNvPr>
        <xdr:cNvSpPr txBox="1"/>
      </xdr:nvSpPr>
      <xdr:spPr>
        <a:xfrm>
          <a:off x="22199600" y="17793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115751</xdr:rowOff>
    </xdr:from>
    <xdr:to>
      <xdr:col>112</xdr:col>
      <xdr:colOff>38100</xdr:colOff>
      <xdr:row>105</xdr:row>
      <xdr:rowOff>45901</xdr:rowOff>
    </xdr:to>
    <xdr:sp macro="" textlink="">
      <xdr:nvSpPr>
        <xdr:cNvPr id="940" name="楕円 939">
          <a:extLst>
            <a:ext uri="{FF2B5EF4-FFF2-40B4-BE49-F238E27FC236}">
              <a16:creationId xmlns:a16="http://schemas.microsoft.com/office/drawing/2014/main" id="{02C27E91-3348-4005-BAEF-A92EE1BF5EE8}"/>
            </a:ext>
          </a:extLst>
        </xdr:cNvPr>
        <xdr:cNvSpPr/>
      </xdr:nvSpPr>
      <xdr:spPr>
        <a:xfrm>
          <a:off x="21272500" y="1794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162198</xdr:rowOff>
    </xdr:from>
    <xdr:to>
      <xdr:col>116</xdr:col>
      <xdr:colOff>63500</xdr:colOff>
      <xdr:row>104</xdr:row>
      <xdr:rowOff>166551</xdr:rowOff>
    </xdr:to>
    <xdr:cxnSp macro="">
      <xdr:nvCxnSpPr>
        <xdr:cNvPr id="941" name="直線コネクタ 940">
          <a:extLst>
            <a:ext uri="{FF2B5EF4-FFF2-40B4-BE49-F238E27FC236}">
              <a16:creationId xmlns:a16="http://schemas.microsoft.com/office/drawing/2014/main" id="{99F2A8AC-872F-4E46-961E-96EC9AB8E4F8}"/>
            </a:ext>
          </a:extLst>
        </xdr:cNvPr>
        <xdr:cNvCxnSpPr/>
      </xdr:nvCxnSpPr>
      <xdr:spPr>
        <a:xfrm flipV="1">
          <a:off x="21323300" y="17992998"/>
          <a:ext cx="838200" cy="4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122282</xdr:rowOff>
    </xdr:from>
    <xdr:to>
      <xdr:col>107</xdr:col>
      <xdr:colOff>101600</xdr:colOff>
      <xdr:row>105</xdr:row>
      <xdr:rowOff>52432</xdr:rowOff>
    </xdr:to>
    <xdr:sp macro="" textlink="">
      <xdr:nvSpPr>
        <xdr:cNvPr id="942" name="楕円 941">
          <a:extLst>
            <a:ext uri="{FF2B5EF4-FFF2-40B4-BE49-F238E27FC236}">
              <a16:creationId xmlns:a16="http://schemas.microsoft.com/office/drawing/2014/main" id="{423BC7CA-77FC-4BA1-ABED-A5648464153F}"/>
            </a:ext>
          </a:extLst>
        </xdr:cNvPr>
        <xdr:cNvSpPr/>
      </xdr:nvSpPr>
      <xdr:spPr>
        <a:xfrm>
          <a:off x="20383500" y="1795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166551</xdr:rowOff>
    </xdr:from>
    <xdr:to>
      <xdr:col>111</xdr:col>
      <xdr:colOff>177800</xdr:colOff>
      <xdr:row>105</xdr:row>
      <xdr:rowOff>1632</xdr:rowOff>
    </xdr:to>
    <xdr:cxnSp macro="">
      <xdr:nvCxnSpPr>
        <xdr:cNvPr id="943" name="直線コネクタ 942">
          <a:extLst>
            <a:ext uri="{FF2B5EF4-FFF2-40B4-BE49-F238E27FC236}">
              <a16:creationId xmlns:a16="http://schemas.microsoft.com/office/drawing/2014/main" id="{FBC0EAD2-F05F-4594-B688-36598B45C6B0}"/>
            </a:ext>
          </a:extLst>
        </xdr:cNvPr>
        <xdr:cNvCxnSpPr/>
      </xdr:nvCxnSpPr>
      <xdr:spPr>
        <a:xfrm flipV="1">
          <a:off x="20434300" y="17997351"/>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126637</xdr:rowOff>
    </xdr:from>
    <xdr:to>
      <xdr:col>102</xdr:col>
      <xdr:colOff>165100</xdr:colOff>
      <xdr:row>105</xdr:row>
      <xdr:rowOff>56787</xdr:rowOff>
    </xdr:to>
    <xdr:sp macro="" textlink="">
      <xdr:nvSpPr>
        <xdr:cNvPr id="944" name="楕円 943">
          <a:extLst>
            <a:ext uri="{FF2B5EF4-FFF2-40B4-BE49-F238E27FC236}">
              <a16:creationId xmlns:a16="http://schemas.microsoft.com/office/drawing/2014/main" id="{7E6BBBCB-1083-4AFC-AD16-0C0B4F9E399D}"/>
            </a:ext>
          </a:extLst>
        </xdr:cNvPr>
        <xdr:cNvSpPr/>
      </xdr:nvSpPr>
      <xdr:spPr>
        <a:xfrm>
          <a:off x="19494500" y="1795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1632</xdr:rowOff>
    </xdr:from>
    <xdr:to>
      <xdr:col>107</xdr:col>
      <xdr:colOff>50800</xdr:colOff>
      <xdr:row>105</xdr:row>
      <xdr:rowOff>5987</xdr:rowOff>
    </xdr:to>
    <xdr:cxnSp macro="">
      <xdr:nvCxnSpPr>
        <xdr:cNvPr id="945" name="直線コネクタ 944">
          <a:extLst>
            <a:ext uri="{FF2B5EF4-FFF2-40B4-BE49-F238E27FC236}">
              <a16:creationId xmlns:a16="http://schemas.microsoft.com/office/drawing/2014/main" id="{2A88F4D0-3764-419B-B6B0-D66B3DDDBA1C}"/>
            </a:ext>
          </a:extLst>
        </xdr:cNvPr>
        <xdr:cNvCxnSpPr/>
      </xdr:nvCxnSpPr>
      <xdr:spPr>
        <a:xfrm flipV="1">
          <a:off x="19545300" y="18003882"/>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130992</xdr:rowOff>
    </xdr:from>
    <xdr:to>
      <xdr:col>98</xdr:col>
      <xdr:colOff>38100</xdr:colOff>
      <xdr:row>105</xdr:row>
      <xdr:rowOff>61142</xdr:rowOff>
    </xdr:to>
    <xdr:sp macro="" textlink="">
      <xdr:nvSpPr>
        <xdr:cNvPr id="946" name="楕円 945">
          <a:extLst>
            <a:ext uri="{FF2B5EF4-FFF2-40B4-BE49-F238E27FC236}">
              <a16:creationId xmlns:a16="http://schemas.microsoft.com/office/drawing/2014/main" id="{1392A37D-9A2C-4A09-94AD-D7DC58CD54D3}"/>
            </a:ext>
          </a:extLst>
        </xdr:cNvPr>
        <xdr:cNvSpPr/>
      </xdr:nvSpPr>
      <xdr:spPr>
        <a:xfrm>
          <a:off x="18605500" y="17961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5987</xdr:rowOff>
    </xdr:from>
    <xdr:to>
      <xdr:col>102</xdr:col>
      <xdr:colOff>114300</xdr:colOff>
      <xdr:row>105</xdr:row>
      <xdr:rowOff>10342</xdr:rowOff>
    </xdr:to>
    <xdr:cxnSp macro="">
      <xdr:nvCxnSpPr>
        <xdr:cNvPr id="947" name="直線コネクタ 946">
          <a:extLst>
            <a:ext uri="{FF2B5EF4-FFF2-40B4-BE49-F238E27FC236}">
              <a16:creationId xmlns:a16="http://schemas.microsoft.com/office/drawing/2014/main" id="{4ACE19D4-69CF-48CD-B5BE-415B6AB6B308}"/>
            </a:ext>
          </a:extLst>
        </xdr:cNvPr>
        <xdr:cNvCxnSpPr/>
      </xdr:nvCxnSpPr>
      <xdr:spPr>
        <a:xfrm flipV="1">
          <a:off x="18656300" y="18008237"/>
          <a:ext cx="889000" cy="4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144797</xdr:rowOff>
    </xdr:from>
    <xdr:ext cx="469744" cy="259045"/>
    <xdr:sp macro="" textlink="">
      <xdr:nvSpPr>
        <xdr:cNvPr id="948" name="n_1aveValue【庁舎】&#10;一人当たり面積">
          <a:extLst>
            <a:ext uri="{FF2B5EF4-FFF2-40B4-BE49-F238E27FC236}">
              <a16:creationId xmlns:a16="http://schemas.microsoft.com/office/drawing/2014/main" id="{6B10489D-6792-445A-AF6B-B2C3A23C7B04}"/>
            </a:ext>
          </a:extLst>
        </xdr:cNvPr>
        <xdr:cNvSpPr txBox="1"/>
      </xdr:nvSpPr>
      <xdr:spPr>
        <a:xfrm>
          <a:off x="210757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160038</xdr:rowOff>
    </xdr:from>
    <xdr:ext cx="469744" cy="259045"/>
    <xdr:sp macro="" textlink="">
      <xdr:nvSpPr>
        <xdr:cNvPr id="949" name="n_2aveValue【庁舎】&#10;一人当たり面積">
          <a:extLst>
            <a:ext uri="{FF2B5EF4-FFF2-40B4-BE49-F238E27FC236}">
              <a16:creationId xmlns:a16="http://schemas.microsoft.com/office/drawing/2014/main" id="{CD664DE5-30E8-470E-B627-1618F092A6F0}"/>
            </a:ext>
          </a:extLst>
        </xdr:cNvPr>
        <xdr:cNvSpPr txBox="1"/>
      </xdr:nvSpPr>
      <xdr:spPr>
        <a:xfrm>
          <a:off x="20199427" y="18162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144797</xdr:rowOff>
    </xdr:from>
    <xdr:ext cx="469744" cy="259045"/>
    <xdr:sp macro="" textlink="">
      <xdr:nvSpPr>
        <xdr:cNvPr id="950" name="n_3aveValue【庁舎】&#10;一人当たり面積">
          <a:extLst>
            <a:ext uri="{FF2B5EF4-FFF2-40B4-BE49-F238E27FC236}">
              <a16:creationId xmlns:a16="http://schemas.microsoft.com/office/drawing/2014/main" id="{83F62733-F4CA-46FC-9729-BF1AF5B3B915}"/>
            </a:ext>
          </a:extLst>
        </xdr:cNvPr>
        <xdr:cNvSpPr txBox="1"/>
      </xdr:nvSpPr>
      <xdr:spPr>
        <a:xfrm>
          <a:off x="193104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163303</xdr:rowOff>
    </xdr:from>
    <xdr:ext cx="469744" cy="259045"/>
    <xdr:sp macro="" textlink="">
      <xdr:nvSpPr>
        <xdr:cNvPr id="951" name="n_4aveValue【庁舎】&#10;一人当たり面積">
          <a:extLst>
            <a:ext uri="{FF2B5EF4-FFF2-40B4-BE49-F238E27FC236}">
              <a16:creationId xmlns:a16="http://schemas.microsoft.com/office/drawing/2014/main" id="{8495F3F3-2DBF-43F4-808C-E997E8902BEA}"/>
            </a:ext>
          </a:extLst>
        </xdr:cNvPr>
        <xdr:cNvSpPr txBox="1"/>
      </xdr:nvSpPr>
      <xdr:spPr>
        <a:xfrm>
          <a:off x="18421427" y="1816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62428</xdr:rowOff>
    </xdr:from>
    <xdr:ext cx="469744" cy="259045"/>
    <xdr:sp macro="" textlink="">
      <xdr:nvSpPr>
        <xdr:cNvPr id="952" name="n_1mainValue【庁舎】&#10;一人当たり面積">
          <a:extLst>
            <a:ext uri="{FF2B5EF4-FFF2-40B4-BE49-F238E27FC236}">
              <a16:creationId xmlns:a16="http://schemas.microsoft.com/office/drawing/2014/main" id="{83788CA9-6DB9-4474-8AF0-B6D9B53D3287}"/>
            </a:ext>
          </a:extLst>
        </xdr:cNvPr>
        <xdr:cNvSpPr txBox="1"/>
      </xdr:nvSpPr>
      <xdr:spPr>
        <a:xfrm>
          <a:off x="21075727" y="17721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68959</xdr:rowOff>
    </xdr:from>
    <xdr:ext cx="469744" cy="259045"/>
    <xdr:sp macro="" textlink="">
      <xdr:nvSpPr>
        <xdr:cNvPr id="953" name="n_2mainValue【庁舎】&#10;一人当たり面積">
          <a:extLst>
            <a:ext uri="{FF2B5EF4-FFF2-40B4-BE49-F238E27FC236}">
              <a16:creationId xmlns:a16="http://schemas.microsoft.com/office/drawing/2014/main" id="{C6266951-2E0C-43E0-A140-C8BA743F7434}"/>
            </a:ext>
          </a:extLst>
        </xdr:cNvPr>
        <xdr:cNvSpPr txBox="1"/>
      </xdr:nvSpPr>
      <xdr:spPr>
        <a:xfrm>
          <a:off x="20199427" y="17728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73314</xdr:rowOff>
    </xdr:from>
    <xdr:ext cx="469744" cy="259045"/>
    <xdr:sp macro="" textlink="">
      <xdr:nvSpPr>
        <xdr:cNvPr id="954" name="n_3mainValue【庁舎】&#10;一人当たり面積">
          <a:extLst>
            <a:ext uri="{FF2B5EF4-FFF2-40B4-BE49-F238E27FC236}">
              <a16:creationId xmlns:a16="http://schemas.microsoft.com/office/drawing/2014/main" id="{8A6C0824-8E79-4BFD-B532-844DC0EA7833}"/>
            </a:ext>
          </a:extLst>
        </xdr:cNvPr>
        <xdr:cNvSpPr txBox="1"/>
      </xdr:nvSpPr>
      <xdr:spPr>
        <a:xfrm>
          <a:off x="19310427" y="17732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77669</xdr:rowOff>
    </xdr:from>
    <xdr:ext cx="469744" cy="259045"/>
    <xdr:sp macro="" textlink="">
      <xdr:nvSpPr>
        <xdr:cNvPr id="955" name="n_4mainValue【庁舎】&#10;一人当たり面積">
          <a:extLst>
            <a:ext uri="{FF2B5EF4-FFF2-40B4-BE49-F238E27FC236}">
              <a16:creationId xmlns:a16="http://schemas.microsoft.com/office/drawing/2014/main" id="{8CD2A879-B7DA-49E0-A6A8-8A145BBAB39F}"/>
            </a:ext>
          </a:extLst>
        </xdr:cNvPr>
        <xdr:cNvSpPr txBox="1"/>
      </xdr:nvSpPr>
      <xdr:spPr>
        <a:xfrm>
          <a:off x="18421427" y="17737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6" name="正方形/長方形 955">
          <a:extLst>
            <a:ext uri="{FF2B5EF4-FFF2-40B4-BE49-F238E27FC236}">
              <a16:creationId xmlns:a16="http://schemas.microsoft.com/office/drawing/2014/main" id="{95B9D75A-DE74-450E-B322-3CEC03E5548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7" name="正方形/長方形 956">
          <a:extLst>
            <a:ext uri="{FF2B5EF4-FFF2-40B4-BE49-F238E27FC236}">
              <a16:creationId xmlns:a16="http://schemas.microsoft.com/office/drawing/2014/main" id="{00153906-7BC0-42A2-9C6A-48026ED6257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8" name="テキスト ボックス 957">
          <a:extLst>
            <a:ext uri="{FF2B5EF4-FFF2-40B4-BE49-F238E27FC236}">
              <a16:creationId xmlns:a16="http://schemas.microsoft.com/office/drawing/2014/main" id="{DE10DC87-396D-421F-9560-D187EEC80C2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一般廃棄物処理を除き、</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全ての分野で増加している状況である。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人口一人当たり面積等については、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全ての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分野</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で</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前年度から大きな変動はない。</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有形固定資産減価償却率が比較的高い水準にあるものは、体育館・プール、保健センター、庁舎であり、施設の老朽化対策の必要性が高い施設であることが読み取れる。　</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上記３施設のみならず、その他の公共施設においても老朽化対策は必須となってくることから、計画的な維持補修事業を進めるとともに、特定目的基金への積立を行い、財源の確保を図る</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7,418
7,369
135.77
6,351,737
6,032,177
271,172
3,415,560
5,073,372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歳入における町税の割合は、２８．</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％となっており、自主財源は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５１．３</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％を占めている。工業団地や大手企業の立地もあり、法人税や事業所にかかる固定資産税への依存が高く、国内外の経済情勢にも左右される。令和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おいても、財政力指数は減少したが、類似団体との比較では高水準となっている。税全体の徴収率は９９％台を維持しており、今後も適正な課税と徴収率の維持向上に努め、歳入を確保する。また、普通建設事業については、地方債発行額を償還額以内に抑制し、計画的な地方債発行に努め、財政の健全化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134862</xdr:rowOff>
    </xdr:from>
    <xdr:to>
      <xdr:col>23</xdr:col>
      <xdr:colOff>133350</xdr:colOff>
      <xdr:row>44</xdr:row>
      <xdr:rowOff>142119</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307062"/>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49789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134862</xdr:rowOff>
    </xdr:from>
    <xdr:to>
      <xdr:col>24</xdr:col>
      <xdr:colOff>12700</xdr:colOff>
      <xdr:row>36</xdr:row>
      <xdr:rowOff>134862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139398</xdr:rowOff>
    </xdr:from>
    <xdr:to>
      <xdr:col>23</xdr:col>
      <xdr:colOff>133350</xdr:colOff>
      <xdr:row>42</xdr:row>
      <xdr:rowOff>13909</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168848"/>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164996</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65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81945</xdr:rowOff>
    </xdr:from>
    <xdr:to>
      <xdr:col>19</xdr:col>
      <xdr:colOff>133350</xdr:colOff>
      <xdr:row>41</xdr:row>
      <xdr:rowOff>139398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111395"/>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32959</xdr:rowOff>
    </xdr:from>
    <xdr:to>
      <xdr:col>19</xdr:col>
      <xdr:colOff>184150</xdr:colOff>
      <xdr:row>43</xdr:row>
      <xdr:rowOff>134559</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119336</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491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24493</xdr:rowOff>
    </xdr:from>
    <xdr:to>
      <xdr:col>15</xdr:col>
      <xdr:colOff>82550</xdr:colOff>
      <xdr:row>41</xdr:row>
      <xdr:rowOff>81945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053943"/>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21469</xdr:rowOff>
    </xdr:from>
    <xdr:to>
      <xdr:col>15</xdr:col>
      <xdr:colOff>133350</xdr:colOff>
      <xdr:row>43</xdr:row>
      <xdr:rowOff>123069</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107846</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1512</xdr:rowOff>
    </xdr:from>
    <xdr:to>
      <xdr:col>11</xdr:col>
      <xdr:colOff>31750</xdr:colOff>
      <xdr:row>41</xdr:row>
      <xdr:rowOff>24493</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030962"/>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84865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134559</xdr:rowOff>
    </xdr:from>
    <xdr:to>
      <xdr:col>23</xdr:col>
      <xdr:colOff>184150</xdr:colOff>
      <xdr:row>42</xdr:row>
      <xdr:rowOff>64709</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151086</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009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88598</xdr:rowOff>
    </xdr:from>
    <xdr:to>
      <xdr:col>19</xdr:col>
      <xdr:colOff>184150</xdr:colOff>
      <xdr:row>42</xdr:row>
      <xdr:rowOff>18748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11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28925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886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31145</xdr:rowOff>
    </xdr:from>
    <xdr:to>
      <xdr:col>15</xdr:col>
      <xdr:colOff>133350</xdr:colOff>
      <xdr:row>41</xdr:row>
      <xdr:rowOff>132745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060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142922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682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145143</xdr:rowOff>
    </xdr:from>
    <xdr:to>
      <xdr:col>11</xdr:col>
      <xdr:colOff>82550</xdr:colOff>
      <xdr:row>41</xdr:row>
      <xdr:rowOff>75293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00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85470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677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122162</xdr:rowOff>
    </xdr:from>
    <xdr:to>
      <xdr:col>7</xdr:col>
      <xdr:colOff>31750</xdr:colOff>
      <xdr:row>41</xdr:row>
      <xdr:rowOff>52312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698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62489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674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等の経常支出の減少、固定資産税等の町税、普通交付税の増加により、数値は前値度から１．２ポイント改善することとなった。今後、公共施設の維持補修費や運営経費等が増加傾向にあることから、引き続き税収入を確保しつつ、計画的な地方債の発行、人件費の抑制、施設管理経費等の抑制に努め、経常経費の削減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32491</xdr:rowOff>
    </xdr:from>
    <xdr:to>
      <xdr:col>23</xdr:col>
      <xdr:colOff>133350</xdr:colOff>
      <xdr:row>66</xdr:row>
      <xdr:rowOff>10160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976591"/>
          <a:ext cx="0" cy="13492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118868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720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32491</xdr:rowOff>
    </xdr:from>
    <xdr:to>
      <xdr:col>24</xdr:col>
      <xdr:colOff>12700</xdr:colOff>
      <xdr:row>58</xdr:row>
      <xdr:rowOff>32491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976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148061</xdr:rowOff>
    </xdr:from>
    <xdr:to>
      <xdr:col>23</xdr:col>
      <xdr:colOff>133350</xdr:colOff>
      <xdr:row>61</xdr:row>
      <xdr:rowOff>741</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435061"/>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2451</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460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30374</xdr:rowOff>
    </xdr:from>
    <xdr:to>
      <xdr:col>23</xdr:col>
      <xdr:colOff>184150</xdr:colOff>
      <xdr:row>61</xdr:row>
      <xdr:rowOff>131974</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741</xdr:rowOff>
    </xdr:from>
    <xdr:to>
      <xdr:col>19</xdr:col>
      <xdr:colOff>133350</xdr:colOff>
      <xdr:row>61</xdr:row>
      <xdr:rowOff>10795</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3225800" y="1045919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6244</xdr:rowOff>
    </xdr:from>
    <xdr:to>
      <xdr:col>19</xdr:col>
      <xdr:colOff>184150</xdr:colOff>
      <xdr:row>61</xdr:row>
      <xdr:rowOff>107844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92621</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551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10795</xdr:rowOff>
    </xdr:from>
    <xdr:to>
      <xdr:col>15</xdr:col>
      <xdr:colOff>82550</xdr:colOff>
      <xdr:row>61</xdr:row>
      <xdr:rowOff>151554</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10469245"/>
          <a:ext cx="889000" cy="140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105304</xdr:rowOff>
    </xdr:from>
    <xdr:to>
      <xdr:col>15</xdr:col>
      <xdr:colOff>133350</xdr:colOff>
      <xdr:row>61</xdr:row>
      <xdr:rowOff>35454</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45631</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129434</xdr:rowOff>
    </xdr:from>
    <xdr:to>
      <xdr:col>11</xdr:col>
      <xdr:colOff>31750</xdr:colOff>
      <xdr:row>61</xdr:row>
      <xdr:rowOff>151554</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10587884"/>
          <a:ext cx="889000" cy="22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30374</xdr:rowOff>
    </xdr:from>
    <xdr:to>
      <xdr:col>11</xdr:col>
      <xdr:colOff>82550</xdr:colOff>
      <xdr:row>61</xdr:row>
      <xdr:rowOff>131974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142151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58526</xdr:rowOff>
    </xdr:from>
    <xdr:to>
      <xdr:col>7</xdr:col>
      <xdr:colOff>31750</xdr:colOff>
      <xdr:row>61</xdr:row>
      <xdr:rowOff>160126</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51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170303</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97261</xdr:rowOff>
    </xdr:from>
    <xdr:to>
      <xdr:col>23</xdr:col>
      <xdr:colOff>184150</xdr:colOff>
      <xdr:row>61</xdr:row>
      <xdr:rowOff>27411</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38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113788</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102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121391</xdr:rowOff>
    </xdr:from>
    <xdr:to>
      <xdr:col>19</xdr:col>
      <xdr:colOff>184150</xdr:colOff>
      <xdr:row>61</xdr:row>
      <xdr:rowOff>51541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408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61718</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101772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131445</xdr:rowOff>
    </xdr:from>
    <xdr:to>
      <xdr:col>15</xdr:col>
      <xdr:colOff>133350</xdr:colOff>
      <xdr:row>61</xdr:row>
      <xdr:rowOff>61595</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1041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46372</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100754</xdr:rowOff>
    </xdr:from>
    <xdr:to>
      <xdr:col>11</xdr:col>
      <xdr:colOff>82550</xdr:colOff>
      <xdr:row>62</xdr:row>
      <xdr:rowOff>30904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55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15681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1064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78634</xdr:rowOff>
    </xdr:from>
    <xdr:to>
      <xdr:col>7</xdr:col>
      <xdr:colOff>31750</xdr:colOff>
      <xdr:row>62</xdr:row>
      <xdr:rowOff>8784</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10537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165011</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1062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[287,889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て増加し、全国および県平均と比較すると高い水準にある。維持補修費は小中学校の施設維持補修等の減により９．５ポイント減少したが、人件費は人事院勧告に基づく給与・手当の増により７．５ポイント増加し、物件費はふるさと納税に係る委託経費の増、ため池耐震対策調査業務委託の増などで１２．０ポイント増加している。人口規模に比して公共施設が比較的多いことが数値を高止まりさせている主要因であるが、引き続き職員定数管理を適正に行うとともに、正規、非正規を問わず適正な職員配置、委託業務の見直し、施設の合理化や維持経費の削減に努める。</a:t>
          </a: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43290</xdr:rowOff>
    </xdr:from>
    <xdr:to>
      <xdr:col>23</xdr:col>
      <xdr:colOff>133350</xdr:colOff>
      <xdr:row>88</xdr:row>
      <xdr:rowOff>161155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30740"/>
          <a:ext cx="0" cy="13180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133232</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22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161155</xdr:rowOff>
    </xdr:from>
    <xdr:to>
      <xdr:col>24</xdr:col>
      <xdr:colOff>12700</xdr:colOff>
      <xdr:row>88</xdr:row>
      <xdr:rowOff>161155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48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129667</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43290</xdr:rowOff>
    </xdr:from>
    <xdr:to>
      <xdr:col>24</xdr:col>
      <xdr:colOff>12700</xdr:colOff>
      <xdr:row>81</xdr:row>
      <xdr:rowOff>43290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124980</xdr:rowOff>
    </xdr:from>
    <xdr:to>
      <xdr:col>23</xdr:col>
      <xdr:colOff>133350</xdr:colOff>
      <xdr:row>81</xdr:row>
      <xdr:rowOff>144776</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a:off x="4114800" y="14012430"/>
          <a:ext cx="838200" cy="1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129553</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0170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106231</xdr:rowOff>
    </xdr:from>
    <xdr:to>
      <xdr:col>23</xdr:col>
      <xdr:colOff>184150</xdr:colOff>
      <xdr:row>82</xdr:row>
      <xdr:rowOff>36381</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110999</xdr:rowOff>
    </xdr:from>
    <xdr:to>
      <xdr:col>19</xdr:col>
      <xdr:colOff>133350</xdr:colOff>
      <xdr:row>81</xdr:row>
      <xdr:rowOff>124980</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3998449"/>
          <a:ext cx="889000" cy="13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98913</xdr:rowOff>
    </xdr:from>
    <xdr:to>
      <xdr:col>19</xdr:col>
      <xdr:colOff>184150</xdr:colOff>
      <xdr:row>82</xdr:row>
      <xdr:rowOff>29063</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13840</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072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110999</xdr:rowOff>
    </xdr:from>
    <xdr:to>
      <xdr:col>15</xdr:col>
      <xdr:colOff>82550</xdr:colOff>
      <xdr:row>81</xdr:row>
      <xdr:rowOff>114409</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flipV="1">
          <a:off x="2336800" y="13998449"/>
          <a:ext cx="889000" cy="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85297</xdr:rowOff>
    </xdr:from>
    <xdr:to>
      <xdr:col>15</xdr:col>
      <xdr:colOff>133350</xdr:colOff>
      <xdr:row>82</xdr:row>
      <xdr:rowOff>15447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05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87278</xdr:rowOff>
    </xdr:from>
    <xdr:to>
      <xdr:col>11</xdr:col>
      <xdr:colOff>31750</xdr:colOff>
      <xdr:row>81</xdr:row>
      <xdr:rowOff>114409</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74728"/>
          <a:ext cx="889000" cy="27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65103</xdr:rowOff>
    </xdr:from>
    <xdr:to>
      <xdr:col>11</xdr:col>
      <xdr:colOff>82550</xdr:colOff>
      <xdr:row>81</xdr:row>
      <xdr:rowOff>166703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151480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03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47927</xdr:rowOff>
    </xdr:from>
    <xdr:to>
      <xdr:col>7</xdr:col>
      <xdr:colOff>31750</xdr:colOff>
      <xdr:row>81</xdr:row>
      <xdr:rowOff>149527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935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134304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021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93976</xdr:rowOff>
    </xdr:from>
    <xdr:to>
      <xdr:col>23</xdr:col>
      <xdr:colOff>184150</xdr:colOff>
      <xdr:row>82</xdr:row>
      <xdr:rowOff>24126</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81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15253</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02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74180</xdr:rowOff>
    </xdr:from>
    <xdr:to>
      <xdr:col>19</xdr:col>
      <xdr:colOff>184150</xdr:colOff>
      <xdr:row>82</xdr:row>
      <xdr:rowOff>4330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6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14507</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730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60199</xdr:rowOff>
    </xdr:from>
    <xdr:to>
      <xdr:col>15</xdr:col>
      <xdr:colOff>133350</xdr:colOff>
      <xdr:row>81</xdr:row>
      <xdr:rowOff>161799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47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526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716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63609</xdr:rowOff>
    </xdr:from>
    <xdr:to>
      <xdr:col>11</xdr:col>
      <xdr:colOff>82550</xdr:colOff>
      <xdr:row>81</xdr:row>
      <xdr:rowOff>165209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51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3936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719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36478</xdr:rowOff>
    </xdr:from>
    <xdr:to>
      <xdr:col>7</xdr:col>
      <xdr:colOff>31750</xdr:colOff>
      <xdr:row>81</xdr:row>
      <xdr:rowOff>138078</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923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148255</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692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本町の指数は、前年度と比較し</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ポイント増加となった。要因としては、５級職員の増加が挙げられる。</a:t>
          </a:r>
        </a:p>
        <a:p>
          <a:r>
            <a:rPr kumimoji="1" lang="ja-JP" altLang="en-US" sz="1300">
              <a:latin typeface="ＭＳ Ｐゴシック" panose="020B0600070205080204" pitchFamily="50" charset="-128"/>
              <a:ea typeface="ＭＳ Ｐゴシック" panose="020B0600070205080204" pitchFamily="50" charset="-128"/>
            </a:rPr>
            <a:t>　人事院勧告に基づいた給与体系を維持しているものの、全国町村平均と比較し</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ポイント高い状況にある。</a:t>
          </a:r>
        </a:p>
        <a:p>
          <a:r>
            <a:rPr kumimoji="1" lang="ja-JP" altLang="en-US" sz="1300">
              <a:latin typeface="ＭＳ Ｐゴシック" panose="020B0600070205080204" pitchFamily="50" charset="-128"/>
              <a:ea typeface="ＭＳ Ｐゴシック" panose="020B0600070205080204" pitchFamily="50" charset="-128"/>
            </a:rPr>
            <a:t>　今後は、業務体制の見直しの中で、各職階の人数についても見直しを行い適正な人員配置を行っていく。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60678</xdr:rowOff>
    </xdr:from>
    <xdr:to>
      <xdr:col>81</xdr:col>
      <xdr:colOff>44450</xdr:colOff>
      <xdr:row>89</xdr:row>
      <xdr:rowOff>29634</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48128"/>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147055</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60678</xdr:rowOff>
    </xdr:from>
    <xdr:to>
      <xdr:col>81</xdr:col>
      <xdr:colOff>133350</xdr:colOff>
      <xdr:row>81</xdr:row>
      <xdr:rowOff>60678</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77611</xdr:rowOff>
    </xdr:from>
    <xdr:to>
      <xdr:col>81</xdr:col>
      <xdr:colOff>44450</xdr:colOff>
      <xdr:row>87</xdr:row>
      <xdr:rowOff>131234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993761"/>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24288</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26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77611</xdr:rowOff>
    </xdr:from>
    <xdr:to>
      <xdr:col>77</xdr:col>
      <xdr:colOff>44450</xdr:colOff>
      <xdr:row>87</xdr:row>
      <xdr:rowOff>77611</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9937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168628</xdr:rowOff>
    </xdr:from>
    <xdr:to>
      <xdr:col>72</xdr:col>
      <xdr:colOff>203200</xdr:colOff>
      <xdr:row>87</xdr:row>
      <xdr:rowOff>77611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913328"/>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165805</xdr:rowOff>
    </xdr:from>
    <xdr:to>
      <xdr:col>73</xdr:col>
      <xdr:colOff>44450</xdr:colOff>
      <xdr:row>85</xdr:row>
      <xdr:rowOff>95955</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106132</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112184</xdr:rowOff>
    </xdr:from>
    <xdr:to>
      <xdr:col>68</xdr:col>
      <xdr:colOff>152400</xdr:colOff>
      <xdr:row>86</xdr:row>
      <xdr:rowOff>168628</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685434"/>
          <a:ext cx="889000" cy="227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138995</xdr:rowOff>
    </xdr:from>
    <xdr:to>
      <xdr:col>68</xdr:col>
      <xdr:colOff>203200</xdr:colOff>
      <xdr:row>85</xdr:row>
      <xdr:rowOff>69145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79322</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80434</xdr:rowOff>
    </xdr:from>
    <xdr:to>
      <xdr:col>81</xdr:col>
      <xdr:colOff>95250</xdr:colOff>
      <xdr:row>88</xdr:row>
      <xdr:rowOff>10584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99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52511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968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26811</xdr:rowOff>
    </xdr:from>
    <xdr:to>
      <xdr:col>77</xdr:col>
      <xdr:colOff>95250</xdr:colOff>
      <xdr:row>87</xdr:row>
      <xdr:rowOff>128411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113188</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50293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26811</xdr:rowOff>
    </xdr:from>
    <xdr:to>
      <xdr:col>73</xdr:col>
      <xdr:colOff>44450</xdr:colOff>
      <xdr:row>87</xdr:row>
      <xdr:rowOff>128411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94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113188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029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117828</xdr:rowOff>
    </xdr:from>
    <xdr:to>
      <xdr:col>68</xdr:col>
      <xdr:colOff>203200</xdr:colOff>
      <xdr:row>87</xdr:row>
      <xdr:rowOff>47978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86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32755</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94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61384</xdr:rowOff>
    </xdr:from>
    <xdr:to>
      <xdr:col>64</xdr:col>
      <xdr:colOff>152400</xdr:colOff>
      <xdr:row>85</xdr:row>
      <xdr:rowOff>162984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147761</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人口は減少したものの、職員数については、前年度と比較し１名減となったことから、前年度比</a:t>
          </a:r>
          <a:r>
            <a:rPr kumimoji="1" lang="en-US" altLang="ja-JP" sz="1300">
              <a:latin typeface="ＭＳ Ｐゴシック" panose="020B0600070205080204" pitchFamily="50" charset="-128"/>
              <a:ea typeface="ＭＳ Ｐゴシック" panose="020B0600070205080204" pitchFamily="50" charset="-128"/>
            </a:rPr>
            <a:t>0.04</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近年は、保育所等への入所申込も増加傾向にあり、行政サービスの充実のため、保育士の増員が必要な状況となっている。</a:t>
          </a:r>
        </a:p>
        <a:p>
          <a:r>
            <a:rPr kumimoji="1" lang="ja-JP" altLang="en-US" sz="1300">
              <a:latin typeface="ＭＳ Ｐゴシック" panose="020B0600070205080204" pitchFamily="50" charset="-128"/>
              <a:ea typeface="ＭＳ Ｐゴシック" panose="020B0600070205080204" pitchFamily="50" charset="-128"/>
            </a:rPr>
            <a:t>　このことから、令和６年度以降も保育士の増員を行う必要があり、当面は職員数の増加が見込まれるが、事務事業の見直しを継続的に行い定員管理の適正化を図る。</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154146</xdr:rowOff>
    </xdr:from>
    <xdr:to>
      <xdr:col>81</xdr:col>
      <xdr:colOff>44450</xdr:colOff>
      <xdr:row>65</xdr:row>
      <xdr:rowOff>167735</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10098246"/>
          <a:ext cx="0" cy="12137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139812</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28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167735</xdr:rowOff>
    </xdr:from>
    <xdr:to>
      <xdr:col>81</xdr:col>
      <xdr:colOff>133350</xdr:colOff>
      <xdr:row>65</xdr:row>
      <xdr:rowOff>167735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3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69073</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841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154146</xdr:rowOff>
    </xdr:from>
    <xdr:to>
      <xdr:col>81</xdr:col>
      <xdr:colOff>133350</xdr:colOff>
      <xdr:row>58</xdr:row>
      <xdr:rowOff>154146</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0098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147256</xdr:rowOff>
    </xdr:from>
    <xdr:to>
      <xdr:col>81</xdr:col>
      <xdr:colOff>44450</xdr:colOff>
      <xdr:row>60</xdr:row>
      <xdr:rowOff>149669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6179800" y="10434256"/>
          <a:ext cx="8382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112983</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228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96456</xdr:rowOff>
    </xdr:from>
    <xdr:to>
      <xdr:col>81</xdr:col>
      <xdr:colOff>95250</xdr:colOff>
      <xdr:row>61</xdr:row>
      <xdr:rowOff>26606</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143034</xdr:rowOff>
    </xdr:from>
    <xdr:to>
      <xdr:col>77</xdr:col>
      <xdr:colOff>44450</xdr:colOff>
      <xdr:row>60</xdr:row>
      <xdr:rowOff>149669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430034"/>
          <a:ext cx="889000" cy="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84995</xdr:rowOff>
    </xdr:from>
    <xdr:to>
      <xdr:col>77</xdr:col>
      <xdr:colOff>95250</xdr:colOff>
      <xdr:row>61</xdr:row>
      <xdr:rowOff>15145</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25322</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140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137001</xdr:rowOff>
    </xdr:from>
    <xdr:to>
      <xdr:col>72</xdr:col>
      <xdr:colOff>203200</xdr:colOff>
      <xdr:row>60</xdr:row>
      <xdr:rowOff>143034</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424001"/>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63278</xdr:rowOff>
    </xdr:from>
    <xdr:to>
      <xdr:col>73</xdr:col>
      <xdr:colOff>44450</xdr:colOff>
      <xdr:row>60</xdr:row>
      <xdr:rowOff>164878</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3605</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119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117094</xdr:rowOff>
    </xdr:from>
    <xdr:to>
      <xdr:col>68</xdr:col>
      <xdr:colOff>152400</xdr:colOff>
      <xdr:row>60</xdr:row>
      <xdr:rowOff>137001</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3512800" y="10404094"/>
          <a:ext cx="889000" cy="19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56642</xdr:rowOff>
    </xdr:from>
    <xdr:to>
      <xdr:col>68</xdr:col>
      <xdr:colOff>203200</xdr:colOff>
      <xdr:row>60</xdr:row>
      <xdr:rowOff>158242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168419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112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48196</xdr:rowOff>
    </xdr:from>
    <xdr:to>
      <xdr:col>64</xdr:col>
      <xdr:colOff>152400</xdr:colOff>
      <xdr:row>60</xdr:row>
      <xdr:rowOff>149796</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159973</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104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96456</xdr:rowOff>
    </xdr:from>
    <xdr:to>
      <xdr:col>81</xdr:col>
      <xdr:colOff>95250</xdr:colOff>
      <xdr:row>61</xdr:row>
      <xdr:rowOff>26606</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38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68533</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355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98869</xdr:rowOff>
    </xdr:from>
    <xdr:to>
      <xdr:col>77</xdr:col>
      <xdr:colOff>95250</xdr:colOff>
      <xdr:row>61</xdr:row>
      <xdr:rowOff>29019</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38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13796</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10472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92234</xdr:rowOff>
    </xdr:from>
    <xdr:to>
      <xdr:col>73</xdr:col>
      <xdr:colOff>44450</xdr:colOff>
      <xdr:row>61</xdr:row>
      <xdr:rowOff>22384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37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7161</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10465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86201</xdr:rowOff>
    </xdr:from>
    <xdr:to>
      <xdr:col>68</xdr:col>
      <xdr:colOff>203200</xdr:colOff>
      <xdr:row>61</xdr:row>
      <xdr:rowOff>16351</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373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1128</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104595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66294</xdr:rowOff>
    </xdr:from>
    <xdr:to>
      <xdr:col>64</xdr:col>
      <xdr:colOff>152400</xdr:colOff>
      <xdr:row>60</xdr:row>
      <xdr:rowOff>167894</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35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152671</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1043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償還終了に伴う元利償還金の減少、下水道事業会計の地方公営企業法適用による公営企業債の元利償還金に対する繰入金の減少により、比率を良化させ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67056</xdr:rowOff>
    </xdr:from>
    <xdr:to>
      <xdr:col>81</xdr:col>
      <xdr:colOff>44450</xdr:colOff>
      <xdr:row>43</xdr:row>
      <xdr:rowOff>133858</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410706"/>
          <a:ext cx="0" cy="1095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105935</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47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133858</xdr:rowOff>
    </xdr:from>
    <xdr:to>
      <xdr:col>81</xdr:col>
      <xdr:colOff>133350</xdr:colOff>
      <xdr:row>43</xdr:row>
      <xdr:rowOff>133858</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0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153433</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154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67056</xdr:rowOff>
    </xdr:from>
    <xdr:to>
      <xdr:col>81</xdr:col>
      <xdr:colOff>133350</xdr:colOff>
      <xdr:row>37</xdr:row>
      <xdr:rowOff>67056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410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42418</xdr:rowOff>
    </xdr:from>
    <xdr:to>
      <xdr:col>81</xdr:col>
      <xdr:colOff>44450</xdr:colOff>
      <xdr:row>41</xdr:row>
      <xdr:rowOff>56896</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071868"/>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40911</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7070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68834</xdr:rowOff>
    </xdr:from>
    <xdr:to>
      <xdr:col>81</xdr:col>
      <xdr:colOff>95250</xdr:colOff>
      <xdr:row>41</xdr:row>
      <xdr:rowOff>170434</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56896</xdr:rowOff>
    </xdr:from>
    <xdr:to>
      <xdr:col>77</xdr:col>
      <xdr:colOff>44450</xdr:colOff>
      <xdr:row>41</xdr:row>
      <xdr:rowOff>66548</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08634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64008</xdr:rowOff>
    </xdr:from>
    <xdr:to>
      <xdr:col>77</xdr:col>
      <xdr:colOff>95250</xdr:colOff>
      <xdr:row>41</xdr:row>
      <xdr:rowOff>165608</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150385</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7179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66548</xdr:rowOff>
    </xdr:from>
    <xdr:to>
      <xdr:col>72</xdr:col>
      <xdr:colOff>203200</xdr:colOff>
      <xdr:row>41</xdr:row>
      <xdr:rowOff>71374</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7095998"/>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71374</xdr:rowOff>
    </xdr:from>
    <xdr:to>
      <xdr:col>68</xdr:col>
      <xdr:colOff>152400</xdr:colOff>
      <xdr:row>41</xdr:row>
      <xdr:rowOff>85852</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10082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35052</xdr:rowOff>
    </xdr:from>
    <xdr:to>
      <xdr:col>64</xdr:col>
      <xdr:colOff>152400</xdr:colOff>
      <xdr:row>41</xdr:row>
      <xdr:rowOff>136652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146829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683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163068</xdr:rowOff>
    </xdr:from>
    <xdr:to>
      <xdr:col>81</xdr:col>
      <xdr:colOff>95250</xdr:colOff>
      <xdr:row>41</xdr:row>
      <xdr:rowOff>93218</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702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8145</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686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6096</xdr:rowOff>
    </xdr:from>
    <xdr:to>
      <xdr:col>77</xdr:col>
      <xdr:colOff>95250</xdr:colOff>
      <xdr:row>41</xdr:row>
      <xdr:rowOff>107696</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035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117873</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680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15748</xdr:rowOff>
    </xdr:from>
    <xdr:to>
      <xdr:col>73</xdr:col>
      <xdr:colOff>44450</xdr:colOff>
      <xdr:row>41</xdr:row>
      <xdr:rowOff>117348</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04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127525</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6814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20574</xdr:rowOff>
    </xdr:from>
    <xdr:to>
      <xdr:col>68</xdr:col>
      <xdr:colOff>203200</xdr:colOff>
      <xdr:row>41</xdr:row>
      <xdr:rowOff>122174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05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132351</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35052</xdr:rowOff>
    </xdr:from>
    <xdr:to>
      <xdr:col>64</xdr:col>
      <xdr:colOff>152400</xdr:colOff>
      <xdr:row>41</xdr:row>
      <xdr:rowOff>136652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064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121429</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715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債残高の減少、公営企業繰入見込額の減少により将来負担額は減少し、基準財政需要額算入見込額は減少したものの、公共施設等維持管理基金等へ基金を積み立てたことより充当可能基金が増加したことから、１４．１ポイント良化した。今後、公共施設の老朽化対策や道路整備事業等の公債費に加え、上水道施設の老朽化による企業会計への繰出増加、一部事務組合への公債費支出の増加等も見込まれる。財政状況により基金への積立を行うとともに、公債費抑制のため、計画的な地方債発行に努め、長期的に健全財政が維持できるよう財政運営を行う。</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61504</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33581</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80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61504</xdr:rowOff>
    </xdr:from>
    <xdr:to>
      <xdr:col>81</xdr:col>
      <xdr:colOff>133350</xdr:colOff>
      <xdr:row>22</xdr:row>
      <xdr:rowOff>61504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833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113998</xdr:rowOff>
    </xdr:from>
    <xdr:to>
      <xdr:col>81</xdr:col>
      <xdr:colOff>44450</xdr:colOff>
      <xdr:row>15</xdr:row>
      <xdr:rowOff>104563</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6179800" y="2514298"/>
          <a:ext cx="838200" cy="162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169152</xdr:rowOff>
    </xdr:from>
    <xdr:to>
      <xdr:col>77</xdr:col>
      <xdr:colOff>44450</xdr:colOff>
      <xdr:row>15</xdr:row>
      <xdr:rowOff>104563</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5290800" y="2569452"/>
          <a:ext cx="889000" cy="10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169152</xdr:rowOff>
    </xdr:from>
    <xdr:to>
      <xdr:col>72</xdr:col>
      <xdr:colOff>203200</xdr:colOff>
      <xdr:row>17</xdr:row>
      <xdr:rowOff>9858</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401800" y="2569452"/>
          <a:ext cx="889000" cy="355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9858</xdr:rowOff>
    </xdr:from>
    <xdr:to>
      <xdr:col>68</xdr:col>
      <xdr:colOff>152400</xdr:colOff>
      <xdr:row>17</xdr:row>
      <xdr:rowOff>94887</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2924508"/>
          <a:ext cx="889000" cy="8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63198</xdr:rowOff>
    </xdr:from>
    <xdr:to>
      <xdr:col>81</xdr:col>
      <xdr:colOff>95250</xdr:colOff>
      <xdr:row>14</xdr:row>
      <xdr:rowOff>164798</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2463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35275</xdr:rowOff>
    </xdr:from>
    <xdr:ext cx="762000" cy="259045"/>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2435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53763</xdr:rowOff>
    </xdr:from>
    <xdr:to>
      <xdr:col>77</xdr:col>
      <xdr:colOff>95250</xdr:colOff>
      <xdr:row>15</xdr:row>
      <xdr:rowOff>155363</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262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140140</xdr:rowOff>
    </xdr:from>
    <xdr:ext cx="7366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2711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118352</xdr:rowOff>
    </xdr:from>
    <xdr:to>
      <xdr:col>73</xdr:col>
      <xdr:colOff>44450</xdr:colOff>
      <xdr:row>15</xdr:row>
      <xdr:rowOff>48502</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51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33279</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60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130508</xdr:rowOff>
    </xdr:from>
    <xdr:to>
      <xdr:col>68</xdr:col>
      <xdr:colOff>203200</xdr:colOff>
      <xdr:row>17</xdr:row>
      <xdr:rowOff>60658</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2873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45435</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2960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44087</xdr:rowOff>
    </xdr:from>
    <xdr:to>
      <xdr:col>64</xdr:col>
      <xdr:colOff>152400</xdr:colOff>
      <xdr:row>17</xdr:row>
      <xdr:rowOff>145687</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295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130464</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304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7,418
7,369
135.77
6,351,737
6,032,177
271,172
3,415,560
5,073,372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３．３ポイント高い水準であり、前年度と比較して２．８ポイント高くなっているが、人事院勧告による給与・手当の増、５級職員の増によるものである。地域手当や特別手当等の支給はしておらず、今後においても、適正な定数管理を行うとともに、適正な人員配置、効率的な事務の推進を図り、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42</xdr:row>
      <xdr:rowOff>3556</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32272"/>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147083</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7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3556</xdr:rowOff>
    </xdr:from>
    <xdr:to>
      <xdr:col>24</xdr:col>
      <xdr:colOff>114300</xdr:colOff>
      <xdr:row>42</xdr:row>
      <xdr:rowOff>3556</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20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83566</xdr:rowOff>
    </xdr:from>
    <xdr:to>
      <xdr:col>24</xdr:col>
      <xdr:colOff>25400</xdr:colOff>
      <xdr:row>38</xdr:row>
      <xdr:rowOff>40132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27216"/>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26433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98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9906</xdr:rowOff>
    </xdr:from>
    <xdr:to>
      <xdr:col>24</xdr:col>
      <xdr:colOff>76200</xdr:colOff>
      <xdr:row>37</xdr:row>
      <xdr:rowOff>111506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83566</xdr:rowOff>
    </xdr:from>
    <xdr:to>
      <xdr:col>19</xdr:col>
      <xdr:colOff>187325</xdr:colOff>
      <xdr:row>37</xdr:row>
      <xdr:rowOff>110998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2721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98823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110998</xdr:rowOff>
    </xdr:from>
    <xdr:to>
      <xdr:col>15</xdr:col>
      <xdr:colOff>98425</xdr:colOff>
      <xdr:row>38</xdr:row>
      <xdr:rowOff>67564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454648"/>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104140</xdr:rowOff>
    </xdr:from>
    <xdr:to>
      <xdr:col>11</xdr:col>
      <xdr:colOff>9525</xdr:colOff>
      <xdr:row>38</xdr:row>
      <xdr:rowOff>67564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276340"/>
          <a:ext cx="889000" cy="306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60198</xdr:rowOff>
    </xdr:from>
    <xdr:to>
      <xdr:col>11</xdr:col>
      <xdr:colOff>60325</xdr:colOff>
      <xdr:row>37</xdr:row>
      <xdr:rowOff>161798</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525</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73423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160782</xdr:rowOff>
    </xdr:from>
    <xdr:to>
      <xdr:col>24</xdr:col>
      <xdr:colOff>76200</xdr:colOff>
      <xdr:row>38</xdr:row>
      <xdr:rowOff>90932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132859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32766</xdr:rowOff>
    </xdr:from>
    <xdr:to>
      <xdr:col>20</xdr:col>
      <xdr:colOff>38100</xdr:colOff>
      <xdr:row>37</xdr:row>
      <xdr:rowOff>134366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119143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62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60198</xdr:rowOff>
    </xdr:from>
    <xdr:to>
      <xdr:col>15</xdr:col>
      <xdr:colOff>149225</xdr:colOff>
      <xdr:row>37</xdr:row>
      <xdr:rowOff>161798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403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146575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90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16764</xdr:rowOff>
    </xdr:from>
    <xdr:to>
      <xdr:col>11</xdr:col>
      <xdr:colOff>60325</xdr:colOff>
      <xdr:row>38</xdr:row>
      <xdr:rowOff>118364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53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103141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618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53340</xdr:rowOff>
    </xdr:from>
    <xdr:to>
      <xdr:col>6</xdr:col>
      <xdr:colOff>171450</xdr:colOff>
      <xdr:row>36</xdr:row>
      <xdr:rowOff>154940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165117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１．６ポイント低い水準であり、前年度と比較すると２．９ポイント低くなっている。ふるさと納税収入の増による物件費への充当額の増により、経常一般財源が減少したため、比率は低下した。今後は、体育館、図書館や博物館等の社会教育施設をはじめ、人口規模と比較して多数の公共施設を抱えていることから、施設の合理化、維持管理経費の削減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123190</xdr:rowOff>
    </xdr:from>
    <xdr:to>
      <xdr:col>82</xdr:col>
      <xdr:colOff>107950</xdr:colOff>
      <xdr:row>22</xdr:row>
      <xdr:rowOff>12700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35204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38117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123190</xdr:rowOff>
    </xdr:from>
    <xdr:to>
      <xdr:col>82</xdr:col>
      <xdr:colOff>196850</xdr:colOff>
      <xdr:row>13</xdr:row>
      <xdr:rowOff>123190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58420</xdr:rowOff>
    </xdr:from>
    <xdr:to>
      <xdr:col>82</xdr:col>
      <xdr:colOff>107950</xdr:colOff>
      <xdr:row>17</xdr:row>
      <xdr:rowOff>107950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2801620"/>
          <a:ext cx="838200" cy="22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101617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44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54610</xdr:rowOff>
    </xdr:from>
    <xdr:to>
      <xdr:col>78</xdr:col>
      <xdr:colOff>69850</xdr:colOff>
      <xdr:row>17</xdr:row>
      <xdr:rowOff>107950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9692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54610</xdr:rowOff>
    </xdr:from>
    <xdr:to>
      <xdr:col>73</xdr:col>
      <xdr:colOff>180975</xdr:colOff>
      <xdr:row>17</xdr:row>
      <xdr:rowOff>138430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296926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22860</xdr:rowOff>
    </xdr:from>
    <xdr:to>
      <xdr:col>74</xdr:col>
      <xdr:colOff>31750</xdr:colOff>
      <xdr:row>16</xdr:row>
      <xdr:rowOff>124460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134637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138430</xdr:rowOff>
    </xdr:from>
    <xdr:to>
      <xdr:col>69</xdr:col>
      <xdr:colOff>92075</xdr:colOff>
      <xdr:row>20</xdr:row>
      <xdr:rowOff>58420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053080"/>
          <a:ext cx="889000" cy="434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45720</xdr:rowOff>
    </xdr:from>
    <xdr:to>
      <xdr:col>69</xdr:col>
      <xdr:colOff>142875</xdr:colOff>
      <xdr:row>16</xdr:row>
      <xdr:rowOff>147320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157497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xdr:rowOff>
    </xdr:from>
    <xdr:to>
      <xdr:col>82</xdr:col>
      <xdr:colOff>158750</xdr:colOff>
      <xdr:row>16</xdr:row>
      <xdr:rowOff>109220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24147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57150</xdr:rowOff>
    </xdr:from>
    <xdr:to>
      <xdr:col>78</xdr:col>
      <xdr:colOff>120650</xdr:colOff>
      <xdr:row>17</xdr:row>
      <xdr:rowOff>158750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97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143527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05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3810</xdr:rowOff>
    </xdr:from>
    <xdr:to>
      <xdr:col>74</xdr:col>
      <xdr:colOff>31750</xdr:colOff>
      <xdr:row>17</xdr:row>
      <xdr:rowOff>105410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1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90187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04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87630</xdr:rowOff>
    </xdr:from>
    <xdr:to>
      <xdr:col>69</xdr:col>
      <xdr:colOff>142875</xdr:colOff>
      <xdr:row>18</xdr:row>
      <xdr:rowOff>17780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00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2557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8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20</xdr:row>
      <xdr:rowOff>7620</xdr:rowOff>
    </xdr:from>
    <xdr:to>
      <xdr:col>65</xdr:col>
      <xdr:colOff>53975</xdr:colOff>
      <xdr:row>20</xdr:row>
      <xdr:rowOff>109220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43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93997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52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１．１ポイント低い水準であり、前年度と比較して０．１ポイント高くなっている。介護給付費が増加したが、臨時財政対策債が減少し、比率は増加した。今後においても、介護事業と保健事業の連携を進め、介護給付が必要な人数の減少を図り、数値上昇の抑制を目指す。　</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69850</xdr:rowOff>
    </xdr:from>
    <xdr:to>
      <xdr:col>24</xdr:col>
      <xdr:colOff>25400</xdr:colOff>
      <xdr:row>62</xdr:row>
      <xdr:rowOff>69850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3281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156227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907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69850</xdr:rowOff>
    </xdr:from>
    <xdr:to>
      <xdr:col>24</xdr:col>
      <xdr:colOff>114300</xdr:colOff>
      <xdr:row>54</xdr:row>
      <xdr:rowOff>69850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32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31750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6139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146050</xdr:rowOff>
    </xdr:from>
    <xdr:to>
      <xdr:col>19</xdr:col>
      <xdr:colOff>187325</xdr:colOff>
      <xdr:row>56</xdr:row>
      <xdr:rowOff>12700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57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67327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146050</xdr:rowOff>
    </xdr:from>
    <xdr:to>
      <xdr:col>15</xdr:col>
      <xdr:colOff>98425</xdr:colOff>
      <xdr:row>56</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5758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67327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50800</xdr:rowOff>
    </xdr:from>
    <xdr:to>
      <xdr:col>11</xdr:col>
      <xdr:colOff>9525</xdr:colOff>
      <xdr:row>56</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652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105427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48277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152400</xdr:rowOff>
    </xdr:from>
    <xdr:to>
      <xdr:col>24</xdr:col>
      <xdr:colOff>76200</xdr:colOff>
      <xdr:row>56</xdr:row>
      <xdr:rowOff>82550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168927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42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73677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33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95250</xdr:rowOff>
    </xdr:from>
    <xdr:to>
      <xdr:col>15</xdr:col>
      <xdr:colOff>149225</xdr:colOff>
      <xdr:row>56</xdr:row>
      <xdr:rowOff>25400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0</xdr:rowOff>
    </xdr:from>
    <xdr:to>
      <xdr:col>11</xdr:col>
      <xdr:colOff>60325</xdr:colOff>
      <xdr:row>56</xdr:row>
      <xdr:rowOff>101600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111777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19050</xdr:rowOff>
    </xdr:from>
    <xdr:to>
      <xdr:col>6</xdr:col>
      <xdr:colOff>171450</xdr:colOff>
      <xdr:row>56</xdr:row>
      <xdr:rowOff>120650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130827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２．７ポイント低い水準であり、前年度と比較すると０．３ポイント低くなっている。上下水道事業会計、農業集落排水事業会計への繰出金や社会保障経費にかかる特別会計への繰出金は、今後も増加する傾向にあることから、さらなる経常経費の削減に努める。なお、比率が低下した主な要因は、小中学校施設の維持補修による維持補修費が減少したことである。</a:t>
          </a: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a:extLst>
            <a:ext uri="{FF2B5EF4-FFF2-40B4-BE49-F238E27FC236}">
              <a16:creationId xmlns:a16="http://schemas.microsoft.com/office/drawing/2014/main" id="{00000000-0008-0000-0400-0000F2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102507</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6510000" y="8938985"/>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4" name="その他最小値テキスト">
          <a:extLst>
            <a:ext uri="{FF2B5EF4-FFF2-40B4-BE49-F238E27FC236}">
              <a16:creationId xmlns:a16="http://schemas.microsoft.com/office/drawing/2014/main" id="{00000000-0008-0000-0400-0000F4000000}"/>
            </a:ext>
          </a:extLst>
        </xdr:cNvPr>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6" name="その他最大値テキスト">
          <a:extLst>
            <a:ext uri="{FF2B5EF4-FFF2-40B4-BE49-F238E27FC236}">
              <a16:creationId xmlns:a16="http://schemas.microsoft.com/office/drawing/2014/main" id="{00000000-0008-0000-0400-0000F6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170543</xdr:rowOff>
    </xdr:from>
    <xdr:to>
      <xdr:col>82</xdr:col>
      <xdr:colOff>107950</xdr:colOff>
      <xdr:row>55</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5671800" y="94288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42834</xdr:rowOff>
    </xdr:from>
    <xdr:ext cx="762000" cy="259045"/>
    <xdr:sp macro="" textlink="">
      <xdr:nvSpPr>
        <xdr:cNvPr id="249" name="その他平均値テキスト">
          <a:extLst>
            <a:ext uri="{FF2B5EF4-FFF2-40B4-BE49-F238E27FC236}">
              <a16:creationId xmlns:a16="http://schemas.microsoft.com/office/drawing/2014/main" id="{00000000-0008-0000-0400-0000F9000000}"/>
            </a:ext>
          </a:extLst>
        </xdr:cNvPr>
        <xdr:cNvSpPr txBox="1"/>
      </xdr:nvSpPr>
      <xdr:spPr>
        <a:xfrm>
          <a:off x="16598900" y="9644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70757</xdr:rowOff>
    </xdr:from>
    <xdr:to>
      <xdr:col>82</xdr:col>
      <xdr:colOff>158750</xdr:colOff>
      <xdr:row>57</xdr:row>
      <xdr:rowOff>907</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64592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9978</xdr:rowOff>
    </xdr:from>
    <xdr:to>
      <xdr:col>78</xdr:col>
      <xdr:colOff>69850</xdr:colOff>
      <xdr:row>55</xdr:row>
      <xdr:rowOff>31750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4782800" y="94397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148772</xdr:rowOff>
    </xdr:from>
    <xdr:to>
      <xdr:col>73</xdr:col>
      <xdr:colOff>180975</xdr:colOff>
      <xdr:row>55</xdr:row>
      <xdr:rowOff>9978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3893800" y="94070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148772</xdr:rowOff>
    </xdr:from>
    <xdr:to>
      <xdr:col>69</xdr:col>
      <xdr:colOff>92075</xdr:colOff>
      <xdr:row>57</xdr:row>
      <xdr:rowOff>37193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004800" y="9407072"/>
          <a:ext cx="889000" cy="40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42834</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2623800" y="99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119743</xdr:rowOff>
    </xdr:from>
    <xdr:to>
      <xdr:col>82</xdr:col>
      <xdr:colOff>158750</xdr:colOff>
      <xdr:row>55</xdr:row>
      <xdr:rowOff>49893</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6459200" y="93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136270</xdr:rowOff>
    </xdr:from>
    <xdr:ext cx="762000" cy="259045"/>
    <xdr:sp macro="" textlink="">
      <xdr:nvSpPr>
        <xdr:cNvPr id="268" name="その他該当値テキスト">
          <a:extLst>
            <a:ext uri="{FF2B5EF4-FFF2-40B4-BE49-F238E27FC236}">
              <a16:creationId xmlns:a16="http://schemas.microsoft.com/office/drawing/2014/main" id="{00000000-0008-0000-0400-00000C010000}"/>
            </a:ext>
          </a:extLst>
        </xdr:cNvPr>
        <xdr:cNvSpPr txBox="1"/>
      </xdr:nvSpPr>
      <xdr:spPr>
        <a:xfrm>
          <a:off x="165989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152400</xdr:rowOff>
    </xdr:from>
    <xdr:to>
      <xdr:col>78</xdr:col>
      <xdr:colOff>120650</xdr:colOff>
      <xdr:row>55</xdr:row>
      <xdr:rowOff>82550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5621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92727</xdr:rowOff>
    </xdr:from>
    <xdr:ext cx="7366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5290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130628</xdr:rowOff>
    </xdr:from>
    <xdr:to>
      <xdr:col>74</xdr:col>
      <xdr:colOff>31750</xdr:colOff>
      <xdr:row>55</xdr:row>
      <xdr:rowOff>60778</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47320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70955</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401800" y="915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97972</xdr:rowOff>
    </xdr:from>
    <xdr:to>
      <xdr:col>69</xdr:col>
      <xdr:colOff>142875</xdr:colOff>
      <xdr:row>55</xdr:row>
      <xdr:rowOff>28122</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3843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38299</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3512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157843</xdr:rowOff>
    </xdr:from>
    <xdr:to>
      <xdr:col>65</xdr:col>
      <xdr:colOff>53975</xdr:colOff>
      <xdr:row>57</xdr:row>
      <xdr:rowOff>87993</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2954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98170</xdr:rowOff>
    </xdr:from>
    <xdr:ext cx="762000" cy="259045"/>
    <xdr:sp macro="" textlink="">
      <xdr:nvSpPr>
        <xdr:cNvPr id="276" name="テキスト ボックス 275">
          <a:extLst>
            <a:ext uri="{FF2B5EF4-FFF2-40B4-BE49-F238E27FC236}">
              <a16:creationId xmlns:a16="http://schemas.microsoft.com/office/drawing/2014/main" id="{00000000-0008-0000-0400-000014010000}"/>
            </a:ext>
          </a:extLst>
        </xdr:cNvPr>
        <xdr:cNvSpPr txBox="1"/>
      </xdr:nvSpPr>
      <xdr:spPr>
        <a:xfrm>
          <a:off x="12623800" y="952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０．９ポイント低い水準であり、前年度と比較すると０．２ポイント低くなっている。公共交通の確保や医療分野等の支出に加え、人口減少対策として、集落づくりや定住・移住支援を充実させており、今後も必要な経費を見極めながら事業を実施していく。個人や団体への補助事業は、見直しを継続し、支出の軽減・適正化を図る。</a:t>
          </a:r>
        </a:p>
      </xdr:txBody>
    </xdr:sp>
    <xdr:clientData/>
  </xdr:twoCellAnchor>
  <xdr:oneCellAnchor>
    <xdr:from>
      <xdr:col>62</xdr:col>
      <xdr:colOff>6350</xdr:colOff>
      <xdr:row>29</xdr:row>
      <xdr:rowOff>107950</xdr:rowOff>
    </xdr:from>
    <xdr:ext cx="298543" cy="225703"/>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a:extLst>
            <a:ext uri="{FF2B5EF4-FFF2-40B4-BE49-F238E27FC236}">
              <a16:creationId xmlns:a16="http://schemas.microsoft.com/office/drawing/2014/main" id="{00000000-0008-0000-0400-00002C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40</xdr:row>
      <xdr:rowOff>94996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6510000" y="5855716"/>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67073</xdr:rowOff>
    </xdr:from>
    <xdr:ext cx="762000" cy="259045"/>
    <xdr:sp macro="" textlink="">
      <xdr:nvSpPr>
        <xdr:cNvPr id="302" name="補助費等最小値テキスト">
          <a:extLst>
            <a:ext uri="{FF2B5EF4-FFF2-40B4-BE49-F238E27FC236}">
              <a16:creationId xmlns:a16="http://schemas.microsoft.com/office/drawing/2014/main" id="{00000000-0008-0000-0400-00002E010000}"/>
            </a:ext>
          </a:extLst>
        </xdr:cNvPr>
        <xdr:cNvSpPr txBox="1"/>
      </xdr:nvSpPr>
      <xdr:spPr>
        <a:xfrm>
          <a:off x="16598900" y="692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94996</xdr:rowOff>
    </xdr:from>
    <xdr:to>
      <xdr:col>82</xdr:col>
      <xdr:colOff>196850</xdr:colOff>
      <xdr:row>40</xdr:row>
      <xdr:rowOff>94996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695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4" name="補助費等最大値テキスト">
          <a:extLst>
            <a:ext uri="{FF2B5EF4-FFF2-40B4-BE49-F238E27FC236}">
              <a16:creationId xmlns:a16="http://schemas.microsoft.com/office/drawing/2014/main" id="{00000000-0008-0000-0400-000030010000}"/>
            </a:ext>
          </a:extLst>
        </xdr:cNvPr>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83566</xdr:rowOff>
    </xdr:from>
    <xdr:to>
      <xdr:col>82</xdr:col>
      <xdr:colOff>107950</xdr:colOff>
      <xdr:row>37</xdr:row>
      <xdr:rowOff>92710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5671800" y="642721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45991</xdr:rowOff>
    </xdr:from>
    <xdr:ext cx="762000" cy="259045"/>
    <xdr:sp macro="" textlink="">
      <xdr:nvSpPr>
        <xdr:cNvPr id="307" name="補助費等平均値テキスト">
          <a:extLst>
            <a:ext uri="{FF2B5EF4-FFF2-40B4-BE49-F238E27FC236}">
              <a16:creationId xmlns:a16="http://schemas.microsoft.com/office/drawing/2014/main" id="{00000000-0008-0000-0400-000033010000}"/>
            </a:ext>
          </a:extLst>
        </xdr:cNvPr>
        <xdr:cNvSpPr txBox="1"/>
      </xdr:nvSpPr>
      <xdr:spPr>
        <a:xfrm>
          <a:off x="16598900" y="6389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73914</xdr:rowOff>
    </xdr:from>
    <xdr:to>
      <xdr:col>82</xdr:col>
      <xdr:colOff>158750</xdr:colOff>
      <xdr:row>38</xdr:row>
      <xdr:rowOff>4064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6459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92710</xdr:rowOff>
    </xdr:from>
    <xdr:to>
      <xdr:col>78</xdr:col>
      <xdr:colOff>69850</xdr:colOff>
      <xdr:row>37</xdr:row>
      <xdr:rowOff>124714</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4782800" y="643636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130827</xdr:rowOff>
    </xdr:from>
    <xdr:ext cx="7366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5290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124714</xdr:rowOff>
    </xdr:from>
    <xdr:to>
      <xdr:col>73</xdr:col>
      <xdr:colOff>180975</xdr:colOff>
      <xdr:row>38</xdr:row>
      <xdr:rowOff>62992</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3893800" y="6468364"/>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149352</xdr:rowOff>
    </xdr:from>
    <xdr:to>
      <xdr:col>74</xdr:col>
      <xdr:colOff>31750</xdr:colOff>
      <xdr:row>37</xdr:row>
      <xdr:rowOff>79502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89679</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401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51562</xdr:rowOff>
    </xdr:from>
    <xdr:to>
      <xdr:col>69</xdr:col>
      <xdr:colOff>92075</xdr:colOff>
      <xdr:row>38</xdr:row>
      <xdr:rowOff>62992</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004800" y="6395212"/>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158496</xdr:rowOff>
    </xdr:from>
    <xdr:to>
      <xdr:col>69</xdr:col>
      <xdr:colOff>142875</xdr:colOff>
      <xdr:row>37</xdr:row>
      <xdr:rowOff>88646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3843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98823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3512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2954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80535</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2623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32766</xdr:rowOff>
    </xdr:from>
    <xdr:to>
      <xdr:col>82</xdr:col>
      <xdr:colOff>158750</xdr:colOff>
      <xdr:row>37</xdr:row>
      <xdr:rowOff>134366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64592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49293</xdr:rowOff>
    </xdr:from>
    <xdr:ext cx="762000" cy="259045"/>
    <xdr:sp macro="" textlink="">
      <xdr:nvSpPr>
        <xdr:cNvPr id="326" name="補助費等該当値テキスト">
          <a:extLst>
            <a:ext uri="{FF2B5EF4-FFF2-40B4-BE49-F238E27FC236}">
              <a16:creationId xmlns:a16="http://schemas.microsoft.com/office/drawing/2014/main" id="{00000000-0008-0000-0400-000046010000}"/>
            </a:ext>
          </a:extLst>
        </xdr:cNvPr>
        <xdr:cNvSpPr txBox="1"/>
      </xdr:nvSpPr>
      <xdr:spPr>
        <a:xfrm>
          <a:off x="16598900" y="6221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41910</xdr:rowOff>
    </xdr:from>
    <xdr:to>
      <xdr:col>78</xdr:col>
      <xdr:colOff>120650</xdr:colOff>
      <xdr:row>37</xdr:row>
      <xdr:rowOff>143510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5621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128287</xdr:rowOff>
    </xdr:from>
    <xdr:ext cx="7366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5290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73914</xdr:rowOff>
    </xdr:from>
    <xdr:to>
      <xdr:col>74</xdr:col>
      <xdr:colOff>31750</xdr:colOff>
      <xdr:row>38</xdr:row>
      <xdr:rowOff>4064</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4732000" y="641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160291</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401800" y="650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12192</xdr:rowOff>
    </xdr:from>
    <xdr:to>
      <xdr:col>69</xdr:col>
      <xdr:colOff>142875</xdr:colOff>
      <xdr:row>38</xdr:row>
      <xdr:rowOff>113792</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3843000" y="6527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98569</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3512800" y="661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762</xdr:rowOff>
    </xdr:from>
    <xdr:to>
      <xdr:col>65</xdr:col>
      <xdr:colOff>53975</xdr:colOff>
      <xdr:row>37</xdr:row>
      <xdr:rowOff>102362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2954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87139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2623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２．２ポイント低い水準であり、前年度と比較して０．７ポイント低くなっている。令和２年度発行の臨時財政対策債や社会資本整備事業に係る地方債の元金償還が始まり、数値上昇の要因となったが、一部の地方債の償還終了により全体の元利償還額が減少したため、比率は減少した。今後においても、償還額を超える地方債発行を行わないよう、計画的な起債事業の実施を行う。</a:t>
          </a:r>
        </a:p>
      </xdr:txBody>
    </xdr:sp>
    <xdr:clientData/>
  </xdr:twoCellAnchor>
  <xdr:oneCellAnchor>
    <xdr:from>
      <xdr:col>3</xdr:col>
      <xdr:colOff>123825</xdr:colOff>
      <xdr:row>69</xdr:row>
      <xdr:rowOff>107950</xdr:rowOff>
    </xdr:from>
    <xdr:ext cx="298543" cy="225703"/>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xdr:rowOff>
    </xdr:from>
    <xdr:to>
      <xdr:col>24</xdr:col>
      <xdr:colOff>25400</xdr:colOff>
      <xdr:row>80</xdr:row>
      <xdr:rowOff>85089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517120"/>
          <a:ext cx="0" cy="1283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57166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7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85089</xdr:rowOff>
    </xdr:from>
    <xdr:to>
      <xdr:col>24</xdr:col>
      <xdr:colOff>114300</xdr:colOff>
      <xdr:row>80</xdr:row>
      <xdr:rowOff>85089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0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87647</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xdr:rowOff>
    </xdr:from>
    <xdr:to>
      <xdr:col>24</xdr:col>
      <xdr:colOff>114300</xdr:colOff>
      <xdr:row>73</xdr:row>
      <xdr:rowOff>1270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165100</xdr:rowOff>
    </xdr:from>
    <xdr:to>
      <xdr:col>24</xdr:col>
      <xdr:colOff>25400</xdr:colOff>
      <xdr:row>76</xdr:row>
      <xdr:rowOff>20320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02385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170197</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028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26670</xdr:rowOff>
    </xdr:from>
    <xdr:to>
      <xdr:col>24</xdr:col>
      <xdr:colOff>76200</xdr:colOff>
      <xdr:row>76</xdr:row>
      <xdr:rowOff>128270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20320</xdr:rowOff>
    </xdr:from>
    <xdr:to>
      <xdr:col>19</xdr:col>
      <xdr:colOff>187325</xdr:colOff>
      <xdr:row>76</xdr:row>
      <xdr:rowOff>31750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098800" y="130505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41911</xdr:rowOff>
    </xdr:from>
    <xdr:to>
      <xdr:col>20</xdr:col>
      <xdr:colOff>38100</xdr:colOff>
      <xdr:row>76</xdr:row>
      <xdr:rowOff>143511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128288</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158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31750</xdr:rowOff>
    </xdr:from>
    <xdr:to>
      <xdr:col>15</xdr:col>
      <xdr:colOff>98425</xdr:colOff>
      <xdr:row>76</xdr:row>
      <xdr:rowOff>54611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2209800" y="130619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3811</xdr:rowOff>
    </xdr:from>
    <xdr:to>
      <xdr:col>15</xdr:col>
      <xdr:colOff>149225</xdr:colOff>
      <xdr:row>76</xdr:row>
      <xdr:rowOff>105411</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90188</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54611</xdr:rowOff>
    </xdr:from>
    <xdr:to>
      <xdr:col>11</xdr:col>
      <xdr:colOff>9525</xdr:colOff>
      <xdr:row>76</xdr:row>
      <xdr:rowOff>58420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08481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41911</xdr:rowOff>
    </xdr:from>
    <xdr:to>
      <xdr:col>11</xdr:col>
      <xdr:colOff>60325</xdr:colOff>
      <xdr:row>76</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128288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57150</xdr:rowOff>
    </xdr:from>
    <xdr:to>
      <xdr:col>6</xdr:col>
      <xdr:colOff>171450</xdr:colOff>
      <xdr:row>76</xdr:row>
      <xdr:rowOff>158750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143527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114300</xdr:rowOff>
    </xdr:from>
    <xdr:to>
      <xdr:col>24</xdr:col>
      <xdr:colOff>76200</xdr:colOff>
      <xdr:row>76</xdr:row>
      <xdr:rowOff>44450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297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130827</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140970</xdr:rowOff>
    </xdr:from>
    <xdr:to>
      <xdr:col>20</xdr:col>
      <xdr:colOff>38100</xdr:colOff>
      <xdr:row>76</xdr:row>
      <xdr:rowOff>71120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81297</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768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152400</xdr:rowOff>
    </xdr:from>
    <xdr:to>
      <xdr:col>15</xdr:col>
      <xdr:colOff>149225</xdr:colOff>
      <xdr:row>76</xdr:row>
      <xdr:rowOff>82550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92727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78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3811</xdr:rowOff>
    </xdr:from>
    <xdr:to>
      <xdr:col>11</xdr:col>
      <xdr:colOff>60325</xdr:colOff>
      <xdr:row>76</xdr:row>
      <xdr:rowOff>105411</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303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115587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280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３．０ポイント低い水準であり、前年度と比較すると０．５ポイント低くなっている。臨時財政対策債は減少したが、町税、普通交付税は増加し、物件費、維持補修費、補助費等が減少したため、比率は低下した。しかしながら、人件費、扶助費、繰出金は増加している。今後においても、事務事業の見直し等行財政改革の取り組みを進め、経常経費の削減に努める。</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124714</xdr:rowOff>
    </xdr:from>
    <xdr:to>
      <xdr:col>82</xdr:col>
      <xdr:colOff>107950</xdr:colOff>
      <xdr:row>79</xdr:row>
      <xdr:rowOff>106426</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46911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78503</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62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106426</xdr:rowOff>
    </xdr:from>
    <xdr:to>
      <xdr:col>82</xdr:col>
      <xdr:colOff>196850</xdr:colOff>
      <xdr:row>79</xdr:row>
      <xdr:rowOff>106426</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650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39641</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21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124714</xdr:rowOff>
    </xdr:from>
    <xdr:to>
      <xdr:col>82</xdr:col>
      <xdr:colOff>196850</xdr:colOff>
      <xdr:row>72</xdr:row>
      <xdr:rowOff>124714</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469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94996</xdr:rowOff>
    </xdr:from>
    <xdr:to>
      <xdr:col>82</xdr:col>
      <xdr:colOff>107950</xdr:colOff>
      <xdr:row>74</xdr:row>
      <xdr:rowOff>106426</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2782296"/>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84853</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27721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112776</xdr:rowOff>
    </xdr:from>
    <xdr:to>
      <xdr:col>82</xdr:col>
      <xdr:colOff>158750</xdr:colOff>
      <xdr:row>75</xdr:row>
      <xdr:rowOff>42926</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74</xdr:row>
      <xdr:rowOff>106426</xdr:rowOff>
    </xdr:from>
    <xdr:to>
      <xdr:col>78</xdr:col>
      <xdr:colOff>69850</xdr:colOff>
      <xdr:row>74</xdr:row>
      <xdr:rowOff>110998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279372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162577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84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110998</xdr:rowOff>
    </xdr:from>
    <xdr:to>
      <xdr:col>73</xdr:col>
      <xdr:colOff>180975</xdr:colOff>
      <xdr:row>75</xdr:row>
      <xdr:rowOff>85852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2798298"/>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16764</xdr:rowOff>
    </xdr:from>
    <xdr:to>
      <xdr:col>74</xdr:col>
      <xdr:colOff>31750</xdr:colOff>
      <xdr:row>74</xdr:row>
      <xdr:rowOff>118364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128541</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47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58420</xdr:rowOff>
    </xdr:from>
    <xdr:to>
      <xdr:col>69</xdr:col>
      <xdr:colOff>92075</xdr:colOff>
      <xdr:row>75</xdr:row>
      <xdr:rowOff>85852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291717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103632</xdr:rowOff>
    </xdr:from>
    <xdr:to>
      <xdr:col>69</xdr:col>
      <xdr:colOff>142875</xdr:colOff>
      <xdr:row>75</xdr:row>
      <xdr:rowOff>33782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43959</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126492</xdr:rowOff>
    </xdr:from>
    <xdr:to>
      <xdr:col>65</xdr:col>
      <xdr:colOff>53975</xdr:colOff>
      <xdr:row>75</xdr:row>
      <xdr:rowOff>56642</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281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66819</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2582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44196</xdr:rowOff>
    </xdr:from>
    <xdr:to>
      <xdr:col>82</xdr:col>
      <xdr:colOff>158750</xdr:colOff>
      <xdr:row>74</xdr:row>
      <xdr:rowOff>145796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273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73</xdr:row>
      <xdr:rowOff>60723</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57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55626</xdr:rowOff>
    </xdr:from>
    <xdr:to>
      <xdr:col>78</xdr:col>
      <xdr:colOff>120650</xdr:colOff>
      <xdr:row>74</xdr:row>
      <xdr:rowOff>157226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274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72</xdr:row>
      <xdr:rowOff>167403</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51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60198</xdr:rowOff>
    </xdr:from>
    <xdr:to>
      <xdr:col>74</xdr:col>
      <xdr:colOff>31750</xdr:colOff>
      <xdr:row>74</xdr:row>
      <xdr:rowOff>161798</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274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146575</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2833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35052</xdr:rowOff>
    </xdr:from>
    <xdr:to>
      <xdr:col>69</xdr:col>
      <xdr:colOff>142875</xdr:colOff>
      <xdr:row>75</xdr:row>
      <xdr:rowOff>136652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893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121429</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980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7620</xdr:rowOff>
    </xdr:from>
    <xdr:to>
      <xdr:col>65</xdr:col>
      <xdr:colOff>53975</xdr:colOff>
      <xdr:row>75</xdr:row>
      <xdr:rowOff>109220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2866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93997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952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62001</xdr:rowOff>
    </xdr:from>
    <xdr:to>
      <xdr:col>29</xdr:col>
      <xdr:colOff>127000</xdr:colOff>
      <xdr:row>20</xdr:row>
      <xdr:rowOff>89845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167026"/>
          <a:ext cx="0" cy="13994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61922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3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89845</xdr:rowOff>
    </xdr:from>
    <xdr:to>
      <xdr:col>30</xdr:col>
      <xdr:colOff>25400</xdr:colOff>
      <xdr:row>20</xdr:row>
      <xdr:rowOff>89845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664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148378</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10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62001</xdr:rowOff>
    </xdr:from>
    <xdr:to>
      <xdr:col>30</xdr:col>
      <xdr:colOff>25400</xdr:colOff>
      <xdr:row>12</xdr:row>
      <xdr:rowOff>62001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1670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34386</xdr:rowOff>
    </xdr:from>
    <xdr:to>
      <xdr:col>29</xdr:col>
      <xdr:colOff>127000</xdr:colOff>
      <xdr:row>18</xdr:row>
      <xdr:rowOff>123335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68111"/>
          <a:ext cx="647700" cy="889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93542</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84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77015</xdr:rowOff>
    </xdr:from>
    <xdr:to>
      <xdr:col>29</xdr:col>
      <xdr:colOff>177800</xdr:colOff>
      <xdr:row>18</xdr:row>
      <xdr:rowOff>7165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122847</xdr:rowOff>
    </xdr:from>
    <xdr:to>
      <xdr:col>26</xdr:col>
      <xdr:colOff>50800</xdr:colOff>
      <xdr:row>18</xdr:row>
      <xdr:rowOff>123335</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3256572"/>
          <a:ext cx="698500" cy="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119009</xdr:rowOff>
    </xdr:from>
    <xdr:to>
      <xdr:col>26</xdr:col>
      <xdr:colOff>101600</xdr:colOff>
      <xdr:row>18</xdr:row>
      <xdr:rowOff>49159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59336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50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122847</xdr:rowOff>
    </xdr:from>
    <xdr:to>
      <xdr:col>22</xdr:col>
      <xdr:colOff>114300</xdr:colOff>
      <xdr:row>18</xdr:row>
      <xdr:rowOff>147627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256572"/>
          <a:ext cx="698500" cy="247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163990</xdr:rowOff>
    </xdr:from>
    <xdr:to>
      <xdr:col>22</xdr:col>
      <xdr:colOff>165100</xdr:colOff>
      <xdr:row>18</xdr:row>
      <xdr:rowOff>94140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104317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89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147627</xdr:rowOff>
    </xdr:from>
    <xdr:to>
      <xdr:col>18</xdr:col>
      <xdr:colOff>177800</xdr:colOff>
      <xdr:row>19</xdr:row>
      <xdr:rowOff>35834</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281352"/>
          <a:ext cx="698500" cy="596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23889</xdr:rowOff>
    </xdr:from>
    <xdr:to>
      <xdr:col>19</xdr:col>
      <xdr:colOff>38100</xdr:colOff>
      <xdr:row>18</xdr:row>
      <xdr:rowOff>125488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135666</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51351</xdr:rowOff>
    </xdr:from>
    <xdr:to>
      <xdr:col>15</xdr:col>
      <xdr:colOff>101600</xdr:colOff>
      <xdr:row>18</xdr:row>
      <xdr:rowOff>152951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850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163128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953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155036</xdr:rowOff>
    </xdr:from>
    <xdr:to>
      <xdr:col>29</xdr:col>
      <xdr:colOff>177800</xdr:colOff>
      <xdr:row>18</xdr:row>
      <xdr:rowOff>85186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17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127113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89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72535</xdr:rowOff>
    </xdr:from>
    <xdr:to>
      <xdr:col>26</xdr:col>
      <xdr:colOff>101600</xdr:colOff>
      <xdr:row>19</xdr:row>
      <xdr:rowOff>2685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062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158912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72047</xdr:rowOff>
    </xdr:from>
    <xdr:to>
      <xdr:col>22</xdr:col>
      <xdr:colOff>165100</xdr:colOff>
      <xdr:row>19</xdr:row>
      <xdr:rowOff>2197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0577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158424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92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96827</xdr:rowOff>
    </xdr:from>
    <xdr:to>
      <xdr:col>19</xdr:col>
      <xdr:colOff>38100</xdr:colOff>
      <xdr:row>19</xdr:row>
      <xdr:rowOff>26977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2305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11754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316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156484</xdr:rowOff>
    </xdr:from>
    <xdr:to>
      <xdr:col>15</xdr:col>
      <xdr:colOff>101600</xdr:colOff>
      <xdr:row>19</xdr:row>
      <xdr:rowOff>86634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2902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71411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376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331109</xdr:rowOff>
    </xdr:from>
    <xdr:to>
      <xdr:col>29</xdr:col>
      <xdr:colOff>127000</xdr:colOff>
      <xdr:row>38</xdr:row>
      <xdr:rowOff>19710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255659"/>
          <a:ext cx="0" cy="12316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334687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5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19710</xdr:rowOff>
    </xdr:from>
    <xdr:to>
      <xdr:col>30</xdr:col>
      <xdr:colOff>25400</xdr:colOff>
      <xdr:row>38</xdr:row>
      <xdr:rowOff>19710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873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74586</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99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331109</xdr:rowOff>
    </xdr:from>
    <xdr:to>
      <xdr:col>30</xdr:col>
      <xdr:colOff>25400</xdr:colOff>
      <xdr:row>33</xdr:row>
      <xdr:rowOff>331109</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255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2077</xdr:rowOff>
    </xdr:from>
    <xdr:to>
      <xdr:col>29</xdr:col>
      <xdr:colOff>127000</xdr:colOff>
      <xdr:row>36</xdr:row>
      <xdr:rowOff>37183</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955327"/>
          <a:ext cx="647700" cy="351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77602</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87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232525</xdr:rowOff>
    </xdr:from>
    <xdr:to>
      <xdr:col>29</xdr:col>
      <xdr:colOff>177800</xdr:colOff>
      <xdr:row>35</xdr:row>
      <xdr:rowOff>334125</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428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905</xdr:rowOff>
    </xdr:from>
    <xdr:to>
      <xdr:col>26</xdr:col>
      <xdr:colOff>50800</xdr:colOff>
      <xdr:row>36</xdr:row>
      <xdr:rowOff>2077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54155"/>
          <a:ext cx="698500" cy="1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234033</xdr:rowOff>
    </xdr:from>
    <xdr:to>
      <xdr:col>26</xdr:col>
      <xdr:colOff>101600</xdr:colOff>
      <xdr:row>35</xdr:row>
      <xdr:rowOff>335633</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4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2910</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3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905</xdr:rowOff>
    </xdr:from>
    <xdr:to>
      <xdr:col>22</xdr:col>
      <xdr:colOff>114300</xdr:colOff>
      <xdr:row>36</xdr:row>
      <xdr:rowOff>28032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54155"/>
          <a:ext cx="698500" cy="271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263423</xdr:rowOff>
    </xdr:from>
    <xdr:to>
      <xdr:col>22</xdr:col>
      <xdr:colOff>165100</xdr:colOff>
      <xdr:row>36</xdr:row>
      <xdr:rowOff>22123</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737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32300</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4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18103</xdr:rowOff>
    </xdr:from>
    <xdr:to>
      <xdr:col>18</xdr:col>
      <xdr:colOff>177800</xdr:colOff>
      <xdr:row>36</xdr:row>
      <xdr:rowOff>28032</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971353"/>
          <a:ext cx="698500" cy="99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282374</xdr:rowOff>
    </xdr:from>
    <xdr:to>
      <xdr:col>19</xdr:col>
      <xdr:colOff>38100</xdr:colOff>
      <xdr:row>36</xdr:row>
      <xdr:rowOff>41074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927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51251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661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299108</xdr:rowOff>
    </xdr:from>
    <xdr:to>
      <xdr:col>15</xdr:col>
      <xdr:colOff>101600</xdr:colOff>
      <xdr:row>36</xdr:row>
      <xdr:rowOff>57808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094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67985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78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329283</xdr:rowOff>
    </xdr:from>
    <xdr:to>
      <xdr:col>29</xdr:col>
      <xdr:colOff>177800</xdr:colOff>
      <xdr:row>36</xdr:row>
      <xdr:rowOff>87983</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396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301360</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11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294177</xdr:rowOff>
    </xdr:from>
    <xdr:to>
      <xdr:col>26</xdr:col>
      <xdr:colOff>101600</xdr:colOff>
      <xdr:row>36</xdr:row>
      <xdr:rowOff>52877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045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37654</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909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293005</xdr:rowOff>
    </xdr:from>
    <xdr:to>
      <xdr:col>22</xdr:col>
      <xdr:colOff>165100</xdr:colOff>
      <xdr:row>36</xdr:row>
      <xdr:rowOff>51705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03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36482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89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320132</xdr:rowOff>
    </xdr:from>
    <xdr:to>
      <xdr:col>19</xdr:col>
      <xdr:colOff>38100</xdr:colOff>
      <xdr:row>36</xdr:row>
      <xdr:rowOff>78832</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9304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63609</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168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310203</xdr:rowOff>
    </xdr:from>
    <xdr:to>
      <xdr:col>15</xdr:col>
      <xdr:colOff>101600</xdr:colOff>
      <xdr:row>36</xdr:row>
      <xdr:rowOff>68903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205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53680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06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7,418
7,369
135.77
6,351,737
6,032,177
271,172
3,415,560
5,073,372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68761</xdr:rowOff>
    </xdr:from>
    <xdr:to>
      <xdr:col>24</xdr:col>
      <xdr:colOff>62865</xdr:colOff>
      <xdr:row>39</xdr:row>
      <xdr:rowOff>54368</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12261"/>
          <a:ext cx="1270" cy="1528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58195</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74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54368</xdr:rowOff>
    </xdr:from>
    <xdr:to>
      <xdr:col>24</xdr:col>
      <xdr:colOff>152400</xdr:colOff>
      <xdr:row>39</xdr:row>
      <xdr:rowOff>54368</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74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15438</xdr:rowOff>
    </xdr:from>
    <xdr:ext cx="599010"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4987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68761</xdr:rowOff>
    </xdr:from>
    <xdr:to>
      <xdr:col>24</xdr:col>
      <xdr:colOff>152400</xdr:colOff>
      <xdr:row>30</xdr:row>
      <xdr:rowOff>68761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12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40259</xdr:rowOff>
    </xdr:from>
    <xdr:to>
      <xdr:col>24</xdr:col>
      <xdr:colOff>63500</xdr:colOff>
      <xdr:row>36</xdr:row>
      <xdr:rowOff>142644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212459"/>
          <a:ext cx="838200" cy="10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16651</xdr:rowOff>
    </xdr:from>
    <xdr:ext cx="599010"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61888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38224</xdr:rowOff>
    </xdr:from>
    <xdr:to>
      <xdr:col>24</xdr:col>
      <xdr:colOff>114300</xdr:colOff>
      <xdr:row>36</xdr:row>
      <xdr:rowOff>139824</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6210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136902</xdr:rowOff>
    </xdr:from>
    <xdr:to>
      <xdr:col>19</xdr:col>
      <xdr:colOff>177800</xdr:colOff>
      <xdr:row>36</xdr:row>
      <xdr:rowOff>142644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2908300" y="6309102"/>
          <a:ext cx="889000" cy="5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78997</xdr:rowOff>
    </xdr:from>
    <xdr:to>
      <xdr:col>20</xdr:col>
      <xdr:colOff>38100</xdr:colOff>
      <xdr:row>37</xdr:row>
      <xdr:rowOff>9147</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2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25674</xdr:rowOff>
    </xdr:from>
    <xdr:ext cx="599010"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497795" y="602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136902</xdr:rowOff>
    </xdr:from>
    <xdr:to>
      <xdr:col>15</xdr:col>
      <xdr:colOff>50800</xdr:colOff>
      <xdr:row>36</xdr:row>
      <xdr:rowOff>166647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309102"/>
          <a:ext cx="889000" cy="297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105378</xdr:rowOff>
    </xdr:from>
    <xdr:to>
      <xdr:col>15</xdr:col>
      <xdr:colOff>101600</xdr:colOff>
      <xdr:row>37</xdr:row>
      <xdr:rowOff>35528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26655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08795" y="6370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166647</xdr:rowOff>
    </xdr:from>
    <xdr:to>
      <xdr:col>10</xdr:col>
      <xdr:colOff>114300</xdr:colOff>
      <xdr:row>38</xdr:row>
      <xdr:rowOff>137478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338847"/>
          <a:ext cx="889000" cy="313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143289</xdr:rowOff>
    </xdr:from>
    <xdr:to>
      <xdr:col>10</xdr:col>
      <xdr:colOff>165100</xdr:colOff>
      <xdr:row>37</xdr:row>
      <xdr:rowOff>73439</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64566</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19795" y="640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124306</xdr:rowOff>
    </xdr:from>
    <xdr:to>
      <xdr:col>6</xdr:col>
      <xdr:colOff>38100</xdr:colOff>
      <xdr:row>38</xdr:row>
      <xdr:rowOff>54456</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70983</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30795" y="624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160909</xdr:rowOff>
    </xdr:from>
    <xdr:to>
      <xdr:col>24</xdr:col>
      <xdr:colOff>114300</xdr:colOff>
      <xdr:row>36</xdr:row>
      <xdr:rowOff>91059</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6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12336</xdr:rowOff>
    </xdr:from>
    <xdr:ext cx="599010"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013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91844</xdr:rowOff>
    </xdr:from>
    <xdr:to>
      <xdr:col>20</xdr:col>
      <xdr:colOff>38100</xdr:colOff>
      <xdr:row>37</xdr:row>
      <xdr:rowOff>21994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264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13121</xdr:rowOff>
    </xdr:from>
    <xdr:ext cx="59901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497795" y="6356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86102</xdr:rowOff>
    </xdr:from>
    <xdr:to>
      <xdr:col>15</xdr:col>
      <xdr:colOff>101600</xdr:colOff>
      <xdr:row>37</xdr:row>
      <xdr:rowOff>16252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25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32779</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08795" y="6033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115847</xdr:rowOff>
    </xdr:from>
    <xdr:to>
      <xdr:col>10</xdr:col>
      <xdr:colOff>165100</xdr:colOff>
      <xdr:row>37</xdr:row>
      <xdr:rowOff>45997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288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62524</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19795" y="6063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86678</xdr:rowOff>
    </xdr:from>
    <xdr:to>
      <xdr:col>6</xdr:col>
      <xdr:colOff>38100</xdr:colOff>
      <xdr:row>39</xdr:row>
      <xdr:rowOff>16828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601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39</xdr:row>
      <xdr:rowOff>7955</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30795" y="6694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a:extLst>
            <a:ext uri="{FF2B5EF4-FFF2-40B4-BE49-F238E27FC236}">
              <a16:creationId xmlns:a16="http://schemas.microsoft.com/office/drawing/2014/main" id="{00000000-0008-0000-06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52857</xdr:rowOff>
    </xdr:from>
    <xdr:to>
      <xdr:col>24</xdr:col>
      <xdr:colOff>62865</xdr:colOff>
      <xdr:row>58</xdr:row>
      <xdr:rowOff>92386</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flipV="1">
          <a:off x="4633595" y="8625357"/>
          <a:ext cx="1270" cy="1411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96213</xdr:rowOff>
    </xdr:from>
    <xdr:ext cx="534377" cy="259045"/>
    <xdr:sp macro="" textlink="">
      <xdr:nvSpPr>
        <xdr:cNvPr id="110" name="物件費最小値テキスト">
          <a:extLst>
            <a:ext uri="{FF2B5EF4-FFF2-40B4-BE49-F238E27FC236}">
              <a16:creationId xmlns:a16="http://schemas.microsoft.com/office/drawing/2014/main" id="{00000000-0008-0000-0600-00006E000000}"/>
            </a:ext>
          </a:extLst>
        </xdr:cNvPr>
        <xdr:cNvSpPr txBox="1"/>
      </xdr:nvSpPr>
      <xdr:spPr>
        <a:xfrm>
          <a:off x="4686300" y="1004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92386</xdr:rowOff>
    </xdr:from>
    <xdr:to>
      <xdr:col>24</xdr:col>
      <xdr:colOff>152400</xdr:colOff>
      <xdr:row>58</xdr:row>
      <xdr:rowOff>92386</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4546600" y="1003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170984</xdr:rowOff>
    </xdr:from>
    <xdr:ext cx="690189" cy="259045"/>
    <xdr:sp macro="" textlink="">
      <xdr:nvSpPr>
        <xdr:cNvPr id="112" name="物件費最大値テキスト">
          <a:extLst>
            <a:ext uri="{FF2B5EF4-FFF2-40B4-BE49-F238E27FC236}">
              <a16:creationId xmlns:a16="http://schemas.microsoft.com/office/drawing/2014/main" id="{00000000-0008-0000-0600-000070000000}"/>
            </a:ext>
          </a:extLst>
        </xdr:cNvPr>
        <xdr:cNvSpPr txBox="1"/>
      </xdr:nvSpPr>
      <xdr:spPr>
        <a:xfrm>
          <a:off x="4686300" y="84005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52857</xdr:rowOff>
    </xdr:from>
    <xdr:to>
      <xdr:col>24</xdr:col>
      <xdr:colOff>152400</xdr:colOff>
      <xdr:row>50</xdr:row>
      <xdr:rowOff>52857</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862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16581</xdr:rowOff>
    </xdr:from>
    <xdr:to>
      <xdr:col>24</xdr:col>
      <xdr:colOff>63500</xdr:colOff>
      <xdr:row>58</xdr:row>
      <xdr:rowOff>30496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3797300" y="9960681"/>
          <a:ext cx="838200" cy="1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146465</xdr:rowOff>
    </xdr:from>
    <xdr:ext cx="599010" cy="259045"/>
    <xdr:sp macro="" textlink="">
      <xdr:nvSpPr>
        <xdr:cNvPr id="115" name="物件費平均値テキスト">
          <a:extLst>
            <a:ext uri="{FF2B5EF4-FFF2-40B4-BE49-F238E27FC236}">
              <a16:creationId xmlns:a16="http://schemas.microsoft.com/office/drawing/2014/main" id="{00000000-0008-0000-0600-000073000000}"/>
            </a:ext>
          </a:extLst>
        </xdr:cNvPr>
        <xdr:cNvSpPr txBox="1"/>
      </xdr:nvSpPr>
      <xdr:spPr>
        <a:xfrm>
          <a:off x="4686300" y="97476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123588</xdr:rowOff>
    </xdr:from>
    <xdr:to>
      <xdr:col>24</xdr:col>
      <xdr:colOff>114300</xdr:colOff>
      <xdr:row>58</xdr:row>
      <xdr:rowOff>53738</xdr:rowOff>
    </xdr:to>
    <xdr:sp macro="" textlink="">
      <xdr:nvSpPr>
        <xdr:cNvPr id="116" name="フローチャート: 判断 115">
          <a:extLst>
            <a:ext uri="{FF2B5EF4-FFF2-40B4-BE49-F238E27FC236}">
              <a16:creationId xmlns:a16="http://schemas.microsoft.com/office/drawing/2014/main" id="{00000000-0008-0000-0600-000074000000}"/>
            </a:ext>
          </a:extLst>
        </xdr:cNvPr>
        <xdr:cNvSpPr/>
      </xdr:nvSpPr>
      <xdr:spPr>
        <a:xfrm>
          <a:off x="4584700" y="9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30496</xdr:rowOff>
    </xdr:from>
    <xdr:to>
      <xdr:col>19</xdr:col>
      <xdr:colOff>177800</xdr:colOff>
      <xdr:row>58</xdr:row>
      <xdr:rowOff>46342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2908300" y="9974596"/>
          <a:ext cx="889000" cy="1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128687</xdr:rowOff>
    </xdr:from>
    <xdr:to>
      <xdr:col>20</xdr:col>
      <xdr:colOff>38100</xdr:colOff>
      <xdr:row>58</xdr:row>
      <xdr:rowOff>58837</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3746500" y="99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75364</xdr:rowOff>
    </xdr:from>
    <xdr:ext cx="599010" cy="259045"/>
    <xdr:sp macro="" textlink="">
      <xdr:nvSpPr>
        <xdr:cNvPr id="119" name="テキスト ボックス 118">
          <a:extLst>
            <a:ext uri="{FF2B5EF4-FFF2-40B4-BE49-F238E27FC236}">
              <a16:creationId xmlns:a16="http://schemas.microsoft.com/office/drawing/2014/main" id="{00000000-0008-0000-0600-000077000000}"/>
            </a:ext>
          </a:extLst>
        </xdr:cNvPr>
        <xdr:cNvSpPr txBox="1"/>
      </xdr:nvSpPr>
      <xdr:spPr>
        <a:xfrm>
          <a:off x="3497795" y="9676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32418</xdr:rowOff>
    </xdr:from>
    <xdr:to>
      <xdr:col>15</xdr:col>
      <xdr:colOff>50800</xdr:colOff>
      <xdr:row>58</xdr:row>
      <xdr:rowOff>46342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019300" y="9976518"/>
          <a:ext cx="889000" cy="1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141191</xdr:rowOff>
    </xdr:from>
    <xdr:to>
      <xdr:col>15</xdr:col>
      <xdr:colOff>101600</xdr:colOff>
      <xdr:row>58</xdr:row>
      <xdr:rowOff>71341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2857500" y="9913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87868</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2608795" y="9689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31831</xdr:rowOff>
    </xdr:from>
    <xdr:to>
      <xdr:col>10</xdr:col>
      <xdr:colOff>114300</xdr:colOff>
      <xdr:row>58</xdr:row>
      <xdr:rowOff>32418</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1130300" y="9975931"/>
          <a:ext cx="889000" cy="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157146</xdr:rowOff>
    </xdr:from>
    <xdr:to>
      <xdr:col>10</xdr:col>
      <xdr:colOff>165100</xdr:colOff>
      <xdr:row>58</xdr:row>
      <xdr:rowOff>87296</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1968500" y="99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78423</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1719795" y="1002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156938</xdr:rowOff>
    </xdr:from>
    <xdr:to>
      <xdr:col>6</xdr:col>
      <xdr:colOff>38100</xdr:colOff>
      <xdr:row>58</xdr:row>
      <xdr:rowOff>87088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079500" y="99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78215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830795" y="10022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137231</xdr:rowOff>
    </xdr:from>
    <xdr:to>
      <xdr:col>24</xdr:col>
      <xdr:colOff>114300</xdr:colOff>
      <xdr:row>58</xdr:row>
      <xdr:rowOff>67381</xdr:rowOff>
    </xdr:to>
    <xdr:sp macro="" textlink="">
      <xdr:nvSpPr>
        <xdr:cNvPr id="133" name="楕円 132">
          <a:extLst>
            <a:ext uri="{FF2B5EF4-FFF2-40B4-BE49-F238E27FC236}">
              <a16:creationId xmlns:a16="http://schemas.microsoft.com/office/drawing/2014/main" id="{00000000-0008-0000-0600-000085000000}"/>
            </a:ext>
          </a:extLst>
        </xdr:cNvPr>
        <xdr:cNvSpPr/>
      </xdr:nvSpPr>
      <xdr:spPr>
        <a:xfrm>
          <a:off x="4584700" y="990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102014</xdr:rowOff>
    </xdr:from>
    <xdr:ext cx="599010" cy="259045"/>
    <xdr:sp macro="" textlink="">
      <xdr:nvSpPr>
        <xdr:cNvPr id="134" name="物件費該当値テキスト">
          <a:extLst>
            <a:ext uri="{FF2B5EF4-FFF2-40B4-BE49-F238E27FC236}">
              <a16:creationId xmlns:a16="http://schemas.microsoft.com/office/drawing/2014/main" id="{00000000-0008-0000-0600-000086000000}"/>
            </a:ext>
          </a:extLst>
        </xdr:cNvPr>
        <xdr:cNvSpPr txBox="1"/>
      </xdr:nvSpPr>
      <xdr:spPr>
        <a:xfrm>
          <a:off x="4686300" y="9874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151146</xdr:rowOff>
    </xdr:from>
    <xdr:to>
      <xdr:col>20</xdr:col>
      <xdr:colOff>38100</xdr:colOff>
      <xdr:row>58</xdr:row>
      <xdr:rowOff>81296</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3746500" y="9923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72423</xdr:rowOff>
    </xdr:from>
    <xdr:ext cx="59901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497795" y="10016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166992</xdr:rowOff>
    </xdr:from>
    <xdr:to>
      <xdr:col>15</xdr:col>
      <xdr:colOff>101600</xdr:colOff>
      <xdr:row>58</xdr:row>
      <xdr:rowOff>97142</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2857500" y="993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88269</xdr:rowOff>
    </xdr:from>
    <xdr:ext cx="59901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2608795" y="10032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153068</xdr:rowOff>
    </xdr:from>
    <xdr:to>
      <xdr:col>10</xdr:col>
      <xdr:colOff>165100</xdr:colOff>
      <xdr:row>58</xdr:row>
      <xdr:rowOff>83218</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1968500" y="9925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99745</xdr:rowOff>
    </xdr:from>
    <xdr:ext cx="59901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719795" y="9700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152481</xdr:rowOff>
    </xdr:from>
    <xdr:to>
      <xdr:col>6</xdr:col>
      <xdr:colOff>38100</xdr:colOff>
      <xdr:row>58</xdr:row>
      <xdr:rowOff>82631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079500" y="9925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99158</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830795" y="9700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6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6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140824</xdr:rowOff>
    </xdr:from>
    <xdr:to>
      <xdr:col>24</xdr:col>
      <xdr:colOff>62865</xdr:colOff>
      <xdr:row>79</xdr:row>
      <xdr:rowOff>20162</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flipV="1">
          <a:off x="4633595" y="12142324"/>
          <a:ext cx="1270" cy="1422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23989</xdr:rowOff>
    </xdr:from>
    <xdr:ext cx="469744" cy="259045"/>
    <xdr:sp macro="" textlink="">
      <xdr:nvSpPr>
        <xdr:cNvPr id="167" name="維持補修費最小値テキスト">
          <a:extLst>
            <a:ext uri="{FF2B5EF4-FFF2-40B4-BE49-F238E27FC236}">
              <a16:creationId xmlns:a16="http://schemas.microsoft.com/office/drawing/2014/main" id="{00000000-0008-0000-0600-0000A7000000}"/>
            </a:ext>
          </a:extLst>
        </xdr:cNvPr>
        <xdr:cNvSpPr txBox="1"/>
      </xdr:nvSpPr>
      <xdr:spPr>
        <a:xfrm>
          <a:off x="4686300" y="1356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20162</xdr:rowOff>
    </xdr:from>
    <xdr:to>
      <xdr:col>24</xdr:col>
      <xdr:colOff>152400</xdr:colOff>
      <xdr:row>79</xdr:row>
      <xdr:rowOff>20162</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3564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87501</xdr:rowOff>
    </xdr:from>
    <xdr:ext cx="534377" cy="259045"/>
    <xdr:sp macro="" textlink="">
      <xdr:nvSpPr>
        <xdr:cNvPr id="169" name="維持補修費最大値テキスト">
          <a:extLst>
            <a:ext uri="{FF2B5EF4-FFF2-40B4-BE49-F238E27FC236}">
              <a16:creationId xmlns:a16="http://schemas.microsoft.com/office/drawing/2014/main" id="{00000000-0008-0000-0600-0000A9000000}"/>
            </a:ext>
          </a:extLst>
        </xdr:cNvPr>
        <xdr:cNvSpPr txBox="1"/>
      </xdr:nvSpPr>
      <xdr:spPr>
        <a:xfrm>
          <a:off x="4686300" y="1191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140824</xdr:rowOff>
    </xdr:from>
    <xdr:to>
      <xdr:col>24</xdr:col>
      <xdr:colOff>152400</xdr:colOff>
      <xdr:row>70</xdr:row>
      <xdr:rowOff>140824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2142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115621</xdr:rowOff>
    </xdr:from>
    <xdr:to>
      <xdr:col>24</xdr:col>
      <xdr:colOff>63500</xdr:colOff>
      <xdr:row>77</xdr:row>
      <xdr:rowOff>139967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3797300" y="13317271"/>
          <a:ext cx="838200" cy="2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45330</xdr:rowOff>
    </xdr:from>
    <xdr:ext cx="534377" cy="259045"/>
    <xdr:sp macro="" textlink="">
      <xdr:nvSpPr>
        <xdr:cNvPr id="172" name="維持補修費平均値テキスト">
          <a:extLst>
            <a:ext uri="{FF2B5EF4-FFF2-40B4-BE49-F238E27FC236}">
              <a16:creationId xmlns:a16="http://schemas.microsoft.com/office/drawing/2014/main" id="{00000000-0008-0000-0600-0000AC000000}"/>
            </a:ext>
          </a:extLst>
        </xdr:cNvPr>
        <xdr:cNvSpPr txBox="1"/>
      </xdr:nvSpPr>
      <xdr:spPr>
        <a:xfrm>
          <a:off x="4686300" y="13075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22453</xdr:rowOff>
    </xdr:from>
    <xdr:to>
      <xdr:col>24</xdr:col>
      <xdr:colOff>114300</xdr:colOff>
      <xdr:row>77</xdr:row>
      <xdr:rowOff>124053</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4584700" y="1322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115621</xdr:rowOff>
    </xdr:from>
    <xdr:to>
      <xdr:col>19</xdr:col>
      <xdr:colOff>177800</xdr:colOff>
      <xdr:row>77</xdr:row>
      <xdr:rowOff>119698</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2908300" y="13317271"/>
          <a:ext cx="889000" cy="4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164148</xdr:rowOff>
    </xdr:from>
    <xdr:to>
      <xdr:col>20</xdr:col>
      <xdr:colOff>38100</xdr:colOff>
      <xdr:row>77</xdr:row>
      <xdr:rowOff>94298</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3746500" y="1319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110824</xdr:rowOff>
    </xdr:from>
    <xdr:ext cx="534377"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3530111" y="129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119698</xdr:rowOff>
    </xdr:from>
    <xdr:to>
      <xdr:col>15</xdr:col>
      <xdr:colOff>50800</xdr:colOff>
      <xdr:row>78</xdr:row>
      <xdr:rowOff>97904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019300" y="13321348"/>
          <a:ext cx="889000" cy="149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155766</xdr:rowOff>
    </xdr:from>
    <xdr:to>
      <xdr:col>15</xdr:col>
      <xdr:colOff>101600</xdr:colOff>
      <xdr:row>77</xdr:row>
      <xdr:rowOff>85916</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2857500" y="1318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102443</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2641111" y="1296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97904</xdr:rowOff>
    </xdr:from>
    <xdr:to>
      <xdr:col>10</xdr:col>
      <xdr:colOff>114300</xdr:colOff>
      <xdr:row>78</xdr:row>
      <xdr:rowOff>125661</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1130300" y="13471004"/>
          <a:ext cx="889000" cy="27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53715</xdr:rowOff>
    </xdr:from>
    <xdr:to>
      <xdr:col>10</xdr:col>
      <xdr:colOff>165100</xdr:colOff>
      <xdr:row>77</xdr:row>
      <xdr:rowOff>155315</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968500" y="1325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392</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1752111" y="1303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150413</xdr:rowOff>
    </xdr:from>
    <xdr:to>
      <xdr:col>6</xdr:col>
      <xdr:colOff>38100</xdr:colOff>
      <xdr:row>78</xdr:row>
      <xdr:rowOff>80563</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079500" y="1335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97090</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895428" y="1312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89167</xdr:rowOff>
    </xdr:from>
    <xdr:to>
      <xdr:col>24</xdr:col>
      <xdr:colOff>114300</xdr:colOff>
      <xdr:row>78</xdr:row>
      <xdr:rowOff>19317</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4584700" y="13290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67594</xdr:rowOff>
    </xdr:from>
    <xdr:ext cx="534377" cy="259045"/>
    <xdr:sp macro="" textlink="">
      <xdr:nvSpPr>
        <xdr:cNvPr id="191" name="維持補修費該当値テキスト">
          <a:extLst>
            <a:ext uri="{FF2B5EF4-FFF2-40B4-BE49-F238E27FC236}">
              <a16:creationId xmlns:a16="http://schemas.microsoft.com/office/drawing/2014/main" id="{00000000-0008-0000-0600-0000BF000000}"/>
            </a:ext>
          </a:extLst>
        </xdr:cNvPr>
        <xdr:cNvSpPr txBox="1"/>
      </xdr:nvSpPr>
      <xdr:spPr>
        <a:xfrm>
          <a:off x="4686300" y="13269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64821</xdr:rowOff>
    </xdr:from>
    <xdr:to>
      <xdr:col>20</xdr:col>
      <xdr:colOff>38100</xdr:colOff>
      <xdr:row>77</xdr:row>
      <xdr:rowOff>166421</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3746500" y="13266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157548</xdr:rowOff>
    </xdr:from>
    <xdr:ext cx="534377"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530111" y="1335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68898</xdr:rowOff>
    </xdr:from>
    <xdr:to>
      <xdr:col>15</xdr:col>
      <xdr:colOff>101600</xdr:colOff>
      <xdr:row>77</xdr:row>
      <xdr:rowOff>170498</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2857500" y="1327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161625</xdr:rowOff>
    </xdr:from>
    <xdr:ext cx="534377"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641111" y="13363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47104</xdr:rowOff>
    </xdr:from>
    <xdr:to>
      <xdr:col>10</xdr:col>
      <xdr:colOff>165100</xdr:colOff>
      <xdr:row>78</xdr:row>
      <xdr:rowOff>148704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968500" y="1342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139831</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784428" y="13512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74861</xdr:rowOff>
    </xdr:from>
    <xdr:to>
      <xdr:col>6</xdr:col>
      <xdr:colOff>38100</xdr:colOff>
      <xdr:row>79</xdr:row>
      <xdr:rowOff>5011</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079500" y="13447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167588</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895428" y="13540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72405</xdr:rowOff>
    </xdr:from>
    <xdr:to>
      <xdr:col>24</xdr:col>
      <xdr:colOff>62865</xdr:colOff>
      <xdr:row>98</xdr:row>
      <xdr:rowOff>90007</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02905"/>
          <a:ext cx="1270" cy="138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93834</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689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90007</xdr:rowOff>
    </xdr:from>
    <xdr:to>
      <xdr:col>24</xdr:col>
      <xdr:colOff>152400</xdr:colOff>
      <xdr:row>98</xdr:row>
      <xdr:rowOff>90007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689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19082</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78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72405</xdr:rowOff>
    </xdr:from>
    <xdr:to>
      <xdr:col>24</xdr:col>
      <xdr:colOff>152400</xdr:colOff>
      <xdr:row>90</xdr:row>
      <xdr:rowOff>72405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02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43297</xdr:rowOff>
    </xdr:from>
    <xdr:to>
      <xdr:col>24</xdr:col>
      <xdr:colOff>63500</xdr:colOff>
      <xdr:row>97</xdr:row>
      <xdr:rowOff>55488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6673947"/>
          <a:ext cx="838200" cy="1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68702</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356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45825</xdr:rowOff>
    </xdr:from>
    <xdr:to>
      <xdr:col>24</xdr:col>
      <xdr:colOff>114300</xdr:colOff>
      <xdr:row>96</xdr:row>
      <xdr:rowOff>147425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98661</xdr:rowOff>
    </xdr:from>
    <xdr:to>
      <xdr:col>19</xdr:col>
      <xdr:colOff>177800</xdr:colOff>
      <xdr:row>97</xdr:row>
      <xdr:rowOff>55488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6557861"/>
          <a:ext cx="889000" cy="12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105305</xdr:rowOff>
    </xdr:from>
    <xdr:to>
      <xdr:col>20</xdr:col>
      <xdr:colOff>38100</xdr:colOff>
      <xdr:row>97</xdr:row>
      <xdr:rowOff>35455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51982</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339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98661</xdr:rowOff>
    </xdr:from>
    <xdr:to>
      <xdr:col>15</xdr:col>
      <xdr:colOff>50800</xdr:colOff>
      <xdr:row>98</xdr:row>
      <xdr:rowOff>34741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557861"/>
          <a:ext cx="889000" cy="27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161846</xdr:rowOff>
    </xdr:from>
    <xdr:to>
      <xdr:col>15</xdr:col>
      <xdr:colOff>101600</xdr:colOff>
      <xdr:row>96</xdr:row>
      <xdr:rowOff>91996</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108523</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224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34741</xdr:rowOff>
    </xdr:from>
    <xdr:to>
      <xdr:col>10</xdr:col>
      <xdr:colOff>114300</xdr:colOff>
      <xdr:row>98</xdr:row>
      <xdr:rowOff>65165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836841"/>
          <a:ext cx="889000" cy="3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42973</xdr:rowOff>
    </xdr:from>
    <xdr:to>
      <xdr:col>10</xdr:col>
      <xdr:colOff>165100</xdr:colOff>
      <xdr:row>97</xdr:row>
      <xdr:rowOff>144573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161100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448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69208</xdr:rowOff>
    </xdr:from>
    <xdr:to>
      <xdr:col>6</xdr:col>
      <xdr:colOff>38100</xdr:colOff>
      <xdr:row>97</xdr:row>
      <xdr:rowOff>170808</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6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15885</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47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163947</xdr:rowOff>
    </xdr:from>
    <xdr:to>
      <xdr:col>24</xdr:col>
      <xdr:colOff>114300</xdr:colOff>
      <xdr:row>97</xdr:row>
      <xdr:rowOff>94097</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62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142374</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601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4688</xdr:rowOff>
    </xdr:from>
    <xdr:to>
      <xdr:col>20</xdr:col>
      <xdr:colOff>38100</xdr:colOff>
      <xdr:row>97</xdr:row>
      <xdr:rowOff>106288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63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97415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728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47861</xdr:rowOff>
    </xdr:from>
    <xdr:to>
      <xdr:col>15</xdr:col>
      <xdr:colOff>101600</xdr:colOff>
      <xdr:row>96</xdr:row>
      <xdr:rowOff>149461</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50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140588</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599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155391</xdr:rowOff>
    </xdr:from>
    <xdr:to>
      <xdr:col>10</xdr:col>
      <xdr:colOff>165100</xdr:colOff>
      <xdr:row>98</xdr:row>
      <xdr:rowOff>85541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78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76668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878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14365</xdr:rowOff>
    </xdr:from>
    <xdr:to>
      <xdr:col>6</xdr:col>
      <xdr:colOff>38100</xdr:colOff>
      <xdr:row>98</xdr:row>
      <xdr:rowOff>115965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81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107092</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909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43825</xdr:rowOff>
    </xdr:from>
    <xdr:to>
      <xdr:col>54</xdr:col>
      <xdr:colOff>189865</xdr:colOff>
      <xdr:row>37</xdr:row>
      <xdr:rowOff>54597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187325"/>
          <a:ext cx="1270" cy="1210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58424</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40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54597</xdr:rowOff>
    </xdr:from>
    <xdr:to>
      <xdr:col>55</xdr:col>
      <xdr:colOff>88900</xdr:colOff>
      <xdr:row>37</xdr:row>
      <xdr:rowOff>54597</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398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161952</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496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43825</xdr:rowOff>
    </xdr:from>
    <xdr:to>
      <xdr:col>55</xdr:col>
      <xdr:colOff>88900</xdr:colOff>
      <xdr:row>30</xdr:row>
      <xdr:rowOff>43825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18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130849</xdr:rowOff>
    </xdr:from>
    <xdr:to>
      <xdr:col>55</xdr:col>
      <xdr:colOff>0</xdr:colOff>
      <xdr:row>35</xdr:row>
      <xdr:rowOff>131406</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131599"/>
          <a:ext cx="838200" cy="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134857</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5792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111980</xdr:rowOff>
    </xdr:from>
    <xdr:to>
      <xdr:col>55</xdr:col>
      <xdr:colOff>50800</xdr:colOff>
      <xdr:row>35</xdr:row>
      <xdr:rowOff>42130</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594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127703</xdr:rowOff>
    </xdr:from>
    <xdr:to>
      <xdr:col>50</xdr:col>
      <xdr:colOff>114300</xdr:colOff>
      <xdr:row>35</xdr:row>
      <xdr:rowOff>131406</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128453"/>
          <a:ext cx="889000" cy="3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122838</xdr:rowOff>
    </xdr:from>
    <xdr:to>
      <xdr:col>50</xdr:col>
      <xdr:colOff>165100</xdr:colOff>
      <xdr:row>35</xdr:row>
      <xdr:rowOff>52988</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595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69515</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727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5288</xdr:rowOff>
    </xdr:from>
    <xdr:to>
      <xdr:col>45</xdr:col>
      <xdr:colOff>177800</xdr:colOff>
      <xdr:row>35</xdr:row>
      <xdr:rowOff>127703</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5663138"/>
          <a:ext cx="889000" cy="4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167872</xdr:rowOff>
    </xdr:from>
    <xdr:to>
      <xdr:col>46</xdr:col>
      <xdr:colOff>38100</xdr:colOff>
      <xdr:row>35</xdr:row>
      <xdr:rowOff>98022</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599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114549</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77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33</xdr:row>
      <xdr:rowOff>5288</xdr:rowOff>
    </xdr:from>
    <xdr:to>
      <xdr:col>41</xdr:col>
      <xdr:colOff>50800</xdr:colOff>
      <xdr:row>36</xdr:row>
      <xdr:rowOff>83579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5663138"/>
          <a:ext cx="889000" cy="59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38105</xdr:rowOff>
    </xdr:from>
    <xdr:to>
      <xdr:col>41</xdr:col>
      <xdr:colOff>101600</xdr:colOff>
      <xdr:row>32</xdr:row>
      <xdr:rowOff>139705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552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156232</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52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143920</xdr:rowOff>
    </xdr:from>
    <xdr:to>
      <xdr:col>36</xdr:col>
      <xdr:colOff>165100</xdr:colOff>
      <xdr:row>36</xdr:row>
      <xdr:rowOff>74070</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14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90597</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591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80049</xdr:rowOff>
    </xdr:from>
    <xdr:to>
      <xdr:col>55</xdr:col>
      <xdr:colOff>50800</xdr:colOff>
      <xdr:row>36</xdr:row>
      <xdr:rowOff>10199</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08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58476</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059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80606</xdr:rowOff>
    </xdr:from>
    <xdr:to>
      <xdr:col>50</xdr:col>
      <xdr:colOff>165100</xdr:colOff>
      <xdr:row>36</xdr:row>
      <xdr:rowOff>10756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08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1883</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174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76903</xdr:rowOff>
    </xdr:from>
    <xdr:to>
      <xdr:col>46</xdr:col>
      <xdr:colOff>38100</xdr:colOff>
      <xdr:row>36</xdr:row>
      <xdr:rowOff>7053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077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169630</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170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125938</xdr:rowOff>
    </xdr:from>
    <xdr:to>
      <xdr:col>41</xdr:col>
      <xdr:colOff>101600</xdr:colOff>
      <xdr:row>33</xdr:row>
      <xdr:rowOff>56088</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561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47215</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5705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32779</xdr:rowOff>
    </xdr:from>
    <xdr:to>
      <xdr:col>36</xdr:col>
      <xdr:colOff>165100</xdr:colOff>
      <xdr:row>36</xdr:row>
      <xdr:rowOff>134379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204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125506</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05111" y="6297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82907</xdr:rowOff>
    </xdr:from>
    <xdr:to>
      <xdr:col>54</xdr:col>
      <xdr:colOff>189865</xdr:colOff>
      <xdr:row>59</xdr:row>
      <xdr:rowOff>58206</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55407"/>
          <a:ext cx="1270" cy="151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62033</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177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58206</xdr:rowOff>
    </xdr:from>
    <xdr:to>
      <xdr:col>55</xdr:col>
      <xdr:colOff>88900</xdr:colOff>
      <xdr:row>59</xdr:row>
      <xdr:rowOff>58206</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17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29584</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30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82907</xdr:rowOff>
    </xdr:from>
    <xdr:to>
      <xdr:col>55</xdr:col>
      <xdr:colOff>88900</xdr:colOff>
      <xdr:row>50</xdr:row>
      <xdr:rowOff>82907</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5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21313</xdr:rowOff>
    </xdr:from>
    <xdr:to>
      <xdr:col>55</xdr:col>
      <xdr:colOff>0</xdr:colOff>
      <xdr:row>58</xdr:row>
      <xdr:rowOff>43009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965413"/>
          <a:ext cx="838200" cy="21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160535</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9331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10658</xdr:rowOff>
    </xdr:from>
    <xdr:to>
      <xdr:col>55</xdr:col>
      <xdr:colOff>50800</xdr:colOff>
      <xdr:row>58</xdr:row>
      <xdr:rowOff>112258</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5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43009</xdr:rowOff>
    </xdr:from>
    <xdr:to>
      <xdr:col>50</xdr:col>
      <xdr:colOff>114300</xdr:colOff>
      <xdr:row>58</xdr:row>
      <xdr:rowOff>150769</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987109"/>
          <a:ext cx="889000" cy="107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37230</xdr:rowOff>
    </xdr:from>
    <xdr:to>
      <xdr:col>50</xdr:col>
      <xdr:colOff>165100</xdr:colOff>
      <xdr:row>58</xdr:row>
      <xdr:rowOff>138830</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129957</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07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150769</xdr:rowOff>
    </xdr:from>
    <xdr:to>
      <xdr:col>45</xdr:col>
      <xdr:colOff>177800</xdr:colOff>
      <xdr:row>58</xdr:row>
      <xdr:rowOff>153036</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10094869"/>
          <a:ext cx="889000" cy="2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20232</xdr:rowOff>
    </xdr:from>
    <xdr:to>
      <xdr:col>46</xdr:col>
      <xdr:colOff>38100</xdr:colOff>
      <xdr:row>58</xdr:row>
      <xdr:rowOff>121832</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6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138359</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739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112167</xdr:rowOff>
    </xdr:from>
    <xdr:to>
      <xdr:col>41</xdr:col>
      <xdr:colOff>50800</xdr:colOff>
      <xdr:row>58</xdr:row>
      <xdr:rowOff>153036</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10056267"/>
          <a:ext cx="889000" cy="40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12931</xdr:rowOff>
    </xdr:from>
    <xdr:to>
      <xdr:col>41</xdr:col>
      <xdr:colOff>101600</xdr:colOff>
      <xdr:row>58</xdr:row>
      <xdr:rowOff>114531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131058</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73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13360</xdr:rowOff>
    </xdr:from>
    <xdr:to>
      <xdr:col>36</xdr:col>
      <xdr:colOff>165100</xdr:colOff>
      <xdr:row>58</xdr:row>
      <xdr:rowOff>114960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131487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73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141963</xdr:rowOff>
    </xdr:from>
    <xdr:to>
      <xdr:col>55</xdr:col>
      <xdr:colOff>50800</xdr:colOff>
      <xdr:row>58</xdr:row>
      <xdr:rowOff>72113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14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164840</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66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163659</xdr:rowOff>
    </xdr:from>
    <xdr:to>
      <xdr:col>50</xdr:col>
      <xdr:colOff>165100</xdr:colOff>
      <xdr:row>58</xdr:row>
      <xdr:rowOff>93809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3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110336</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711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99969</xdr:rowOff>
    </xdr:from>
    <xdr:to>
      <xdr:col>46</xdr:col>
      <xdr:colOff>38100</xdr:colOff>
      <xdr:row>59</xdr:row>
      <xdr:rowOff>30119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44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21246</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10136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102236</xdr:rowOff>
    </xdr:from>
    <xdr:to>
      <xdr:col>41</xdr:col>
      <xdr:colOff>101600</xdr:colOff>
      <xdr:row>59</xdr:row>
      <xdr:rowOff>32386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046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23513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1013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61367</xdr:rowOff>
    </xdr:from>
    <xdr:to>
      <xdr:col>36</xdr:col>
      <xdr:colOff>165100</xdr:colOff>
      <xdr:row>58</xdr:row>
      <xdr:rowOff>162967</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10005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154094</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10098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77284</xdr:rowOff>
    </xdr:from>
    <xdr:to>
      <xdr:col>54</xdr:col>
      <xdr:colOff>189865</xdr:colOff>
      <xdr:row>79</xdr:row>
      <xdr:rowOff>44450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078784"/>
          <a:ext cx="1270" cy="151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23961</xdr:rowOff>
    </xdr:from>
    <xdr:ext cx="599010"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854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77284</xdr:rowOff>
    </xdr:from>
    <xdr:to>
      <xdr:col>55</xdr:col>
      <xdr:colOff>88900</xdr:colOff>
      <xdr:row>70</xdr:row>
      <xdr:rowOff>77284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0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149861</xdr:rowOff>
    </xdr:from>
    <xdr:to>
      <xdr:col>55</xdr:col>
      <xdr:colOff>0</xdr:colOff>
      <xdr:row>78</xdr:row>
      <xdr:rowOff>163511</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522961"/>
          <a:ext cx="838200" cy="13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123427</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325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100550</xdr:rowOff>
    </xdr:from>
    <xdr:to>
      <xdr:col>55</xdr:col>
      <xdr:colOff>50800</xdr:colOff>
      <xdr:row>79</xdr:row>
      <xdr:rowOff>30700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7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149861</xdr:rowOff>
    </xdr:from>
    <xdr:to>
      <xdr:col>50</xdr:col>
      <xdr:colOff>114300</xdr:colOff>
      <xdr:row>78</xdr:row>
      <xdr:rowOff>159691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522961"/>
          <a:ext cx="889000" cy="9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110896</xdr:rowOff>
    </xdr:from>
    <xdr:to>
      <xdr:col>50</xdr:col>
      <xdr:colOff>165100</xdr:colOff>
      <xdr:row>79</xdr:row>
      <xdr:rowOff>41046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8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32173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576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159691</xdr:rowOff>
    </xdr:from>
    <xdr:to>
      <xdr:col>45</xdr:col>
      <xdr:colOff>177800</xdr:colOff>
      <xdr:row>79</xdr:row>
      <xdr:rowOff>6228</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532791"/>
          <a:ext cx="889000" cy="17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112852</xdr:rowOff>
    </xdr:from>
    <xdr:to>
      <xdr:col>46</xdr:col>
      <xdr:colOff>38100</xdr:colOff>
      <xdr:row>79</xdr:row>
      <xdr:rowOff>43002</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34129</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578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6228</xdr:rowOff>
    </xdr:from>
    <xdr:to>
      <xdr:col>41</xdr:col>
      <xdr:colOff>50800</xdr:colOff>
      <xdr:row>79</xdr:row>
      <xdr:rowOff>13722</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550778"/>
          <a:ext cx="889000" cy="7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96785</xdr:rowOff>
    </xdr:from>
    <xdr:to>
      <xdr:col>41</xdr:col>
      <xdr:colOff>101600</xdr:colOff>
      <xdr:row>79</xdr:row>
      <xdr:rowOff>26935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6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43462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24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88103</xdr:rowOff>
    </xdr:from>
    <xdr:to>
      <xdr:col>36</xdr:col>
      <xdr:colOff>165100</xdr:colOff>
      <xdr:row>79</xdr:row>
      <xdr:rowOff>18253</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34780</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23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112711</xdr:rowOff>
    </xdr:from>
    <xdr:to>
      <xdr:col>55</xdr:col>
      <xdr:colOff>50800</xdr:colOff>
      <xdr:row>79</xdr:row>
      <xdr:rowOff>42861</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85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78978</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5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99061</xdr:rowOff>
    </xdr:from>
    <xdr:to>
      <xdr:col>50</xdr:col>
      <xdr:colOff>165100</xdr:colOff>
      <xdr:row>79</xdr:row>
      <xdr:rowOff>29211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72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45738</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247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108891</xdr:rowOff>
    </xdr:from>
    <xdr:to>
      <xdr:col>46</xdr:col>
      <xdr:colOff>38100</xdr:colOff>
      <xdr:row>79</xdr:row>
      <xdr:rowOff>39041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81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55568</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25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126878</xdr:rowOff>
    </xdr:from>
    <xdr:to>
      <xdr:col>41</xdr:col>
      <xdr:colOff>101600</xdr:colOff>
      <xdr:row>79</xdr:row>
      <xdr:rowOff>57028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9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48155</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59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134372</xdr:rowOff>
    </xdr:from>
    <xdr:to>
      <xdr:col>36</xdr:col>
      <xdr:colOff>165100</xdr:colOff>
      <xdr:row>79</xdr:row>
      <xdr:rowOff>64522</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50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55649</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60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32414</xdr:rowOff>
    </xdr:from>
    <xdr:to>
      <xdr:col>54</xdr:col>
      <xdr:colOff>189865</xdr:colOff>
      <xdr:row>99</xdr:row>
      <xdr:rowOff>5234</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634364"/>
          <a:ext cx="1270" cy="134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9061</xdr:rowOff>
    </xdr:from>
    <xdr:ext cx="534377"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8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5234</xdr:rowOff>
    </xdr:from>
    <xdr:to>
      <xdr:col>55</xdr:col>
      <xdr:colOff>88900</xdr:colOff>
      <xdr:row>99</xdr:row>
      <xdr:rowOff>5234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150541</xdr:rowOff>
    </xdr:from>
    <xdr:ext cx="599010"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409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32414</xdr:rowOff>
    </xdr:from>
    <xdr:to>
      <xdr:col>55</xdr:col>
      <xdr:colOff>88900</xdr:colOff>
      <xdr:row>91</xdr:row>
      <xdr:rowOff>32414</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634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167349</xdr:rowOff>
    </xdr:from>
    <xdr:to>
      <xdr:col>55</xdr:col>
      <xdr:colOff>0</xdr:colOff>
      <xdr:row>97</xdr:row>
      <xdr:rowOff>140463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626549"/>
          <a:ext cx="838200" cy="14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8839</xdr:rowOff>
    </xdr:from>
    <xdr:ext cx="534377"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39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30412</xdr:rowOff>
    </xdr:from>
    <xdr:to>
      <xdr:col>55</xdr:col>
      <xdr:colOff>50800</xdr:colOff>
      <xdr:row>97</xdr:row>
      <xdr:rowOff>132012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6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140463</xdr:rowOff>
    </xdr:from>
    <xdr:to>
      <xdr:col>50</xdr:col>
      <xdr:colOff>114300</xdr:colOff>
      <xdr:row>98</xdr:row>
      <xdr:rowOff>125977</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771113"/>
          <a:ext cx="889000" cy="15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65343</xdr:rowOff>
    </xdr:from>
    <xdr:to>
      <xdr:col>50</xdr:col>
      <xdr:colOff>165100</xdr:colOff>
      <xdr:row>97</xdr:row>
      <xdr:rowOff>166943</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69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12020</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72111" y="1647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84382</xdr:rowOff>
    </xdr:from>
    <xdr:to>
      <xdr:col>45</xdr:col>
      <xdr:colOff>177800</xdr:colOff>
      <xdr:row>98</xdr:row>
      <xdr:rowOff>125977</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886482"/>
          <a:ext cx="889000" cy="41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36813</xdr:rowOff>
    </xdr:from>
    <xdr:to>
      <xdr:col>46</xdr:col>
      <xdr:colOff>38100</xdr:colOff>
      <xdr:row>97</xdr:row>
      <xdr:rowOff>138413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66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154940</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83111" y="16442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157618</xdr:rowOff>
    </xdr:from>
    <xdr:to>
      <xdr:col>41</xdr:col>
      <xdr:colOff>50800</xdr:colOff>
      <xdr:row>98</xdr:row>
      <xdr:rowOff>84382</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788268"/>
          <a:ext cx="889000" cy="9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67187</xdr:rowOff>
    </xdr:from>
    <xdr:to>
      <xdr:col>41</xdr:col>
      <xdr:colOff>101600</xdr:colOff>
      <xdr:row>97</xdr:row>
      <xdr:rowOff>168787</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69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13864</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94111" y="1647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65305</xdr:rowOff>
    </xdr:from>
    <xdr:to>
      <xdr:col>36</xdr:col>
      <xdr:colOff>165100</xdr:colOff>
      <xdr:row>97</xdr:row>
      <xdr:rowOff>166905</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69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11982</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05111" y="1647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116549</xdr:rowOff>
    </xdr:from>
    <xdr:to>
      <xdr:col>55</xdr:col>
      <xdr:colOff>50800</xdr:colOff>
      <xdr:row>97</xdr:row>
      <xdr:rowOff>46699</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57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139426</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427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89663</xdr:rowOff>
    </xdr:from>
    <xdr:to>
      <xdr:col>50</xdr:col>
      <xdr:colOff>165100</xdr:colOff>
      <xdr:row>98</xdr:row>
      <xdr:rowOff>19813</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720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10940</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813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75177</xdr:rowOff>
    </xdr:from>
    <xdr:to>
      <xdr:col>46</xdr:col>
      <xdr:colOff>38100</xdr:colOff>
      <xdr:row>99</xdr:row>
      <xdr:rowOff>5327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77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167904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70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33582</xdr:rowOff>
    </xdr:from>
    <xdr:to>
      <xdr:col>41</xdr:col>
      <xdr:colOff>101600</xdr:colOff>
      <xdr:row>98</xdr:row>
      <xdr:rowOff>135182</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3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126309</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2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106818</xdr:rowOff>
    </xdr:from>
    <xdr:to>
      <xdr:col>36</xdr:col>
      <xdr:colOff>165100</xdr:colOff>
      <xdr:row>98</xdr:row>
      <xdr:rowOff>36968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37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28095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830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78426</xdr:rowOff>
    </xdr:from>
    <xdr:to>
      <xdr:col>85</xdr:col>
      <xdr:colOff>126364</xdr:colOff>
      <xdr:row>38</xdr:row>
      <xdr:rowOff>139700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221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25103</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4997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78426</xdr:rowOff>
    </xdr:from>
    <xdr:to>
      <xdr:col>86</xdr:col>
      <xdr:colOff>25400</xdr:colOff>
      <xdr:row>30</xdr:row>
      <xdr:rowOff>78426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22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136120</xdr:rowOff>
    </xdr:from>
    <xdr:to>
      <xdr:col>85</xdr:col>
      <xdr:colOff>127000</xdr:colOff>
      <xdr:row>38</xdr:row>
      <xdr:rowOff>138927</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5481300" y="6651220"/>
          <a:ext cx="838200" cy="2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41446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385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18569</xdr:rowOff>
    </xdr:from>
    <xdr:to>
      <xdr:col>85</xdr:col>
      <xdr:colOff>177800</xdr:colOff>
      <xdr:row>38</xdr:row>
      <xdr:rowOff>120169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53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136550</xdr:rowOff>
    </xdr:from>
    <xdr:to>
      <xdr:col>81</xdr:col>
      <xdr:colOff>50800</xdr:colOff>
      <xdr:row>38</xdr:row>
      <xdr:rowOff>138927</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651650"/>
          <a:ext cx="889000" cy="2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24741</xdr:rowOff>
    </xdr:from>
    <xdr:to>
      <xdr:col>81</xdr:col>
      <xdr:colOff>101600</xdr:colOff>
      <xdr:row>38</xdr:row>
      <xdr:rowOff>126341</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539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142868</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31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136550</xdr:rowOff>
    </xdr:from>
    <xdr:to>
      <xdr:col>76</xdr:col>
      <xdr:colOff>114300</xdr:colOff>
      <xdr:row>38</xdr:row>
      <xdr:rowOff>139700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flipV="1">
          <a:off x="13703300" y="6651650"/>
          <a:ext cx="889000" cy="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38800</xdr:rowOff>
    </xdr:from>
    <xdr:to>
      <xdr:col>76</xdr:col>
      <xdr:colOff>165100</xdr:colOff>
      <xdr:row>38</xdr:row>
      <xdr:rowOff>140400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5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156927</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32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125280</xdr:rowOff>
    </xdr:from>
    <xdr:to>
      <xdr:col>71</xdr:col>
      <xdr:colOff>177800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640380"/>
          <a:ext cx="889000" cy="14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41612</xdr:rowOff>
    </xdr:from>
    <xdr:to>
      <xdr:col>72</xdr:col>
      <xdr:colOff>38100</xdr:colOff>
      <xdr:row>38</xdr:row>
      <xdr:rowOff>143212</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159739</xdr:rowOff>
    </xdr:from>
    <xdr:ext cx="534377"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36111" y="633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48845</xdr:rowOff>
    </xdr:from>
    <xdr:to>
      <xdr:col>67</xdr:col>
      <xdr:colOff>101600</xdr:colOff>
      <xdr:row>38</xdr:row>
      <xdr:rowOff>150445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166972</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3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85320</xdr:rowOff>
    </xdr:from>
    <xdr:to>
      <xdr:col>85</xdr:col>
      <xdr:colOff>177800</xdr:colOff>
      <xdr:row>39</xdr:row>
      <xdr:rowOff>15470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0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247</xdr:rowOff>
    </xdr:from>
    <xdr:ext cx="378565"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15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88127</xdr:rowOff>
    </xdr:from>
    <xdr:to>
      <xdr:col>81</xdr:col>
      <xdr:colOff>101600</xdr:colOff>
      <xdr:row>39</xdr:row>
      <xdr:rowOff>18277</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0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9404</xdr:rowOff>
    </xdr:from>
    <xdr:ext cx="378565"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2017" y="6695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85750</xdr:rowOff>
    </xdr:from>
    <xdr:to>
      <xdr:col>76</xdr:col>
      <xdr:colOff>165100</xdr:colOff>
      <xdr:row>39</xdr:row>
      <xdr:rowOff>15900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00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39</xdr:row>
      <xdr:rowOff>7027</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693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74480</xdr:rowOff>
    </xdr:from>
    <xdr:to>
      <xdr:col>67</xdr:col>
      <xdr:colOff>101600</xdr:colOff>
      <xdr:row>39</xdr:row>
      <xdr:rowOff>4630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58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167207</xdr:rowOff>
    </xdr:from>
    <xdr:ext cx="469744"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579428" y="668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80406</xdr:rowOff>
    </xdr:from>
    <xdr:to>
      <xdr:col>85</xdr:col>
      <xdr:colOff>126364</xdr:colOff>
      <xdr:row>78</xdr:row>
      <xdr:rowOff>136733</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424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140560</xdr:rowOff>
    </xdr:from>
    <xdr:ext cx="378565"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513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136733</xdr:rowOff>
    </xdr:from>
    <xdr:to>
      <xdr:col>86</xdr:col>
      <xdr:colOff>25400</xdr:colOff>
      <xdr:row>78</xdr:row>
      <xdr:rowOff>136733</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50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27083</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2200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80406</xdr:rowOff>
    </xdr:from>
    <xdr:to>
      <xdr:col>86</xdr:col>
      <xdr:colOff>25400</xdr:colOff>
      <xdr:row>72</xdr:row>
      <xdr:rowOff>80406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424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4059</xdr:rowOff>
    </xdr:from>
    <xdr:to>
      <xdr:col>85</xdr:col>
      <xdr:colOff>127000</xdr:colOff>
      <xdr:row>77</xdr:row>
      <xdr:rowOff>22566</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3205709"/>
          <a:ext cx="838200" cy="18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65682</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24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42805</xdr:rowOff>
    </xdr:from>
    <xdr:to>
      <xdr:col>85</xdr:col>
      <xdr:colOff>177800</xdr:colOff>
      <xdr:row>76</xdr:row>
      <xdr:rowOff>144405</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07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169816</xdr:rowOff>
    </xdr:from>
    <xdr:to>
      <xdr:col>81</xdr:col>
      <xdr:colOff>50800</xdr:colOff>
      <xdr:row>77</xdr:row>
      <xdr:rowOff>4059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4592300" y="13200016"/>
          <a:ext cx="889000" cy="5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39357</xdr:rowOff>
    </xdr:from>
    <xdr:to>
      <xdr:col>81</xdr:col>
      <xdr:colOff>101600</xdr:colOff>
      <xdr:row>76</xdr:row>
      <xdr:rowOff>140957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06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157485</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84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169816</xdr:rowOff>
    </xdr:from>
    <xdr:to>
      <xdr:col>76</xdr:col>
      <xdr:colOff>114300</xdr:colOff>
      <xdr:row>77</xdr:row>
      <xdr:rowOff>20298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200016"/>
          <a:ext cx="889000" cy="2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57719</xdr:rowOff>
    </xdr:from>
    <xdr:to>
      <xdr:col>76</xdr:col>
      <xdr:colOff>165100</xdr:colOff>
      <xdr:row>76</xdr:row>
      <xdr:rowOff>159319</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4396</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86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14373</xdr:rowOff>
    </xdr:from>
    <xdr:to>
      <xdr:col>71</xdr:col>
      <xdr:colOff>177800</xdr:colOff>
      <xdr:row>77</xdr:row>
      <xdr:rowOff>20298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216023"/>
          <a:ext cx="889000" cy="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79587</xdr:rowOff>
    </xdr:from>
    <xdr:to>
      <xdr:col>72</xdr:col>
      <xdr:colOff>38100</xdr:colOff>
      <xdr:row>77</xdr:row>
      <xdr:rowOff>9737</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26264</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88506</xdr:rowOff>
    </xdr:from>
    <xdr:to>
      <xdr:col>67</xdr:col>
      <xdr:colOff>101600</xdr:colOff>
      <xdr:row>77</xdr:row>
      <xdr:rowOff>18656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35184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143216</xdr:rowOff>
    </xdr:from>
    <xdr:to>
      <xdr:col>85</xdr:col>
      <xdr:colOff>177800</xdr:colOff>
      <xdr:row>77</xdr:row>
      <xdr:rowOff>73366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17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121643</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15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124709</xdr:rowOff>
    </xdr:from>
    <xdr:to>
      <xdr:col>81</xdr:col>
      <xdr:colOff>101600</xdr:colOff>
      <xdr:row>77</xdr:row>
      <xdr:rowOff>54859</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154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45986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247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119016</xdr:rowOff>
    </xdr:from>
    <xdr:to>
      <xdr:col>76</xdr:col>
      <xdr:colOff>165100</xdr:colOff>
      <xdr:row>77</xdr:row>
      <xdr:rowOff>49166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14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40293</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241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140948</xdr:rowOff>
    </xdr:from>
    <xdr:to>
      <xdr:col>72</xdr:col>
      <xdr:colOff>38100</xdr:colOff>
      <xdr:row>77</xdr:row>
      <xdr:rowOff>71098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171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62225</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263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135023</xdr:rowOff>
    </xdr:from>
    <xdr:to>
      <xdr:col>67</xdr:col>
      <xdr:colOff>101600</xdr:colOff>
      <xdr:row>77</xdr:row>
      <xdr:rowOff>65173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165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56300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25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60506</xdr:rowOff>
    </xdr:from>
    <xdr:to>
      <xdr:col>85</xdr:col>
      <xdr:colOff>126364</xdr:colOff>
      <xdr:row>99</xdr:row>
      <xdr:rowOff>94754</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491006"/>
          <a:ext cx="1269" cy="1577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98581</xdr:rowOff>
    </xdr:from>
    <xdr:ext cx="469744"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707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94754</xdr:rowOff>
    </xdr:from>
    <xdr:to>
      <xdr:col>86</xdr:col>
      <xdr:colOff>25400</xdr:colOff>
      <xdr:row>99</xdr:row>
      <xdr:rowOff>94754</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706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xdr:rowOff>
    </xdr:from>
    <xdr:ext cx="599010"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6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60506</xdr:rowOff>
    </xdr:from>
    <xdr:to>
      <xdr:col>86</xdr:col>
      <xdr:colOff>25400</xdr:colOff>
      <xdr:row>90</xdr:row>
      <xdr:rowOff>60506</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49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156938</xdr:rowOff>
    </xdr:from>
    <xdr:to>
      <xdr:col>85</xdr:col>
      <xdr:colOff>127000</xdr:colOff>
      <xdr:row>99</xdr:row>
      <xdr:rowOff>45968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959038"/>
          <a:ext cx="838200" cy="6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92572</xdr:rowOff>
    </xdr:from>
    <xdr:ext cx="534377"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894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114145</xdr:rowOff>
    </xdr:from>
    <xdr:to>
      <xdr:col>85</xdr:col>
      <xdr:colOff>177800</xdr:colOff>
      <xdr:row>99</xdr:row>
      <xdr:rowOff>44295</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9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5984</xdr:rowOff>
    </xdr:from>
    <xdr:to>
      <xdr:col>81</xdr:col>
      <xdr:colOff>50800</xdr:colOff>
      <xdr:row>99</xdr:row>
      <xdr:rowOff>45968</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979534"/>
          <a:ext cx="889000" cy="39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118791</xdr:rowOff>
    </xdr:from>
    <xdr:to>
      <xdr:col>81</xdr:col>
      <xdr:colOff>101600</xdr:colOff>
      <xdr:row>99</xdr:row>
      <xdr:rowOff>48941</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9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65468</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14111" y="16696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5984</xdr:rowOff>
    </xdr:from>
    <xdr:to>
      <xdr:col>76</xdr:col>
      <xdr:colOff>114300</xdr:colOff>
      <xdr:row>99</xdr:row>
      <xdr:rowOff>75302</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979534"/>
          <a:ext cx="889000" cy="69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98070</xdr:rowOff>
    </xdr:from>
    <xdr:to>
      <xdr:col>76</xdr:col>
      <xdr:colOff>165100</xdr:colOff>
      <xdr:row>99</xdr:row>
      <xdr:rowOff>28220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90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44747</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325111" y="16675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65701</xdr:rowOff>
    </xdr:from>
    <xdr:to>
      <xdr:col>71</xdr:col>
      <xdr:colOff>177800</xdr:colOff>
      <xdr:row>99</xdr:row>
      <xdr:rowOff>75302</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814300" y="17039251"/>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144523</xdr:rowOff>
    </xdr:from>
    <xdr:to>
      <xdr:col>72</xdr:col>
      <xdr:colOff>38100</xdr:colOff>
      <xdr:row>99</xdr:row>
      <xdr:rowOff>74673</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94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91200</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36111" y="16721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169461</xdr:rowOff>
    </xdr:from>
    <xdr:to>
      <xdr:col>67</xdr:col>
      <xdr:colOff>101600</xdr:colOff>
      <xdr:row>99</xdr:row>
      <xdr:rowOff>99611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97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116138</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74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106138</xdr:rowOff>
    </xdr:from>
    <xdr:to>
      <xdr:col>85</xdr:col>
      <xdr:colOff>177800</xdr:colOff>
      <xdr:row>99</xdr:row>
      <xdr:rowOff>36288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90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65515</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696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166618</xdr:rowOff>
    </xdr:from>
    <xdr:to>
      <xdr:col>81</xdr:col>
      <xdr:colOff>101600</xdr:colOff>
      <xdr:row>99</xdr:row>
      <xdr:rowOff>96768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96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87895</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706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126634</xdr:rowOff>
    </xdr:from>
    <xdr:to>
      <xdr:col>76</xdr:col>
      <xdr:colOff>165100</xdr:colOff>
      <xdr:row>99</xdr:row>
      <xdr:rowOff>56784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92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47911</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702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24502</xdr:rowOff>
    </xdr:from>
    <xdr:to>
      <xdr:col>72</xdr:col>
      <xdr:colOff>38100</xdr:colOff>
      <xdr:row>99</xdr:row>
      <xdr:rowOff>126102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99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117229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709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99</xdr:row>
      <xdr:rowOff>14901</xdr:rowOff>
    </xdr:from>
    <xdr:to>
      <xdr:col>67</xdr:col>
      <xdr:colOff>101600</xdr:colOff>
      <xdr:row>99</xdr:row>
      <xdr:rowOff>116501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98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107628</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47111" y="1708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22725</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66225"/>
          <a:ext cx="1269" cy="148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140852</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4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22725</xdr:rowOff>
    </xdr:from>
    <xdr:to>
      <xdr:col>116</xdr:col>
      <xdr:colOff>152400</xdr:colOff>
      <xdr:row>30</xdr:row>
      <xdr:rowOff>22725</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66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2415</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346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150988</xdr:rowOff>
    </xdr:from>
    <xdr:to>
      <xdr:col>116</xdr:col>
      <xdr:colOff>114300</xdr:colOff>
      <xdr:row>38</xdr:row>
      <xdr:rowOff>81138</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49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168339</xdr:rowOff>
    </xdr:from>
    <xdr:to>
      <xdr:col>112</xdr:col>
      <xdr:colOff>38100</xdr:colOff>
      <xdr:row>38</xdr:row>
      <xdr:rowOff>98489</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11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115016</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28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171265</xdr:rowOff>
    </xdr:from>
    <xdr:to>
      <xdr:col>107</xdr:col>
      <xdr:colOff>101600</xdr:colOff>
      <xdr:row>38</xdr:row>
      <xdr:rowOff>101415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117942</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290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24709</xdr:rowOff>
    </xdr:from>
    <xdr:to>
      <xdr:col>102</xdr:col>
      <xdr:colOff>165100</xdr:colOff>
      <xdr:row>38</xdr:row>
      <xdr:rowOff>126309</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142836</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36757</xdr:rowOff>
    </xdr:from>
    <xdr:to>
      <xdr:col>98</xdr:col>
      <xdr:colOff>38100</xdr:colOff>
      <xdr:row>38</xdr:row>
      <xdr:rowOff>138357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5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154883</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2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87313</xdr:rowOff>
    </xdr:from>
    <xdr:to>
      <xdr:col>116</xdr:col>
      <xdr:colOff>62864</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31263"/>
          <a:ext cx="1269" cy="1328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33990</xdr:rowOff>
    </xdr:from>
    <xdr:ext cx="534377"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60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87313</xdr:rowOff>
    </xdr:from>
    <xdr:to>
      <xdr:col>116</xdr:col>
      <xdr:colOff>152400</xdr:colOff>
      <xdr:row>51</xdr:row>
      <xdr:rowOff>87313</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3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44355</xdr:rowOff>
    </xdr:from>
    <xdr:to>
      <xdr:col>116</xdr:col>
      <xdr:colOff>63500</xdr:colOff>
      <xdr:row>59</xdr:row>
      <xdr:rowOff>44374</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159905"/>
          <a:ext cx="838200" cy="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133189</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9058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110312</xdr:rowOff>
    </xdr:from>
    <xdr:to>
      <xdr:col>116</xdr:col>
      <xdr:colOff>114300</xdr:colOff>
      <xdr:row>59</xdr:row>
      <xdr:rowOff>40462</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44145</xdr:rowOff>
    </xdr:from>
    <xdr:to>
      <xdr:col>111</xdr:col>
      <xdr:colOff>177800</xdr:colOff>
      <xdr:row>59</xdr:row>
      <xdr:rowOff>44374</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0434300" y="10159695"/>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110560</xdr:rowOff>
    </xdr:from>
    <xdr:to>
      <xdr:col>112</xdr:col>
      <xdr:colOff>38100</xdr:colOff>
      <xdr:row>59</xdr:row>
      <xdr:rowOff>40710</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57237</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44050</xdr:rowOff>
    </xdr:from>
    <xdr:to>
      <xdr:col>107</xdr:col>
      <xdr:colOff>50800</xdr:colOff>
      <xdr:row>59</xdr:row>
      <xdr:rowOff>44145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159600"/>
          <a:ext cx="889000" cy="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108750</xdr:rowOff>
    </xdr:from>
    <xdr:to>
      <xdr:col>107</xdr:col>
      <xdr:colOff>101600</xdr:colOff>
      <xdr:row>59</xdr:row>
      <xdr:rowOff>38900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55427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44050</xdr:rowOff>
    </xdr:from>
    <xdr:to>
      <xdr:col>102</xdr:col>
      <xdr:colOff>114300</xdr:colOff>
      <xdr:row>59</xdr:row>
      <xdr:rowOff>44050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59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103816</xdr:rowOff>
    </xdr:from>
    <xdr:to>
      <xdr:col>102</xdr:col>
      <xdr:colOff>165100</xdr:colOff>
      <xdr:row>59</xdr:row>
      <xdr:rowOff>33966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50493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113608</xdr:rowOff>
    </xdr:from>
    <xdr:to>
      <xdr:col>98</xdr:col>
      <xdr:colOff>38100</xdr:colOff>
      <xdr:row>59</xdr:row>
      <xdr:rowOff>43758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60285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3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165005</xdr:rowOff>
    </xdr:from>
    <xdr:to>
      <xdr:col>116</xdr:col>
      <xdr:colOff>114300</xdr:colOff>
      <xdr:row>59</xdr:row>
      <xdr:rowOff>95155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10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88739</xdr:rowOff>
    </xdr:from>
    <xdr:ext cx="249299"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328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165024</xdr:rowOff>
    </xdr:from>
    <xdr:to>
      <xdr:col>112</xdr:col>
      <xdr:colOff>38100</xdr:colOff>
      <xdr:row>59</xdr:row>
      <xdr:rowOff>95174</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109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86301</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98650" y="1020185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164795</xdr:rowOff>
    </xdr:from>
    <xdr:to>
      <xdr:col>107</xdr:col>
      <xdr:colOff>101600</xdr:colOff>
      <xdr:row>59</xdr:row>
      <xdr:rowOff>94945</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10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86072</xdr:rowOff>
    </xdr:from>
    <xdr:ext cx="313932"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77333" y="1020162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164700</xdr:rowOff>
    </xdr:from>
    <xdr:to>
      <xdr:col>102</xdr:col>
      <xdr:colOff>165100</xdr:colOff>
      <xdr:row>59</xdr:row>
      <xdr:rowOff>94850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1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85977</xdr:rowOff>
    </xdr:from>
    <xdr:ext cx="313932"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88333" y="10201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164700</xdr:rowOff>
    </xdr:from>
    <xdr:to>
      <xdr:col>98</xdr:col>
      <xdr:colOff>38100</xdr:colOff>
      <xdr:row>59</xdr:row>
      <xdr:rowOff>94850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1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85977</xdr:rowOff>
    </xdr:from>
    <xdr:ext cx="313932"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99333" y="10201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66908</xdr:rowOff>
    </xdr:from>
    <xdr:to>
      <xdr:col>116</xdr:col>
      <xdr:colOff>62864</xdr:colOff>
      <xdr:row>79</xdr:row>
      <xdr:rowOff>111234</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68408"/>
          <a:ext cx="1269" cy="1587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115061</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6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111234</xdr:rowOff>
    </xdr:from>
    <xdr:to>
      <xdr:col>116</xdr:col>
      <xdr:colOff>152400</xdr:colOff>
      <xdr:row>79</xdr:row>
      <xdr:rowOff>111234</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655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13585</xdr:rowOff>
    </xdr:from>
    <xdr:ext cx="599010"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4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66908</xdr:rowOff>
    </xdr:from>
    <xdr:to>
      <xdr:col>116</xdr:col>
      <xdr:colOff>152400</xdr:colOff>
      <xdr:row>70</xdr:row>
      <xdr:rowOff>66908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68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49555</xdr:rowOff>
    </xdr:from>
    <xdr:to>
      <xdr:col>116</xdr:col>
      <xdr:colOff>63500</xdr:colOff>
      <xdr:row>78</xdr:row>
      <xdr:rowOff>69117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3422655"/>
          <a:ext cx="838200" cy="1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135900</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99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113023</xdr:rowOff>
    </xdr:from>
    <xdr:to>
      <xdr:col>116</xdr:col>
      <xdr:colOff>114300</xdr:colOff>
      <xdr:row>77</xdr:row>
      <xdr:rowOff>43173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314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69117</xdr:rowOff>
    </xdr:from>
    <xdr:to>
      <xdr:col>111</xdr:col>
      <xdr:colOff>177800</xdr:colOff>
      <xdr:row>78</xdr:row>
      <xdr:rowOff>75964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3442217"/>
          <a:ext cx="889000" cy="6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94300</xdr:rowOff>
    </xdr:from>
    <xdr:to>
      <xdr:col>112</xdr:col>
      <xdr:colOff>38100</xdr:colOff>
      <xdr:row>77</xdr:row>
      <xdr:rowOff>24450</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312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40977</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289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75964</xdr:rowOff>
    </xdr:from>
    <xdr:to>
      <xdr:col>107</xdr:col>
      <xdr:colOff>50800</xdr:colOff>
      <xdr:row>78</xdr:row>
      <xdr:rowOff>77684</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9545300" y="13449064"/>
          <a:ext cx="889000" cy="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127860</xdr:rowOff>
    </xdr:from>
    <xdr:to>
      <xdr:col>107</xdr:col>
      <xdr:colOff>101600</xdr:colOff>
      <xdr:row>77</xdr:row>
      <xdr:rowOff>58010</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315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74537</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2933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105290</xdr:rowOff>
    </xdr:from>
    <xdr:to>
      <xdr:col>102</xdr:col>
      <xdr:colOff>114300</xdr:colOff>
      <xdr:row>78</xdr:row>
      <xdr:rowOff>77684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18656300" y="13306940"/>
          <a:ext cx="889000" cy="143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121786</xdr:rowOff>
    </xdr:from>
    <xdr:to>
      <xdr:col>102</xdr:col>
      <xdr:colOff>165100</xdr:colOff>
      <xdr:row>77</xdr:row>
      <xdr:rowOff>51936</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31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68463</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292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89847</xdr:rowOff>
    </xdr:from>
    <xdr:to>
      <xdr:col>98</xdr:col>
      <xdr:colOff>38100</xdr:colOff>
      <xdr:row>77</xdr:row>
      <xdr:rowOff>19997</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1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36524</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2895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170205</xdr:rowOff>
    </xdr:from>
    <xdr:to>
      <xdr:col>116</xdr:col>
      <xdr:colOff>114300</xdr:colOff>
      <xdr:row>78</xdr:row>
      <xdr:rowOff>100355</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3371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148632</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3350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18317</xdr:rowOff>
    </xdr:from>
    <xdr:to>
      <xdr:col>112</xdr:col>
      <xdr:colOff>38100</xdr:colOff>
      <xdr:row>78</xdr:row>
      <xdr:rowOff>119917</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3391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111044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348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25164</xdr:rowOff>
    </xdr:from>
    <xdr:to>
      <xdr:col>107</xdr:col>
      <xdr:colOff>101600</xdr:colOff>
      <xdr:row>78</xdr:row>
      <xdr:rowOff>126764</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339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117891</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3490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26884</xdr:rowOff>
    </xdr:from>
    <xdr:to>
      <xdr:col>102</xdr:col>
      <xdr:colOff>165100</xdr:colOff>
      <xdr:row>78</xdr:row>
      <xdr:rowOff>128484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339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119611</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3492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54490</xdr:rowOff>
    </xdr:from>
    <xdr:to>
      <xdr:col>98</xdr:col>
      <xdr:colOff>38100</xdr:colOff>
      <xdr:row>77</xdr:row>
      <xdr:rowOff>156090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325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147217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334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では、住民一人当たり８１３，１８１円となっている。主な構成項目である人件費では、住民一人当たり１４８，３７５円となっており、類似団体と比較して高い数値となっている。これは、人事院勧告に伴う給与・手当の増、５級職員の増により人件費が増加したことが主要因である。地域手当や特別手当等の支給はしておらず、今後においても、適正な定数管理を行うとともに、適正な人員配置、効率的な事務の推進を図り、人件費の削減に努める。</a:t>
          </a:r>
        </a:p>
        <a:p>
          <a:r>
            <a:rPr kumimoji="1" lang="ja-JP" altLang="en-US" sz="1300">
              <a:latin typeface="ＭＳ Ｐゴシック" panose="020B0600070205080204" pitchFamily="50" charset="-128"/>
              <a:ea typeface="ＭＳ Ｐゴシック" panose="020B0600070205080204" pitchFamily="50" charset="-128"/>
            </a:rPr>
            <a:t>　普通建設事業費では、住民一人当たり１５２，５０３円となっており、類似団体と比較して高い数値となっている。前年度との比較では、補助事業、単独事業ともに増加しており、認定こども園整備事業、地方道路交付金事業、都市公園整備事業、多賀小学校改修事業などで事業費が増加し、全体として大幅な増加となった。</a:t>
          </a:r>
        </a:p>
        <a:p>
          <a:r>
            <a:rPr kumimoji="1" lang="ja-JP" altLang="en-US" sz="1300">
              <a:latin typeface="ＭＳ Ｐゴシック" panose="020B0600070205080204" pitchFamily="50" charset="-128"/>
              <a:ea typeface="ＭＳ Ｐゴシック" panose="020B0600070205080204" pitchFamily="50" charset="-128"/>
            </a:rPr>
            <a:t>　公債費では、住民一人当たり６３，１２０円となっており、類似団体と比較して低い数値となっている。前年度との比較では、償還終了により、減少となっている。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滋賀県多賀町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7,418
7,369
135.77
6,351,737
6,032,177
271,172
3,415,560
5,073,372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17.5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108458</xdr:rowOff>
    </xdr:from>
    <xdr:to>
      <xdr:col>24</xdr:col>
      <xdr:colOff>62865</xdr:colOff>
      <xdr:row>39</xdr:row>
      <xdr:rowOff>112395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423408"/>
          <a:ext cx="1270" cy="137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116222</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80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112395</xdr:rowOff>
    </xdr:from>
    <xdr:to>
      <xdr:col>24</xdr:col>
      <xdr:colOff>152400</xdr:colOff>
      <xdr:row>39</xdr:row>
      <xdr:rowOff>112395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9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55135</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9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108458</xdr:rowOff>
    </xdr:from>
    <xdr:to>
      <xdr:col>24</xdr:col>
      <xdr:colOff>152400</xdr:colOff>
      <xdr:row>31</xdr:row>
      <xdr:rowOff>108458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423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109093</xdr:rowOff>
    </xdr:from>
    <xdr:to>
      <xdr:col>24</xdr:col>
      <xdr:colOff>63500</xdr:colOff>
      <xdr:row>36</xdr:row>
      <xdr:rowOff>157734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281293"/>
          <a:ext cx="838200" cy="48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534377"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17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165100</xdr:rowOff>
    </xdr:from>
    <xdr:to>
      <xdr:col>24</xdr:col>
      <xdr:colOff>114300</xdr:colOff>
      <xdr:row>36</xdr:row>
      <xdr:rowOff>95250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157734</xdr:rowOff>
    </xdr:from>
    <xdr:to>
      <xdr:col>19</xdr:col>
      <xdr:colOff>177800</xdr:colOff>
      <xdr:row>36</xdr:row>
      <xdr:rowOff>157734</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63299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23495</xdr:rowOff>
    </xdr:from>
    <xdr:to>
      <xdr:col>20</xdr:col>
      <xdr:colOff>38100</xdr:colOff>
      <xdr:row>36</xdr:row>
      <xdr:rowOff>125095</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141622</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597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157734</xdr:rowOff>
    </xdr:from>
    <xdr:to>
      <xdr:col>15</xdr:col>
      <xdr:colOff>50800</xdr:colOff>
      <xdr:row>36</xdr:row>
      <xdr:rowOff>165608</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329934"/>
          <a:ext cx="889000" cy="7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66675</xdr:rowOff>
    </xdr:from>
    <xdr:to>
      <xdr:col>15</xdr:col>
      <xdr:colOff>101600</xdr:colOff>
      <xdr:row>36</xdr:row>
      <xdr:rowOff>168275</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13352</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1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143256</xdr:rowOff>
    </xdr:from>
    <xdr:to>
      <xdr:col>10</xdr:col>
      <xdr:colOff>114300</xdr:colOff>
      <xdr:row>36</xdr:row>
      <xdr:rowOff>165608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6315456"/>
          <a:ext cx="889000" cy="22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88646</xdr:rowOff>
    </xdr:from>
    <xdr:to>
      <xdr:col>10</xdr:col>
      <xdr:colOff>165100</xdr:colOff>
      <xdr:row>37</xdr:row>
      <xdr:rowOff>18796</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35323</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51689</xdr:rowOff>
    </xdr:from>
    <xdr:to>
      <xdr:col>6</xdr:col>
      <xdr:colOff>38100</xdr:colOff>
      <xdr:row>36</xdr:row>
      <xdr:rowOff>153289</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22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169816</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9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58293</xdr:rowOff>
    </xdr:from>
    <xdr:to>
      <xdr:col>24</xdr:col>
      <xdr:colOff>114300</xdr:colOff>
      <xdr:row>36</xdr:row>
      <xdr:rowOff>159893</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30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36720</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0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106934</xdr:rowOff>
    </xdr:from>
    <xdr:to>
      <xdr:col>20</xdr:col>
      <xdr:colOff>38100</xdr:colOff>
      <xdr:row>37</xdr:row>
      <xdr:rowOff>37084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79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28211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7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106934</xdr:rowOff>
    </xdr:from>
    <xdr:to>
      <xdr:col>15</xdr:col>
      <xdr:colOff>101600</xdr:colOff>
      <xdr:row>37</xdr:row>
      <xdr:rowOff>37084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279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28211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71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114808</xdr:rowOff>
    </xdr:from>
    <xdr:to>
      <xdr:col>10</xdr:col>
      <xdr:colOff>165100</xdr:colOff>
      <xdr:row>37</xdr:row>
      <xdr:rowOff>44958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87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36085</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7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92456</xdr:rowOff>
    </xdr:from>
    <xdr:to>
      <xdr:col>6</xdr:col>
      <xdr:colOff>38100</xdr:colOff>
      <xdr:row>37</xdr:row>
      <xdr:rowOff>22606</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26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13733</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357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94405</xdr:rowOff>
    </xdr:from>
    <xdr:to>
      <xdr:col>24</xdr:col>
      <xdr:colOff>62865</xdr:colOff>
      <xdr:row>58</xdr:row>
      <xdr:rowOff>111055</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9009805"/>
          <a:ext cx="1270" cy="1045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114882</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1005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111055</xdr:rowOff>
    </xdr:from>
    <xdr:to>
      <xdr:col>24</xdr:col>
      <xdr:colOff>152400</xdr:colOff>
      <xdr:row>58</xdr:row>
      <xdr:rowOff>111055</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100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41082</xdr:rowOff>
    </xdr:from>
    <xdr:ext cx="690189"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7850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2,349,071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94405</xdr:rowOff>
    </xdr:from>
    <xdr:to>
      <xdr:col>24</xdr:col>
      <xdr:colOff>152400</xdr:colOff>
      <xdr:row>52</xdr:row>
      <xdr:rowOff>94405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00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71600</xdr:rowOff>
    </xdr:from>
    <xdr:to>
      <xdr:col>24</xdr:col>
      <xdr:colOff>63500</xdr:colOff>
      <xdr:row>58</xdr:row>
      <xdr:rowOff>87671</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10015700"/>
          <a:ext cx="838200" cy="16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18298</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7909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166871</xdr:rowOff>
    </xdr:from>
    <xdr:to>
      <xdr:col>24</xdr:col>
      <xdr:colOff>114300</xdr:colOff>
      <xdr:row>58</xdr:row>
      <xdr:rowOff>97021</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82023</xdr:rowOff>
    </xdr:from>
    <xdr:to>
      <xdr:col>19</xdr:col>
      <xdr:colOff>177800</xdr:colOff>
      <xdr:row>58</xdr:row>
      <xdr:rowOff>87671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10026123"/>
          <a:ext cx="889000" cy="5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2391</xdr:rowOff>
    </xdr:from>
    <xdr:to>
      <xdr:col>20</xdr:col>
      <xdr:colOff>38100</xdr:colOff>
      <xdr:row>58</xdr:row>
      <xdr:rowOff>103991</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120518</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721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53095</xdr:rowOff>
    </xdr:from>
    <xdr:to>
      <xdr:col>15</xdr:col>
      <xdr:colOff>50800</xdr:colOff>
      <xdr:row>58</xdr:row>
      <xdr:rowOff>82023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997195"/>
          <a:ext cx="889000" cy="28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169463</xdr:rowOff>
    </xdr:from>
    <xdr:to>
      <xdr:col>15</xdr:col>
      <xdr:colOff>101600</xdr:colOff>
      <xdr:row>58</xdr:row>
      <xdr:rowOff>99613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116140</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717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53095</xdr:rowOff>
    </xdr:from>
    <xdr:to>
      <xdr:col>10</xdr:col>
      <xdr:colOff>114300</xdr:colOff>
      <xdr:row>58</xdr:row>
      <xdr:rowOff>98659</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997195"/>
          <a:ext cx="889000" cy="45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140361</xdr:rowOff>
    </xdr:from>
    <xdr:to>
      <xdr:col>10</xdr:col>
      <xdr:colOff>165100</xdr:colOff>
      <xdr:row>58</xdr:row>
      <xdr:rowOff>70511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87038</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6882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30176</xdr:rowOff>
    </xdr:from>
    <xdr:to>
      <xdr:col>6</xdr:col>
      <xdr:colOff>38100</xdr:colOff>
      <xdr:row>58</xdr:row>
      <xdr:rowOff>131776</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974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148303</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749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20800</xdr:rowOff>
    </xdr:from>
    <xdr:to>
      <xdr:col>24</xdr:col>
      <xdr:colOff>114300</xdr:colOff>
      <xdr:row>58</xdr:row>
      <xdr:rowOff>122400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96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145298</xdr:rowOff>
    </xdr:from>
    <xdr:ext cx="599010"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917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36871</xdr:rowOff>
    </xdr:from>
    <xdr:to>
      <xdr:col>20</xdr:col>
      <xdr:colOff>38100</xdr:colOff>
      <xdr:row>58</xdr:row>
      <xdr:rowOff>138471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98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129598</xdr:rowOff>
    </xdr:from>
    <xdr:ext cx="59901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497795" y="10073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31223</xdr:rowOff>
    </xdr:from>
    <xdr:to>
      <xdr:col>15</xdr:col>
      <xdr:colOff>101600</xdr:colOff>
      <xdr:row>58</xdr:row>
      <xdr:rowOff>132823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975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123950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10068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2295</xdr:rowOff>
    </xdr:from>
    <xdr:to>
      <xdr:col>10</xdr:col>
      <xdr:colOff>165100</xdr:colOff>
      <xdr:row>58</xdr:row>
      <xdr:rowOff>103895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94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95022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10039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47859</xdr:rowOff>
    </xdr:from>
    <xdr:to>
      <xdr:col>6</xdr:col>
      <xdr:colOff>38100</xdr:colOff>
      <xdr:row>58</xdr:row>
      <xdr:rowOff>149459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99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140586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10084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a:extLst>
            <a:ext uri="{FF2B5EF4-FFF2-40B4-BE49-F238E27FC236}">
              <a16:creationId xmlns:a16="http://schemas.microsoft.com/office/drawing/2014/main" id="{00000000-0008-0000-07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85361</xdr:rowOff>
    </xdr:from>
    <xdr:to>
      <xdr:col>24</xdr:col>
      <xdr:colOff>62865</xdr:colOff>
      <xdr:row>77</xdr:row>
      <xdr:rowOff>54392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flipV="1">
          <a:off x="4633595" y="12086861"/>
          <a:ext cx="1270" cy="1169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58219</xdr:rowOff>
    </xdr:from>
    <xdr:ext cx="599010" cy="259045"/>
    <xdr:sp macro="" textlink="">
      <xdr:nvSpPr>
        <xdr:cNvPr id="166" name="民生費最小値テキスト">
          <a:extLst>
            <a:ext uri="{FF2B5EF4-FFF2-40B4-BE49-F238E27FC236}">
              <a16:creationId xmlns:a16="http://schemas.microsoft.com/office/drawing/2014/main" id="{00000000-0008-0000-0700-0000A6000000}"/>
            </a:ext>
          </a:extLst>
        </xdr:cNvPr>
        <xdr:cNvSpPr txBox="1"/>
      </xdr:nvSpPr>
      <xdr:spPr>
        <a:xfrm>
          <a:off x="4686300" y="1325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54392</xdr:rowOff>
    </xdr:from>
    <xdr:to>
      <xdr:col>24</xdr:col>
      <xdr:colOff>152400</xdr:colOff>
      <xdr:row>77</xdr:row>
      <xdr:rowOff>54392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4546600" y="13256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32038</xdr:rowOff>
    </xdr:from>
    <xdr:ext cx="599010" cy="259045"/>
    <xdr:sp macro="" textlink="">
      <xdr:nvSpPr>
        <xdr:cNvPr id="168" name="民生費最大値テキスト">
          <a:extLst>
            <a:ext uri="{FF2B5EF4-FFF2-40B4-BE49-F238E27FC236}">
              <a16:creationId xmlns:a16="http://schemas.microsoft.com/office/drawing/2014/main" id="{00000000-0008-0000-0700-0000A8000000}"/>
            </a:ext>
          </a:extLst>
        </xdr:cNvPr>
        <xdr:cNvSpPr txBox="1"/>
      </xdr:nvSpPr>
      <xdr:spPr>
        <a:xfrm>
          <a:off x="4686300" y="11862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85361</xdr:rowOff>
    </xdr:from>
    <xdr:to>
      <xdr:col>24</xdr:col>
      <xdr:colOff>152400</xdr:colOff>
      <xdr:row>70</xdr:row>
      <xdr:rowOff>85361</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208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160365</xdr:rowOff>
    </xdr:from>
    <xdr:to>
      <xdr:col>24</xdr:col>
      <xdr:colOff>63500</xdr:colOff>
      <xdr:row>74</xdr:row>
      <xdr:rowOff>6707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3797300" y="12333315"/>
          <a:ext cx="838200" cy="360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119356</xdr:rowOff>
    </xdr:from>
    <xdr:ext cx="599010" cy="259045"/>
    <xdr:sp macro="" textlink="">
      <xdr:nvSpPr>
        <xdr:cNvPr id="171" name="民生費平均値テキスト">
          <a:extLst>
            <a:ext uri="{FF2B5EF4-FFF2-40B4-BE49-F238E27FC236}">
              <a16:creationId xmlns:a16="http://schemas.microsoft.com/office/drawing/2014/main" id="{00000000-0008-0000-0700-0000AB000000}"/>
            </a:ext>
          </a:extLst>
        </xdr:cNvPr>
        <xdr:cNvSpPr txBox="1"/>
      </xdr:nvSpPr>
      <xdr:spPr>
        <a:xfrm>
          <a:off x="4686300" y="12806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140929</xdr:rowOff>
    </xdr:from>
    <xdr:to>
      <xdr:col>24</xdr:col>
      <xdr:colOff>114300</xdr:colOff>
      <xdr:row>75</xdr:row>
      <xdr:rowOff>71079</xdr:rowOff>
    </xdr:to>
    <xdr:sp macro="" textlink="">
      <xdr:nvSpPr>
        <xdr:cNvPr id="172" name="フローチャート: 判断 171">
          <a:extLst>
            <a:ext uri="{FF2B5EF4-FFF2-40B4-BE49-F238E27FC236}">
              <a16:creationId xmlns:a16="http://schemas.microsoft.com/office/drawing/2014/main" id="{00000000-0008-0000-0700-0000AC000000}"/>
            </a:ext>
          </a:extLst>
        </xdr:cNvPr>
        <xdr:cNvSpPr/>
      </xdr:nvSpPr>
      <xdr:spPr>
        <a:xfrm>
          <a:off x="4584700" y="1282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6707</xdr:rowOff>
    </xdr:from>
    <xdr:to>
      <xdr:col>19</xdr:col>
      <xdr:colOff>177800</xdr:colOff>
      <xdr:row>74</xdr:row>
      <xdr:rowOff>119389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2908300" y="12694007"/>
          <a:ext cx="889000" cy="11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15680</xdr:rowOff>
    </xdr:from>
    <xdr:to>
      <xdr:col>20</xdr:col>
      <xdr:colOff>38100</xdr:colOff>
      <xdr:row>75</xdr:row>
      <xdr:rowOff>117280</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3746500" y="1287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108407</xdr:rowOff>
    </xdr:from>
    <xdr:ext cx="599010" cy="259045"/>
    <xdr:sp macro="" textlink="">
      <xdr:nvSpPr>
        <xdr:cNvPr id="175" name="テキスト ボックス 174">
          <a:extLst>
            <a:ext uri="{FF2B5EF4-FFF2-40B4-BE49-F238E27FC236}">
              <a16:creationId xmlns:a16="http://schemas.microsoft.com/office/drawing/2014/main" id="{00000000-0008-0000-0700-0000AF000000}"/>
            </a:ext>
          </a:extLst>
        </xdr:cNvPr>
        <xdr:cNvSpPr txBox="1"/>
      </xdr:nvSpPr>
      <xdr:spPr>
        <a:xfrm>
          <a:off x="3497795" y="12967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119389</xdr:rowOff>
    </xdr:from>
    <xdr:to>
      <xdr:col>15</xdr:col>
      <xdr:colOff>50800</xdr:colOff>
      <xdr:row>75</xdr:row>
      <xdr:rowOff>145021</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019300" y="12806689"/>
          <a:ext cx="889000" cy="197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158166</xdr:rowOff>
    </xdr:from>
    <xdr:to>
      <xdr:col>15</xdr:col>
      <xdr:colOff>101600</xdr:colOff>
      <xdr:row>75</xdr:row>
      <xdr:rowOff>88316</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2857500" y="128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79443</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2608795" y="12938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145021</xdr:rowOff>
    </xdr:from>
    <xdr:to>
      <xdr:col>10</xdr:col>
      <xdr:colOff>114300</xdr:colOff>
      <xdr:row>76</xdr:row>
      <xdr:rowOff>87499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1130300" y="13003771"/>
          <a:ext cx="889000" cy="11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102250</xdr:rowOff>
    </xdr:from>
    <xdr:to>
      <xdr:col>10</xdr:col>
      <xdr:colOff>165100</xdr:colOff>
      <xdr:row>76</xdr:row>
      <xdr:rowOff>32401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1968500" y="1296100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23527</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1719795" y="1305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127465</xdr:rowOff>
    </xdr:from>
    <xdr:to>
      <xdr:col>6</xdr:col>
      <xdr:colOff>38100</xdr:colOff>
      <xdr:row>76</xdr:row>
      <xdr:rowOff>57615</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0795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74142</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830795" y="12761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71</xdr:row>
      <xdr:rowOff>109565</xdr:rowOff>
    </xdr:from>
    <xdr:to>
      <xdr:col>24</xdr:col>
      <xdr:colOff>114300</xdr:colOff>
      <xdr:row>72</xdr:row>
      <xdr:rowOff>39715</xdr:rowOff>
    </xdr:to>
    <xdr:sp macro="" textlink="">
      <xdr:nvSpPr>
        <xdr:cNvPr id="189" name="楕円 188">
          <a:extLst>
            <a:ext uri="{FF2B5EF4-FFF2-40B4-BE49-F238E27FC236}">
              <a16:creationId xmlns:a16="http://schemas.microsoft.com/office/drawing/2014/main" id="{00000000-0008-0000-0700-0000BD000000}"/>
            </a:ext>
          </a:extLst>
        </xdr:cNvPr>
        <xdr:cNvSpPr/>
      </xdr:nvSpPr>
      <xdr:spPr>
        <a:xfrm>
          <a:off x="4584700" y="1228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132442</xdr:rowOff>
    </xdr:from>
    <xdr:ext cx="599010" cy="259045"/>
    <xdr:sp macro="" textlink="">
      <xdr:nvSpPr>
        <xdr:cNvPr id="190" name="民生費該当値テキスト">
          <a:extLst>
            <a:ext uri="{FF2B5EF4-FFF2-40B4-BE49-F238E27FC236}">
              <a16:creationId xmlns:a16="http://schemas.microsoft.com/office/drawing/2014/main" id="{00000000-0008-0000-0700-0000BE000000}"/>
            </a:ext>
          </a:extLst>
        </xdr:cNvPr>
        <xdr:cNvSpPr txBox="1"/>
      </xdr:nvSpPr>
      <xdr:spPr>
        <a:xfrm>
          <a:off x="4686300" y="12133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127357</xdr:rowOff>
    </xdr:from>
    <xdr:to>
      <xdr:col>20</xdr:col>
      <xdr:colOff>38100</xdr:colOff>
      <xdr:row>74</xdr:row>
      <xdr:rowOff>57507</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3746500" y="1264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74034</xdr:rowOff>
    </xdr:from>
    <xdr:ext cx="59901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497795" y="1241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68589</xdr:rowOff>
    </xdr:from>
    <xdr:to>
      <xdr:col>15</xdr:col>
      <xdr:colOff>101600</xdr:colOff>
      <xdr:row>74</xdr:row>
      <xdr:rowOff>170189</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2857500" y="1275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15266</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608795" y="12531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94221</xdr:rowOff>
    </xdr:from>
    <xdr:to>
      <xdr:col>10</xdr:col>
      <xdr:colOff>165100</xdr:colOff>
      <xdr:row>76</xdr:row>
      <xdr:rowOff>24371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1968500" y="1295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40898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1719795" y="12728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36699</xdr:rowOff>
    </xdr:from>
    <xdr:to>
      <xdr:col>6</xdr:col>
      <xdr:colOff>38100</xdr:colOff>
      <xdr:row>76</xdr:row>
      <xdr:rowOff>138299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079500" y="1306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129426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830795" y="13159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7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7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7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7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7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a:extLst>
            <a:ext uri="{FF2B5EF4-FFF2-40B4-BE49-F238E27FC236}">
              <a16:creationId xmlns:a16="http://schemas.microsoft.com/office/drawing/2014/main" id="{00000000-0008-0000-07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158102</xdr:rowOff>
    </xdr:from>
    <xdr:to>
      <xdr:col>24</xdr:col>
      <xdr:colOff>62865</xdr:colOff>
      <xdr:row>98</xdr:row>
      <xdr:rowOff>24112</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flipV="1">
          <a:off x="4633595" y="15417152"/>
          <a:ext cx="1270" cy="1409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27939</xdr:rowOff>
    </xdr:from>
    <xdr:ext cx="534377" cy="259045"/>
    <xdr:sp macro="" textlink="">
      <xdr:nvSpPr>
        <xdr:cNvPr id="223" name="衛生費最小値テキスト">
          <a:extLst>
            <a:ext uri="{FF2B5EF4-FFF2-40B4-BE49-F238E27FC236}">
              <a16:creationId xmlns:a16="http://schemas.microsoft.com/office/drawing/2014/main" id="{00000000-0008-0000-0700-0000DF000000}"/>
            </a:ext>
          </a:extLst>
        </xdr:cNvPr>
        <xdr:cNvSpPr txBox="1"/>
      </xdr:nvSpPr>
      <xdr:spPr>
        <a:xfrm>
          <a:off x="4686300" y="1683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24112</xdr:rowOff>
    </xdr:from>
    <xdr:to>
      <xdr:col>24</xdr:col>
      <xdr:colOff>152400</xdr:colOff>
      <xdr:row>98</xdr:row>
      <xdr:rowOff>24112</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4546600" y="1682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104779</xdr:rowOff>
    </xdr:from>
    <xdr:ext cx="599010" cy="259045"/>
    <xdr:sp macro="" textlink="">
      <xdr:nvSpPr>
        <xdr:cNvPr id="225" name="衛生費最大値テキスト">
          <a:extLst>
            <a:ext uri="{FF2B5EF4-FFF2-40B4-BE49-F238E27FC236}">
              <a16:creationId xmlns:a16="http://schemas.microsoft.com/office/drawing/2014/main" id="{00000000-0008-0000-0700-0000E1000000}"/>
            </a:ext>
          </a:extLst>
        </xdr:cNvPr>
        <xdr:cNvSpPr txBox="1"/>
      </xdr:nvSpPr>
      <xdr:spPr>
        <a:xfrm>
          <a:off x="4686300" y="15192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158102</xdr:rowOff>
    </xdr:from>
    <xdr:to>
      <xdr:col>24</xdr:col>
      <xdr:colOff>152400</xdr:colOff>
      <xdr:row>89</xdr:row>
      <xdr:rowOff>158102</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5417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103848</xdr:rowOff>
    </xdr:from>
    <xdr:to>
      <xdr:col>24</xdr:col>
      <xdr:colOff>63500</xdr:colOff>
      <xdr:row>96</xdr:row>
      <xdr:rowOff>150916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3797300" y="16563048"/>
          <a:ext cx="838200" cy="4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119054</xdr:rowOff>
    </xdr:from>
    <xdr:ext cx="534377" cy="259045"/>
    <xdr:sp macro="" textlink="">
      <xdr:nvSpPr>
        <xdr:cNvPr id="228" name="衛生費平均値テキスト">
          <a:extLst>
            <a:ext uri="{FF2B5EF4-FFF2-40B4-BE49-F238E27FC236}">
              <a16:creationId xmlns:a16="http://schemas.microsoft.com/office/drawing/2014/main" id="{00000000-0008-0000-0700-0000E4000000}"/>
            </a:ext>
          </a:extLst>
        </xdr:cNvPr>
        <xdr:cNvSpPr txBox="1"/>
      </xdr:nvSpPr>
      <xdr:spPr>
        <a:xfrm>
          <a:off x="4686300" y="16235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96177</xdr:rowOff>
    </xdr:from>
    <xdr:to>
      <xdr:col>24</xdr:col>
      <xdr:colOff>114300</xdr:colOff>
      <xdr:row>96</xdr:row>
      <xdr:rowOff>26327</xdr:rowOff>
    </xdr:to>
    <xdr:sp macro="" textlink="">
      <xdr:nvSpPr>
        <xdr:cNvPr id="229" name="フローチャート: 判断 228">
          <a:extLst>
            <a:ext uri="{FF2B5EF4-FFF2-40B4-BE49-F238E27FC236}">
              <a16:creationId xmlns:a16="http://schemas.microsoft.com/office/drawing/2014/main" id="{00000000-0008-0000-0700-0000E5000000}"/>
            </a:ext>
          </a:extLst>
        </xdr:cNvPr>
        <xdr:cNvSpPr/>
      </xdr:nvSpPr>
      <xdr:spPr>
        <a:xfrm>
          <a:off x="4584700" y="1638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89774</xdr:rowOff>
    </xdr:from>
    <xdr:to>
      <xdr:col>19</xdr:col>
      <xdr:colOff>177800</xdr:colOff>
      <xdr:row>96</xdr:row>
      <xdr:rowOff>103848</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2908300" y="16548974"/>
          <a:ext cx="889000" cy="14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89326</xdr:rowOff>
    </xdr:from>
    <xdr:to>
      <xdr:col>20</xdr:col>
      <xdr:colOff>38100</xdr:colOff>
      <xdr:row>96</xdr:row>
      <xdr:rowOff>19476</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3746500" y="1637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36003</xdr:rowOff>
    </xdr:from>
    <xdr:ext cx="534377" cy="259045"/>
    <xdr:sp macro="" textlink="">
      <xdr:nvSpPr>
        <xdr:cNvPr id="232" name="テキスト ボックス 231">
          <a:extLst>
            <a:ext uri="{FF2B5EF4-FFF2-40B4-BE49-F238E27FC236}">
              <a16:creationId xmlns:a16="http://schemas.microsoft.com/office/drawing/2014/main" id="{00000000-0008-0000-0700-0000E8000000}"/>
            </a:ext>
          </a:extLst>
        </xdr:cNvPr>
        <xdr:cNvSpPr txBox="1"/>
      </xdr:nvSpPr>
      <xdr:spPr>
        <a:xfrm>
          <a:off x="3530111" y="1615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89774</xdr:rowOff>
    </xdr:from>
    <xdr:to>
      <xdr:col>15</xdr:col>
      <xdr:colOff>50800</xdr:colOff>
      <xdr:row>97</xdr:row>
      <xdr:rowOff>19182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019300" y="16548974"/>
          <a:ext cx="889000" cy="10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109984</xdr:rowOff>
    </xdr:from>
    <xdr:to>
      <xdr:col>15</xdr:col>
      <xdr:colOff>101600</xdr:colOff>
      <xdr:row>96</xdr:row>
      <xdr:rowOff>40134</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28575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56661</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2641111" y="16172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167308</xdr:rowOff>
    </xdr:from>
    <xdr:to>
      <xdr:col>10</xdr:col>
      <xdr:colOff>114300</xdr:colOff>
      <xdr:row>97</xdr:row>
      <xdr:rowOff>19182</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1130300" y="16626508"/>
          <a:ext cx="889000" cy="2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154752</xdr:rowOff>
    </xdr:from>
    <xdr:to>
      <xdr:col>10</xdr:col>
      <xdr:colOff>165100</xdr:colOff>
      <xdr:row>96</xdr:row>
      <xdr:rowOff>84902</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1968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101429</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1752111" y="1621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16464</xdr:rowOff>
    </xdr:from>
    <xdr:to>
      <xdr:col>6</xdr:col>
      <xdr:colOff>38100</xdr:colOff>
      <xdr:row>96</xdr:row>
      <xdr:rowOff>118064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079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134591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863111" y="1625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100116</xdr:rowOff>
    </xdr:from>
    <xdr:to>
      <xdr:col>24</xdr:col>
      <xdr:colOff>114300</xdr:colOff>
      <xdr:row>97</xdr:row>
      <xdr:rowOff>30266</xdr:rowOff>
    </xdr:to>
    <xdr:sp macro="" textlink="">
      <xdr:nvSpPr>
        <xdr:cNvPr id="246" name="楕円 245">
          <a:extLst>
            <a:ext uri="{FF2B5EF4-FFF2-40B4-BE49-F238E27FC236}">
              <a16:creationId xmlns:a16="http://schemas.microsoft.com/office/drawing/2014/main" id="{00000000-0008-0000-0700-0000F6000000}"/>
            </a:ext>
          </a:extLst>
        </xdr:cNvPr>
        <xdr:cNvSpPr/>
      </xdr:nvSpPr>
      <xdr:spPr>
        <a:xfrm>
          <a:off x="4584700" y="16559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78543</xdr:rowOff>
    </xdr:from>
    <xdr:ext cx="534377" cy="259045"/>
    <xdr:sp macro="" textlink="">
      <xdr:nvSpPr>
        <xdr:cNvPr id="247" name="衛生費該当値テキスト">
          <a:extLst>
            <a:ext uri="{FF2B5EF4-FFF2-40B4-BE49-F238E27FC236}">
              <a16:creationId xmlns:a16="http://schemas.microsoft.com/office/drawing/2014/main" id="{00000000-0008-0000-0700-0000F7000000}"/>
            </a:ext>
          </a:extLst>
        </xdr:cNvPr>
        <xdr:cNvSpPr txBox="1"/>
      </xdr:nvSpPr>
      <xdr:spPr>
        <a:xfrm>
          <a:off x="4686300" y="1653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53048</xdr:rowOff>
    </xdr:from>
    <xdr:to>
      <xdr:col>20</xdr:col>
      <xdr:colOff>38100</xdr:colOff>
      <xdr:row>96</xdr:row>
      <xdr:rowOff>154648</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3746500" y="1651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145775</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530111" y="16604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38974</xdr:rowOff>
    </xdr:from>
    <xdr:to>
      <xdr:col>15</xdr:col>
      <xdr:colOff>101600</xdr:colOff>
      <xdr:row>96</xdr:row>
      <xdr:rowOff>140574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2857500" y="1649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131701</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641111" y="1659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139832</xdr:rowOff>
    </xdr:from>
    <xdr:to>
      <xdr:col>10</xdr:col>
      <xdr:colOff>165100</xdr:colOff>
      <xdr:row>97</xdr:row>
      <xdr:rowOff>69982</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1968500" y="1659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61109</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752111" y="16691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116508</xdr:rowOff>
    </xdr:from>
    <xdr:to>
      <xdr:col>6</xdr:col>
      <xdr:colOff>38100</xdr:colOff>
      <xdr:row>97</xdr:row>
      <xdr:rowOff>46658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079500" y="16575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37785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863111" y="16668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7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7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7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7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労働費グラフ枠">
          <a:extLst>
            <a:ext uri="{FF2B5EF4-FFF2-40B4-BE49-F238E27FC236}">
              <a16:creationId xmlns:a16="http://schemas.microsoft.com/office/drawing/2014/main" id="{00000000-0008-0000-07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54661</xdr:rowOff>
    </xdr:from>
    <xdr:to>
      <xdr:col>54</xdr:col>
      <xdr:colOff>189865</xdr:colOff>
      <xdr:row>38</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flipV="1">
          <a:off x="10475595" y="5198161"/>
          <a:ext cx="1270"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8" name="労働費最小値テキスト">
          <a:extLst>
            <a:ext uri="{FF2B5EF4-FFF2-40B4-BE49-F238E27FC236}">
              <a16:creationId xmlns:a16="http://schemas.microsoft.com/office/drawing/2014/main" id="{00000000-0008-0000-0700-000016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1338</xdr:rowOff>
    </xdr:from>
    <xdr:ext cx="469744" cy="259045"/>
    <xdr:sp macro="" textlink="">
      <xdr:nvSpPr>
        <xdr:cNvPr id="280" name="労働費最大値テキスト">
          <a:extLst>
            <a:ext uri="{FF2B5EF4-FFF2-40B4-BE49-F238E27FC236}">
              <a16:creationId xmlns:a16="http://schemas.microsoft.com/office/drawing/2014/main" id="{00000000-0008-0000-0700-000018010000}"/>
            </a:ext>
          </a:extLst>
        </xdr:cNvPr>
        <xdr:cNvSpPr txBox="1"/>
      </xdr:nvSpPr>
      <xdr:spPr>
        <a:xfrm>
          <a:off x="10528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54661</xdr:rowOff>
    </xdr:from>
    <xdr:to>
      <xdr:col>55</xdr:col>
      <xdr:colOff>88900</xdr:colOff>
      <xdr:row>30</xdr:row>
      <xdr:rowOff>54661</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10388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139700</xdr:rowOff>
    </xdr:from>
    <xdr:to>
      <xdr:col>55</xdr:col>
      <xdr:colOff>0</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110863</xdr:rowOff>
    </xdr:from>
    <xdr:ext cx="378565" cy="259045"/>
    <xdr:sp macro="" textlink="">
      <xdr:nvSpPr>
        <xdr:cNvPr id="283" name="労働費平均値テキスト">
          <a:extLst>
            <a:ext uri="{FF2B5EF4-FFF2-40B4-BE49-F238E27FC236}">
              <a16:creationId xmlns:a16="http://schemas.microsoft.com/office/drawing/2014/main" id="{00000000-0008-0000-0700-00001B010000}"/>
            </a:ext>
          </a:extLst>
        </xdr:cNvPr>
        <xdr:cNvSpPr txBox="1"/>
      </xdr:nvSpPr>
      <xdr:spPr>
        <a:xfrm>
          <a:off x="10528300" y="62830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87986</xdr:rowOff>
    </xdr:from>
    <xdr:to>
      <xdr:col>55</xdr:col>
      <xdr:colOff>50800</xdr:colOff>
      <xdr:row>38</xdr:row>
      <xdr:rowOff>18135</xdr:rowOff>
    </xdr:to>
    <xdr:sp macro="" textlink="">
      <xdr:nvSpPr>
        <xdr:cNvPr id="284" name="フローチャート: 判断 283">
          <a:extLst>
            <a:ext uri="{FF2B5EF4-FFF2-40B4-BE49-F238E27FC236}">
              <a16:creationId xmlns:a16="http://schemas.microsoft.com/office/drawing/2014/main" id="{00000000-0008-0000-0700-00001C010000}"/>
            </a:ext>
          </a:extLst>
        </xdr:cNvPr>
        <xdr:cNvSpPr/>
      </xdr:nvSpPr>
      <xdr:spPr>
        <a:xfrm>
          <a:off x="10426700" y="64316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139700</xdr:rowOff>
    </xdr:from>
    <xdr:to>
      <xdr:col>50</xdr:col>
      <xdr:colOff>114300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8750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91186</xdr:rowOff>
    </xdr:from>
    <xdr:to>
      <xdr:col>50</xdr:col>
      <xdr:colOff>165100</xdr:colOff>
      <xdr:row>38</xdr:row>
      <xdr:rowOff>21336</xdr:rowOff>
    </xdr:to>
    <xdr:sp macro="" textlink="">
      <xdr:nvSpPr>
        <xdr:cNvPr id="286" name="フローチャート: 判断 285">
          <a:extLst>
            <a:ext uri="{FF2B5EF4-FFF2-40B4-BE49-F238E27FC236}">
              <a16:creationId xmlns:a16="http://schemas.microsoft.com/office/drawing/2014/main" id="{00000000-0008-0000-0700-00001E010000}"/>
            </a:ext>
          </a:extLst>
        </xdr:cNvPr>
        <xdr:cNvSpPr/>
      </xdr:nvSpPr>
      <xdr:spPr>
        <a:xfrm>
          <a:off x="95885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37863</xdr:rowOff>
    </xdr:from>
    <xdr:ext cx="378565" cy="259045"/>
    <xdr:sp macro="" textlink="">
      <xdr:nvSpPr>
        <xdr:cNvPr id="287" name="テキスト ボックス 286">
          <a:extLst>
            <a:ext uri="{FF2B5EF4-FFF2-40B4-BE49-F238E27FC236}">
              <a16:creationId xmlns:a16="http://schemas.microsoft.com/office/drawing/2014/main" id="{00000000-0008-0000-0700-00001F010000}"/>
            </a:ext>
          </a:extLst>
        </xdr:cNvPr>
        <xdr:cNvSpPr txBox="1"/>
      </xdr:nvSpPr>
      <xdr:spPr>
        <a:xfrm>
          <a:off x="9450017" y="62100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139700</xdr:rowOff>
    </xdr:from>
    <xdr:to>
      <xdr:col>45</xdr:col>
      <xdr:colOff>177800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7861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70612</xdr:rowOff>
    </xdr:from>
    <xdr:to>
      <xdr:col>46</xdr:col>
      <xdr:colOff>38100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8699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17289</xdr:rowOff>
    </xdr:from>
    <xdr:ext cx="378565"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8561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139700</xdr:rowOff>
    </xdr:from>
    <xdr:to>
      <xdr:col>41</xdr:col>
      <xdr:colOff>50800</xdr:colOff>
      <xdr:row>38</xdr:row>
      <xdr:rowOff>139700</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697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68326</xdr:rowOff>
    </xdr:from>
    <xdr:to>
      <xdr:col>41</xdr:col>
      <xdr:colOff>101600</xdr:colOff>
      <xdr:row>37</xdr:row>
      <xdr:rowOff>169926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7810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15003</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7672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84328</xdr:rowOff>
    </xdr:from>
    <xdr:to>
      <xdr:col>36</xdr:col>
      <xdr:colOff>165100</xdr:colOff>
      <xdr:row>38</xdr:row>
      <xdr:rowOff>14478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6921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31005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6783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88900</xdr:rowOff>
    </xdr:from>
    <xdr:to>
      <xdr:col>55</xdr:col>
      <xdr:colOff>50800</xdr:colOff>
      <xdr:row>39</xdr:row>
      <xdr:rowOff>19050</xdr:rowOff>
    </xdr:to>
    <xdr:sp macro="" textlink="">
      <xdr:nvSpPr>
        <xdr:cNvPr id="301" name="楕円 300">
          <a:extLst>
            <a:ext uri="{FF2B5EF4-FFF2-40B4-BE49-F238E27FC236}">
              <a16:creationId xmlns:a16="http://schemas.microsoft.com/office/drawing/2014/main" id="{00000000-0008-0000-0700-00002D010000}"/>
            </a:ext>
          </a:extLst>
        </xdr:cNvPr>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3827</xdr:rowOff>
    </xdr:from>
    <xdr:ext cx="249299" cy="259045"/>
    <xdr:sp macro="" textlink="">
      <xdr:nvSpPr>
        <xdr:cNvPr id="302" name="労働費該当値テキスト">
          <a:extLst>
            <a:ext uri="{FF2B5EF4-FFF2-40B4-BE49-F238E27FC236}">
              <a16:creationId xmlns:a16="http://schemas.microsoft.com/office/drawing/2014/main" id="{00000000-0008-0000-0700-00002E010000}"/>
            </a:ext>
          </a:extLst>
        </xdr:cNvPr>
        <xdr:cNvSpPr txBox="1"/>
      </xdr:nvSpPr>
      <xdr:spPr>
        <a:xfrm>
          <a:off x="10528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88900</xdr:rowOff>
    </xdr:from>
    <xdr:to>
      <xdr:col>50</xdr:col>
      <xdr:colOff>165100</xdr:colOff>
      <xdr:row>39</xdr:row>
      <xdr:rowOff>19050</xdr:rowOff>
    </xdr:to>
    <xdr:sp macro="" textlink="">
      <xdr:nvSpPr>
        <xdr:cNvPr id="303" name="楕円 302">
          <a:extLst>
            <a:ext uri="{FF2B5EF4-FFF2-40B4-BE49-F238E27FC236}">
              <a16:creationId xmlns:a16="http://schemas.microsoft.com/office/drawing/2014/main" id="{00000000-0008-0000-0700-00002F010000}"/>
            </a:ext>
          </a:extLst>
        </xdr:cNvPr>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10177</xdr:rowOff>
    </xdr:from>
    <xdr:ext cx="249299"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514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88900</xdr:rowOff>
    </xdr:from>
    <xdr:to>
      <xdr:col>46</xdr:col>
      <xdr:colOff>38100</xdr:colOff>
      <xdr:row>39</xdr:row>
      <xdr:rowOff>19050</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10177</xdr:rowOff>
    </xdr:from>
    <xdr:ext cx="249299"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625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88900</xdr:rowOff>
    </xdr:from>
    <xdr:to>
      <xdr:col>41</xdr:col>
      <xdr:colOff>101600</xdr:colOff>
      <xdr:row>39</xdr:row>
      <xdr:rowOff>19050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10177</xdr:rowOff>
    </xdr:from>
    <xdr:ext cx="249299"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73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88900</xdr:rowOff>
    </xdr:from>
    <xdr:to>
      <xdr:col>36</xdr:col>
      <xdr:colOff>165100</xdr:colOff>
      <xdr:row>39</xdr:row>
      <xdr:rowOff>19050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10177</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84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7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7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7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7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7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1" name="直線コネクタ 320">
          <a:extLst>
            <a:ext uri="{FF2B5EF4-FFF2-40B4-BE49-F238E27FC236}">
              <a16:creationId xmlns:a16="http://schemas.microsoft.com/office/drawing/2014/main" id="{00000000-0008-0000-0700-00004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2" name="テキスト ボックス 321">
          <a:extLst>
            <a:ext uri="{FF2B5EF4-FFF2-40B4-BE49-F238E27FC236}">
              <a16:creationId xmlns:a16="http://schemas.microsoft.com/office/drawing/2014/main" id="{00000000-0008-0000-0700-000042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3" name="直線コネクタ 322">
          <a:extLst>
            <a:ext uri="{FF2B5EF4-FFF2-40B4-BE49-F238E27FC236}">
              <a16:creationId xmlns:a16="http://schemas.microsoft.com/office/drawing/2014/main" id="{00000000-0008-0000-0700-00004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117678</xdr:rowOff>
    </xdr:from>
    <xdr:to>
      <xdr:col>54</xdr:col>
      <xdr:colOff>189865</xdr:colOff>
      <xdr:row>58</xdr:row>
      <xdr:rowOff>170919</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flipV="1">
          <a:off x="10475595" y="8861628"/>
          <a:ext cx="1270" cy="1253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3296</xdr:rowOff>
    </xdr:from>
    <xdr:ext cx="469744" cy="259045"/>
    <xdr:sp macro="" textlink="">
      <xdr:nvSpPr>
        <xdr:cNvPr id="335" name="農林水産業費最小値テキスト">
          <a:extLst>
            <a:ext uri="{FF2B5EF4-FFF2-40B4-BE49-F238E27FC236}">
              <a16:creationId xmlns:a16="http://schemas.microsoft.com/office/drawing/2014/main" id="{00000000-0008-0000-0700-00004F010000}"/>
            </a:ext>
          </a:extLst>
        </xdr:cNvPr>
        <xdr:cNvSpPr txBox="1"/>
      </xdr:nvSpPr>
      <xdr:spPr>
        <a:xfrm>
          <a:off x="10528300" y="1011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170919</xdr:rowOff>
    </xdr:from>
    <xdr:to>
      <xdr:col>55</xdr:col>
      <xdr:colOff>88900</xdr:colOff>
      <xdr:row>58</xdr:row>
      <xdr:rowOff>170919</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10388600" y="10115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64355</xdr:rowOff>
    </xdr:from>
    <xdr:ext cx="599010" cy="259045"/>
    <xdr:sp macro="" textlink="">
      <xdr:nvSpPr>
        <xdr:cNvPr id="337" name="農林水産業費最大値テキスト">
          <a:extLst>
            <a:ext uri="{FF2B5EF4-FFF2-40B4-BE49-F238E27FC236}">
              <a16:creationId xmlns:a16="http://schemas.microsoft.com/office/drawing/2014/main" id="{00000000-0008-0000-0700-000051010000}"/>
            </a:ext>
          </a:extLst>
        </xdr:cNvPr>
        <xdr:cNvSpPr txBox="1"/>
      </xdr:nvSpPr>
      <xdr:spPr>
        <a:xfrm>
          <a:off x="10528300" y="8636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170,390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117678</xdr:rowOff>
    </xdr:from>
    <xdr:to>
      <xdr:col>55</xdr:col>
      <xdr:colOff>88900</xdr:colOff>
      <xdr:row>51</xdr:row>
      <xdr:rowOff>117678</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10388600" y="8861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55903</xdr:rowOff>
    </xdr:from>
    <xdr:to>
      <xdr:col>55</xdr:col>
      <xdr:colOff>0</xdr:colOff>
      <xdr:row>57</xdr:row>
      <xdr:rowOff>58349</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9639300" y="9828553"/>
          <a:ext cx="838200" cy="2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101315</xdr:rowOff>
    </xdr:from>
    <xdr:ext cx="534377" cy="259045"/>
    <xdr:sp macro="" textlink="">
      <xdr:nvSpPr>
        <xdr:cNvPr id="340" name="農林水産業費平均値テキスト">
          <a:extLst>
            <a:ext uri="{FF2B5EF4-FFF2-40B4-BE49-F238E27FC236}">
              <a16:creationId xmlns:a16="http://schemas.microsoft.com/office/drawing/2014/main" id="{00000000-0008-0000-0700-000054010000}"/>
            </a:ext>
          </a:extLst>
        </xdr:cNvPr>
        <xdr:cNvSpPr txBox="1"/>
      </xdr:nvSpPr>
      <xdr:spPr>
        <a:xfrm>
          <a:off x="10528300" y="9531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78438</xdr:rowOff>
    </xdr:from>
    <xdr:to>
      <xdr:col>55</xdr:col>
      <xdr:colOff>50800</xdr:colOff>
      <xdr:row>57</xdr:row>
      <xdr:rowOff>8588</xdr:rowOff>
    </xdr:to>
    <xdr:sp macro="" textlink="">
      <xdr:nvSpPr>
        <xdr:cNvPr id="341" name="フローチャート: 判断 340">
          <a:extLst>
            <a:ext uri="{FF2B5EF4-FFF2-40B4-BE49-F238E27FC236}">
              <a16:creationId xmlns:a16="http://schemas.microsoft.com/office/drawing/2014/main" id="{00000000-0008-0000-0700-000055010000}"/>
            </a:ext>
          </a:extLst>
        </xdr:cNvPr>
        <xdr:cNvSpPr/>
      </xdr:nvSpPr>
      <xdr:spPr>
        <a:xfrm>
          <a:off x="104267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55903</xdr:rowOff>
    </xdr:from>
    <xdr:to>
      <xdr:col>50</xdr:col>
      <xdr:colOff>114300</xdr:colOff>
      <xdr:row>57</xdr:row>
      <xdr:rowOff>100450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8750300" y="9828553"/>
          <a:ext cx="889000" cy="44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64394</xdr:rowOff>
    </xdr:from>
    <xdr:to>
      <xdr:col>50</xdr:col>
      <xdr:colOff>165100</xdr:colOff>
      <xdr:row>56</xdr:row>
      <xdr:rowOff>165994</xdr:rowOff>
    </xdr:to>
    <xdr:sp macro="" textlink="">
      <xdr:nvSpPr>
        <xdr:cNvPr id="343" name="フローチャート: 判断 342">
          <a:extLst>
            <a:ext uri="{FF2B5EF4-FFF2-40B4-BE49-F238E27FC236}">
              <a16:creationId xmlns:a16="http://schemas.microsoft.com/office/drawing/2014/main" id="{00000000-0008-0000-0700-000057010000}"/>
            </a:ext>
          </a:extLst>
        </xdr:cNvPr>
        <xdr:cNvSpPr/>
      </xdr:nvSpPr>
      <xdr:spPr>
        <a:xfrm>
          <a:off x="9588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11071</xdr:rowOff>
    </xdr:from>
    <xdr:ext cx="534377" cy="259045"/>
    <xdr:sp macro="" textlink="">
      <xdr:nvSpPr>
        <xdr:cNvPr id="344" name="テキスト ボックス 343">
          <a:extLst>
            <a:ext uri="{FF2B5EF4-FFF2-40B4-BE49-F238E27FC236}">
              <a16:creationId xmlns:a16="http://schemas.microsoft.com/office/drawing/2014/main" id="{00000000-0008-0000-0700-000058010000}"/>
            </a:ext>
          </a:extLst>
        </xdr:cNvPr>
        <xdr:cNvSpPr txBox="1"/>
      </xdr:nvSpPr>
      <xdr:spPr>
        <a:xfrm>
          <a:off x="9372111" y="944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30109</xdr:rowOff>
    </xdr:from>
    <xdr:to>
      <xdr:col>45</xdr:col>
      <xdr:colOff>177800</xdr:colOff>
      <xdr:row>57</xdr:row>
      <xdr:rowOff>100450</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7861300" y="9802759"/>
          <a:ext cx="889000" cy="7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66916</xdr:rowOff>
    </xdr:from>
    <xdr:to>
      <xdr:col>46</xdr:col>
      <xdr:colOff>38100</xdr:colOff>
      <xdr:row>56</xdr:row>
      <xdr:rowOff>168516</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8699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13593</xdr:rowOff>
    </xdr:from>
    <xdr:ext cx="534377"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8483111" y="944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30109</xdr:rowOff>
    </xdr:from>
    <xdr:to>
      <xdr:col>41</xdr:col>
      <xdr:colOff>50800</xdr:colOff>
      <xdr:row>57</xdr:row>
      <xdr:rowOff>94407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6972300" y="9802759"/>
          <a:ext cx="889000" cy="64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95765</xdr:rowOff>
    </xdr:from>
    <xdr:to>
      <xdr:col>41</xdr:col>
      <xdr:colOff>101600</xdr:colOff>
      <xdr:row>57</xdr:row>
      <xdr:rowOff>25915</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7810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42442</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7594111" y="94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113757</xdr:rowOff>
    </xdr:from>
    <xdr:to>
      <xdr:col>36</xdr:col>
      <xdr:colOff>165100</xdr:colOff>
      <xdr:row>57</xdr:row>
      <xdr:rowOff>43907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6921500" y="971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60434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6705111" y="949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7549</xdr:rowOff>
    </xdr:from>
    <xdr:to>
      <xdr:col>55</xdr:col>
      <xdr:colOff>50800</xdr:colOff>
      <xdr:row>57</xdr:row>
      <xdr:rowOff>109149</xdr:rowOff>
    </xdr:to>
    <xdr:sp macro="" textlink="">
      <xdr:nvSpPr>
        <xdr:cNvPr id="358" name="楕円 357">
          <a:extLst>
            <a:ext uri="{FF2B5EF4-FFF2-40B4-BE49-F238E27FC236}">
              <a16:creationId xmlns:a16="http://schemas.microsoft.com/office/drawing/2014/main" id="{00000000-0008-0000-0700-000066010000}"/>
            </a:ext>
          </a:extLst>
        </xdr:cNvPr>
        <xdr:cNvSpPr/>
      </xdr:nvSpPr>
      <xdr:spPr>
        <a:xfrm>
          <a:off x="10426700" y="978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157426</xdr:rowOff>
    </xdr:from>
    <xdr:ext cx="534377" cy="259045"/>
    <xdr:sp macro="" textlink="">
      <xdr:nvSpPr>
        <xdr:cNvPr id="359" name="農林水産業費該当値テキスト">
          <a:extLst>
            <a:ext uri="{FF2B5EF4-FFF2-40B4-BE49-F238E27FC236}">
              <a16:creationId xmlns:a16="http://schemas.microsoft.com/office/drawing/2014/main" id="{00000000-0008-0000-0700-000067010000}"/>
            </a:ext>
          </a:extLst>
        </xdr:cNvPr>
        <xdr:cNvSpPr txBox="1"/>
      </xdr:nvSpPr>
      <xdr:spPr>
        <a:xfrm>
          <a:off x="10528300" y="9758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5103</xdr:rowOff>
    </xdr:from>
    <xdr:to>
      <xdr:col>50</xdr:col>
      <xdr:colOff>165100</xdr:colOff>
      <xdr:row>57</xdr:row>
      <xdr:rowOff>106703</xdr:rowOff>
    </xdr:to>
    <xdr:sp macro="" textlink="">
      <xdr:nvSpPr>
        <xdr:cNvPr id="360" name="楕円 359">
          <a:extLst>
            <a:ext uri="{FF2B5EF4-FFF2-40B4-BE49-F238E27FC236}">
              <a16:creationId xmlns:a16="http://schemas.microsoft.com/office/drawing/2014/main" id="{00000000-0008-0000-0700-000068010000}"/>
            </a:ext>
          </a:extLst>
        </xdr:cNvPr>
        <xdr:cNvSpPr/>
      </xdr:nvSpPr>
      <xdr:spPr>
        <a:xfrm>
          <a:off x="9588500" y="9777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97830</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372111" y="9870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49650</xdr:rowOff>
    </xdr:from>
    <xdr:to>
      <xdr:col>46</xdr:col>
      <xdr:colOff>38100</xdr:colOff>
      <xdr:row>57</xdr:row>
      <xdr:rowOff>151250</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8699500" y="982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142377</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483111" y="9915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150759</xdr:rowOff>
    </xdr:from>
    <xdr:to>
      <xdr:col>41</xdr:col>
      <xdr:colOff>101600</xdr:colOff>
      <xdr:row>57</xdr:row>
      <xdr:rowOff>80909</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7810500" y="975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72036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9844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43607</xdr:rowOff>
    </xdr:from>
    <xdr:to>
      <xdr:col>36</xdr:col>
      <xdr:colOff>165100</xdr:colOff>
      <xdr:row>57</xdr:row>
      <xdr:rowOff>145207</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6921500" y="981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136334</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90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7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7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7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7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8" name="直線コネクタ 377">
          <a:extLst>
            <a:ext uri="{FF2B5EF4-FFF2-40B4-BE49-F238E27FC236}">
              <a16:creationId xmlns:a16="http://schemas.microsoft.com/office/drawing/2014/main" id="{00000000-0008-0000-0700-00007A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8" name="商工費グラフ枠">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45855</xdr:rowOff>
    </xdr:from>
    <xdr:to>
      <xdr:col>54</xdr:col>
      <xdr:colOff>189865</xdr:colOff>
      <xdr:row>78</xdr:row>
      <xdr:rowOff>129752</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flipV="1">
          <a:off x="10475595" y="12047355"/>
          <a:ext cx="1270" cy="1455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133579</xdr:rowOff>
    </xdr:from>
    <xdr:ext cx="469744" cy="259045"/>
    <xdr:sp macro="" textlink="">
      <xdr:nvSpPr>
        <xdr:cNvPr id="390" name="商工費最小値テキスト">
          <a:extLst>
            <a:ext uri="{FF2B5EF4-FFF2-40B4-BE49-F238E27FC236}">
              <a16:creationId xmlns:a16="http://schemas.microsoft.com/office/drawing/2014/main" id="{00000000-0008-0000-0700-000086010000}"/>
            </a:ext>
          </a:extLst>
        </xdr:cNvPr>
        <xdr:cNvSpPr txBox="1"/>
      </xdr:nvSpPr>
      <xdr:spPr>
        <a:xfrm>
          <a:off x="10528300" y="13506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129752</xdr:rowOff>
    </xdr:from>
    <xdr:to>
      <xdr:col>55</xdr:col>
      <xdr:colOff>88900</xdr:colOff>
      <xdr:row>78</xdr:row>
      <xdr:rowOff>129752</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10388600" y="13502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163982</xdr:rowOff>
    </xdr:from>
    <xdr:ext cx="599010" cy="259045"/>
    <xdr:sp macro="" textlink="">
      <xdr:nvSpPr>
        <xdr:cNvPr id="392" name="商工費最大値テキスト">
          <a:extLst>
            <a:ext uri="{FF2B5EF4-FFF2-40B4-BE49-F238E27FC236}">
              <a16:creationId xmlns:a16="http://schemas.microsoft.com/office/drawing/2014/main" id="{00000000-0008-0000-0700-000088010000}"/>
            </a:ext>
          </a:extLst>
        </xdr:cNvPr>
        <xdr:cNvSpPr txBox="1"/>
      </xdr:nvSpPr>
      <xdr:spPr>
        <a:xfrm>
          <a:off x="10528300" y="11822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160,263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45855</xdr:rowOff>
    </xdr:from>
    <xdr:to>
      <xdr:col>55</xdr:col>
      <xdr:colOff>88900</xdr:colOff>
      <xdr:row>70</xdr:row>
      <xdr:rowOff>45855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10388600" y="12047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74549</xdr:rowOff>
    </xdr:from>
    <xdr:to>
      <xdr:col>55</xdr:col>
      <xdr:colOff>0</xdr:colOff>
      <xdr:row>78</xdr:row>
      <xdr:rowOff>86482</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9639300" y="13447649"/>
          <a:ext cx="838200" cy="11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149514</xdr:rowOff>
    </xdr:from>
    <xdr:ext cx="534377" cy="259045"/>
    <xdr:sp macro="" textlink="">
      <xdr:nvSpPr>
        <xdr:cNvPr id="395" name="商工費平均値テキスト">
          <a:extLst>
            <a:ext uri="{FF2B5EF4-FFF2-40B4-BE49-F238E27FC236}">
              <a16:creationId xmlns:a16="http://schemas.microsoft.com/office/drawing/2014/main" id="{00000000-0008-0000-0700-00008B010000}"/>
            </a:ext>
          </a:extLst>
        </xdr:cNvPr>
        <xdr:cNvSpPr txBox="1"/>
      </xdr:nvSpPr>
      <xdr:spPr>
        <a:xfrm>
          <a:off x="10528300" y="130082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126637</xdr:rowOff>
    </xdr:from>
    <xdr:to>
      <xdr:col>55</xdr:col>
      <xdr:colOff>50800</xdr:colOff>
      <xdr:row>77</xdr:row>
      <xdr:rowOff>56787</xdr:rowOff>
    </xdr:to>
    <xdr:sp macro="" textlink="">
      <xdr:nvSpPr>
        <xdr:cNvPr id="396" name="フローチャート: 判断 395">
          <a:extLst>
            <a:ext uri="{FF2B5EF4-FFF2-40B4-BE49-F238E27FC236}">
              <a16:creationId xmlns:a16="http://schemas.microsoft.com/office/drawing/2014/main" id="{00000000-0008-0000-0700-00008C010000}"/>
            </a:ext>
          </a:extLst>
        </xdr:cNvPr>
        <xdr:cNvSpPr/>
      </xdr:nvSpPr>
      <xdr:spPr>
        <a:xfrm>
          <a:off x="10426700" y="13156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80291</xdr:rowOff>
    </xdr:from>
    <xdr:to>
      <xdr:col>50</xdr:col>
      <xdr:colOff>114300</xdr:colOff>
      <xdr:row>78</xdr:row>
      <xdr:rowOff>86482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8750300" y="13453391"/>
          <a:ext cx="889000" cy="6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117712</xdr:rowOff>
    </xdr:from>
    <xdr:to>
      <xdr:col>50</xdr:col>
      <xdr:colOff>165100</xdr:colOff>
      <xdr:row>77</xdr:row>
      <xdr:rowOff>47862</xdr:rowOff>
    </xdr:to>
    <xdr:sp macro="" textlink="">
      <xdr:nvSpPr>
        <xdr:cNvPr id="398" name="フローチャート: 判断 397">
          <a:extLst>
            <a:ext uri="{FF2B5EF4-FFF2-40B4-BE49-F238E27FC236}">
              <a16:creationId xmlns:a16="http://schemas.microsoft.com/office/drawing/2014/main" id="{00000000-0008-0000-0700-00008E010000}"/>
            </a:ext>
          </a:extLst>
        </xdr:cNvPr>
        <xdr:cNvSpPr/>
      </xdr:nvSpPr>
      <xdr:spPr>
        <a:xfrm>
          <a:off x="9588500" y="1314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64390</xdr:rowOff>
    </xdr:from>
    <xdr:ext cx="534377"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9372111" y="12923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73223</xdr:rowOff>
    </xdr:from>
    <xdr:to>
      <xdr:col>45</xdr:col>
      <xdr:colOff>177800</xdr:colOff>
      <xdr:row>78</xdr:row>
      <xdr:rowOff>80291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7861300" y="13446323"/>
          <a:ext cx="889000" cy="7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134418</xdr:rowOff>
    </xdr:from>
    <xdr:to>
      <xdr:col>46</xdr:col>
      <xdr:colOff>38100</xdr:colOff>
      <xdr:row>77</xdr:row>
      <xdr:rowOff>64568</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8699500" y="1316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81096</xdr:rowOff>
    </xdr:from>
    <xdr:ext cx="534377"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8483111" y="1293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65368</xdr:rowOff>
    </xdr:from>
    <xdr:to>
      <xdr:col>41</xdr:col>
      <xdr:colOff>50800</xdr:colOff>
      <xdr:row>78</xdr:row>
      <xdr:rowOff>73223</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972300" y="13438468"/>
          <a:ext cx="889000" cy="7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143179</xdr:rowOff>
    </xdr:from>
    <xdr:to>
      <xdr:col>41</xdr:col>
      <xdr:colOff>101600</xdr:colOff>
      <xdr:row>77</xdr:row>
      <xdr:rowOff>73329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7810500" y="13173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89856</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7594111" y="1294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93856</xdr:rowOff>
    </xdr:from>
    <xdr:to>
      <xdr:col>36</xdr:col>
      <xdr:colOff>165100</xdr:colOff>
      <xdr:row>78</xdr:row>
      <xdr:rowOff>24006</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6921500" y="1329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40533</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6705111" y="1307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23749</xdr:rowOff>
    </xdr:from>
    <xdr:to>
      <xdr:col>55</xdr:col>
      <xdr:colOff>50800</xdr:colOff>
      <xdr:row>78</xdr:row>
      <xdr:rowOff>125349</xdr:rowOff>
    </xdr:to>
    <xdr:sp macro="" textlink="">
      <xdr:nvSpPr>
        <xdr:cNvPr id="413" name="楕円 412">
          <a:extLst>
            <a:ext uri="{FF2B5EF4-FFF2-40B4-BE49-F238E27FC236}">
              <a16:creationId xmlns:a16="http://schemas.microsoft.com/office/drawing/2014/main" id="{00000000-0008-0000-0700-00009D010000}"/>
            </a:ext>
          </a:extLst>
        </xdr:cNvPr>
        <xdr:cNvSpPr/>
      </xdr:nvSpPr>
      <xdr:spPr>
        <a:xfrm>
          <a:off x="10426700" y="13396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110126</xdr:rowOff>
    </xdr:from>
    <xdr:ext cx="469744" cy="259045"/>
    <xdr:sp macro="" textlink="">
      <xdr:nvSpPr>
        <xdr:cNvPr id="414" name="商工費該当値テキスト">
          <a:extLst>
            <a:ext uri="{FF2B5EF4-FFF2-40B4-BE49-F238E27FC236}">
              <a16:creationId xmlns:a16="http://schemas.microsoft.com/office/drawing/2014/main" id="{00000000-0008-0000-0700-00009E010000}"/>
            </a:ext>
          </a:extLst>
        </xdr:cNvPr>
        <xdr:cNvSpPr txBox="1"/>
      </xdr:nvSpPr>
      <xdr:spPr>
        <a:xfrm>
          <a:off x="10528300" y="13311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35682</xdr:rowOff>
    </xdr:from>
    <xdr:to>
      <xdr:col>50</xdr:col>
      <xdr:colOff>165100</xdr:colOff>
      <xdr:row>78</xdr:row>
      <xdr:rowOff>137282</xdr:rowOff>
    </xdr:to>
    <xdr:sp macro="" textlink="">
      <xdr:nvSpPr>
        <xdr:cNvPr id="415" name="楕円 414">
          <a:extLst>
            <a:ext uri="{FF2B5EF4-FFF2-40B4-BE49-F238E27FC236}">
              <a16:creationId xmlns:a16="http://schemas.microsoft.com/office/drawing/2014/main" id="{00000000-0008-0000-0700-00009F010000}"/>
            </a:ext>
          </a:extLst>
        </xdr:cNvPr>
        <xdr:cNvSpPr/>
      </xdr:nvSpPr>
      <xdr:spPr>
        <a:xfrm>
          <a:off x="9588500" y="1340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128409</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04428" y="13501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29491</xdr:rowOff>
    </xdr:from>
    <xdr:to>
      <xdr:col>46</xdr:col>
      <xdr:colOff>38100</xdr:colOff>
      <xdr:row>78</xdr:row>
      <xdr:rowOff>131091</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8699500" y="13402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122218</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15428" y="13495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22423</xdr:rowOff>
    </xdr:from>
    <xdr:to>
      <xdr:col>41</xdr:col>
      <xdr:colOff>101600</xdr:colOff>
      <xdr:row>78</xdr:row>
      <xdr:rowOff>124023</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7810500" y="13395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115150</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26428" y="1348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14568</xdr:rowOff>
    </xdr:from>
    <xdr:to>
      <xdr:col>36</xdr:col>
      <xdr:colOff>165100</xdr:colOff>
      <xdr:row>78</xdr:row>
      <xdr:rowOff>116168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6921500" y="1338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107295</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37428" y="13480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a:extLst>
            <a:ext uri="{FF2B5EF4-FFF2-40B4-BE49-F238E27FC236}">
              <a16:creationId xmlns:a16="http://schemas.microsoft.com/office/drawing/2014/main" id="{00000000-0008-0000-0700-0000A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4" name="正方形/長方形 423">
          <a:extLst>
            <a:ext uri="{FF2B5EF4-FFF2-40B4-BE49-F238E27FC236}">
              <a16:creationId xmlns:a16="http://schemas.microsoft.com/office/drawing/2014/main" id="{00000000-0008-0000-0700-0000A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5" name="正方形/長方形 424">
          <a:extLst>
            <a:ext uri="{FF2B5EF4-FFF2-40B4-BE49-F238E27FC236}">
              <a16:creationId xmlns:a16="http://schemas.microsoft.com/office/drawing/2014/main" id="{00000000-0008-0000-0700-0000A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700-0000A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a:extLst>
            <a:ext uri="{FF2B5EF4-FFF2-40B4-BE49-F238E27FC236}">
              <a16:creationId xmlns:a16="http://schemas.microsoft.com/office/drawing/2014/main" id="{00000000-0008-0000-0700-0000B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3" name="直線コネクタ 432">
          <a:extLst>
            <a:ext uri="{FF2B5EF4-FFF2-40B4-BE49-F238E27FC236}">
              <a16:creationId xmlns:a16="http://schemas.microsoft.com/office/drawing/2014/main" id="{00000000-0008-0000-0700-0000B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5" name="直線コネクタ 434">
          <a:extLst>
            <a:ext uri="{FF2B5EF4-FFF2-40B4-BE49-F238E27FC236}">
              <a16:creationId xmlns:a16="http://schemas.microsoft.com/office/drawing/2014/main" id="{00000000-0008-0000-0700-0000B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14252</xdr:rowOff>
    </xdr:from>
    <xdr:to>
      <xdr:col>54</xdr:col>
      <xdr:colOff>189865</xdr:colOff>
      <xdr:row>98</xdr:row>
      <xdr:rowOff>157742</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flipV="1">
          <a:off x="10475595" y="15616202"/>
          <a:ext cx="1270" cy="1343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161569</xdr:rowOff>
    </xdr:from>
    <xdr:ext cx="534377" cy="259045"/>
    <xdr:sp macro="" textlink="">
      <xdr:nvSpPr>
        <xdr:cNvPr id="447" name="土木費最小値テキスト">
          <a:extLst>
            <a:ext uri="{FF2B5EF4-FFF2-40B4-BE49-F238E27FC236}">
              <a16:creationId xmlns:a16="http://schemas.microsoft.com/office/drawing/2014/main" id="{00000000-0008-0000-0700-0000BF010000}"/>
            </a:ext>
          </a:extLst>
        </xdr:cNvPr>
        <xdr:cNvSpPr txBox="1"/>
      </xdr:nvSpPr>
      <xdr:spPr>
        <a:xfrm>
          <a:off x="10528300" y="1696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157742</xdr:rowOff>
    </xdr:from>
    <xdr:to>
      <xdr:col>55</xdr:col>
      <xdr:colOff>88900</xdr:colOff>
      <xdr:row>98</xdr:row>
      <xdr:rowOff>157742</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10388600" y="169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132379</xdr:rowOff>
    </xdr:from>
    <xdr:ext cx="599010" cy="259045"/>
    <xdr:sp macro="" textlink="">
      <xdr:nvSpPr>
        <xdr:cNvPr id="449" name="土木費最大値テキスト">
          <a:extLst>
            <a:ext uri="{FF2B5EF4-FFF2-40B4-BE49-F238E27FC236}">
              <a16:creationId xmlns:a16="http://schemas.microsoft.com/office/drawing/2014/main" id="{00000000-0008-0000-0700-0000C1010000}"/>
            </a:ext>
          </a:extLst>
        </xdr:cNvPr>
        <xdr:cNvSpPr txBox="1"/>
      </xdr:nvSpPr>
      <xdr:spPr>
        <a:xfrm>
          <a:off x="10528300" y="1539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735,852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14252</xdr:rowOff>
    </xdr:from>
    <xdr:to>
      <xdr:col>55</xdr:col>
      <xdr:colOff>88900</xdr:colOff>
      <xdr:row>91</xdr:row>
      <xdr:rowOff>14252</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561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34742</xdr:rowOff>
    </xdr:from>
    <xdr:to>
      <xdr:col>55</xdr:col>
      <xdr:colOff>0</xdr:colOff>
      <xdr:row>98</xdr:row>
      <xdr:rowOff>73879</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9639300" y="16836842"/>
          <a:ext cx="838200" cy="39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4656</xdr:rowOff>
    </xdr:from>
    <xdr:ext cx="534377" cy="259045"/>
    <xdr:sp macro="" textlink="">
      <xdr:nvSpPr>
        <xdr:cNvPr id="452" name="土木費平均値テキスト">
          <a:extLst>
            <a:ext uri="{FF2B5EF4-FFF2-40B4-BE49-F238E27FC236}">
              <a16:creationId xmlns:a16="http://schemas.microsoft.com/office/drawing/2014/main" id="{00000000-0008-0000-0700-0000C4010000}"/>
            </a:ext>
          </a:extLst>
        </xdr:cNvPr>
        <xdr:cNvSpPr txBox="1"/>
      </xdr:nvSpPr>
      <xdr:spPr>
        <a:xfrm>
          <a:off x="10528300" y="166353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153229</xdr:rowOff>
    </xdr:from>
    <xdr:to>
      <xdr:col>55</xdr:col>
      <xdr:colOff>50800</xdr:colOff>
      <xdr:row>98</xdr:row>
      <xdr:rowOff>83379</xdr:rowOff>
    </xdr:to>
    <xdr:sp macro="" textlink="">
      <xdr:nvSpPr>
        <xdr:cNvPr id="453" name="フローチャート: 判断 452">
          <a:extLst>
            <a:ext uri="{FF2B5EF4-FFF2-40B4-BE49-F238E27FC236}">
              <a16:creationId xmlns:a16="http://schemas.microsoft.com/office/drawing/2014/main" id="{00000000-0008-0000-0700-0000C5010000}"/>
            </a:ext>
          </a:extLst>
        </xdr:cNvPr>
        <xdr:cNvSpPr/>
      </xdr:nvSpPr>
      <xdr:spPr>
        <a:xfrm>
          <a:off x="10426700" y="1678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34742</xdr:rowOff>
    </xdr:from>
    <xdr:to>
      <xdr:col>50</xdr:col>
      <xdr:colOff>114300</xdr:colOff>
      <xdr:row>98</xdr:row>
      <xdr:rowOff>86629</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flipV="1">
          <a:off x="8750300" y="16836842"/>
          <a:ext cx="889000" cy="5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163953</xdr:rowOff>
    </xdr:from>
    <xdr:to>
      <xdr:col>50</xdr:col>
      <xdr:colOff>165100</xdr:colOff>
      <xdr:row>98</xdr:row>
      <xdr:rowOff>94103</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9588500" y="1679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85230</xdr:rowOff>
    </xdr:from>
    <xdr:ext cx="534377"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9372111" y="16887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86099</xdr:rowOff>
    </xdr:from>
    <xdr:to>
      <xdr:col>45</xdr:col>
      <xdr:colOff>177800</xdr:colOff>
      <xdr:row>98</xdr:row>
      <xdr:rowOff>86629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7861300" y="16888199"/>
          <a:ext cx="889000" cy="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156780</xdr:rowOff>
    </xdr:from>
    <xdr:to>
      <xdr:col>46</xdr:col>
      <xdr:colOff>38100</xdr:colOff>
      <xdr:row>98</xdr:row>
      <xdr:rowOff>86930</xdr:rowOff>
    </xdr:to>
    <xdr:sp macro="" textlink="">
      <xdr:nvSpPr>
        <xdr:cNvPr id="458" name="フローチャート: 判断 457">
          <a:extLst>
            <a:ext uri="{FF2B5EF4-FFF2-40B4-BE49-F238E27FC236}">
              <a16:creationId xmlns:a16="http://schemas.microsoft.com/office/drawing/2014/main" id="{00000000-0008-0000-0700-0000CA010000}"/>
            </a:ext>
          </a:extLst>
        </xdr:cNvPr>
        <xdr:cNvSpPr/>
      </xdr:nvSpPr>
      <xdr:spPr>
        <a:xfrm>
          <a:off x="8699500" y="1678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103457</xdr:rowOff>
    </xdr:from>
    <xdr:ext cx="534377"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8483111" y="16562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86099</xdr:rowOff>
    </xdr:from>
    <xdr:to>
      <xdr:col>41</xdr:col>
      <xdr:colOff>50800</xdr:colOff>
      <xdr:row>98</xdr:row>
      <xdr:rowOff>92897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6972300" y="16888199"/>
          <a:ext cx="889000" cy="6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162903</xdr:rowOff>
    </xdr:from>
    <xdr:to>
      <xdr:col>41</xdr:col>
      <xdr:colOff>101600</xdr:colOff>
      <xdr:row>98</xdr:row>
      <xdr:rowOff>93053</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7810500" y="1679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109580</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7594111" y="1656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169481</xdr:rowOff>
    </xdr:from>
    <xdr:to>
      <xdr:col>36</xdr:col>
      <xdr:colOff>165100</xdr:colOff>
      <xdr:row>98</xdr:row>
      <xdr:rowOff>99631</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6921500" y="1680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116158</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6705111" y="1657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23079</xdr:rowOff>
    </xdr:from>
    <xdr:to>
      <xdr:col>55</xdr:col>
      <xdr:colOff>50800</xdr:colOff>
      <xdr:row>98</xdr:row>
      <xdr:rowOff>124679</xdr:rowOff>
    </xdr:to>
    <xdr:sp macro="" textlink="">
      <xdr:nvSpPr>
        <xdr:cNvPr id="470" name="楕円 469">
          <a:extLst>
            <a:ext uri="{FF2B5EF4-FFF2-40B4-BE49-F238E27FC236}">
              <a16:creationId xmlns:a16="http://schemas.microsoft.com/office/drawing/2014/main" id="{00000000-0008-0000-0700-0000D6010000}"/>
            </a:ext>
          </a:extLst>
        </xdr:cNvPr>
        <xdr:cNvSpPr/>
      </xdr:nvSpPr>
      <xdr:spPr>
        <a:xfrm>
          <a:off x="10426700" y="16825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131658</xdr:rowOff>
    </xdr:from>
    <xdr:ext cx="534377" cy="259045"/>
    <xdr:sp macro="" textlink="">
      <xdr:nvSpPr>
        <xdr:cNvPr id="471" name="土木費該当値テキスト">
          <a:extLst>
            <a:ext uri="{FF2B5EF4-FFF2-40B4-BE49-F238E27FC236}">
              <a16:creationId xmlns:a16="http://schemas.microsoft.com/office/drawing/2014/main" id="{00000000-0008-0000-0700-0000D7010000}"/>
            </a:ext>
          </a:extLst>
        </xdr:cNvPr>
        <xdr:cNvSpPr txBox="1"/>
      </xdr:nvSpPr>
      <xdr:spPr>
        <a:xfrm>
          <a:off x="10528300" y="16762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155392</xdr:rowOff>
    </xdr:from>
    <xdr:to>
      <xdr:col>50</xdr:col>
      <xdr:colOff>165100</xdr:colOff>
      <xdr:row>98</xdr:row>
      <xdr:rowOff>85542</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9588500" y="1678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102069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372111" y="1656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35829</xdr:rowOff>
    </xdr:from>
    <xdr:to>
      <xdr:col>46</xdr:col>
      <xdr:colOff>38100</xdr:colOff>
      <xdr:row>98</xdr:row>
      <xdr:rowOff>137429</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8699500" y="16837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128556</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93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35299</xdr:rowOff>
    </xdr:from>
    <xdr:to>
      <xdr:col>41</xdr:col>
      <xdr:colOff>101600</xdr:colOff>
      <xdr:row>98</xdr:row>
      <xdr:rowOff>136899</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7810500" y="16837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128026</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94111" y="1693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42097</xdr:rowOff>
    </xdr:from>
    <xdr:to>
      <xdr:col>36</xdr:col>
      <xdr:colOff>165100</xdr:colOff>
      <xdr:row>98</xdr:row>
      <xdr:rowOff>143697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6921500" y="1684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134824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05111" y="16936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a:extLst>
            <a:ext uri="{FF2B5EF4-FFF2-40B4-BE49-F238E27FC236}">
              <a16:creationId xmlns:a16="http://schemas.microsoft.com/office/drawing/2014/main" id="{00000000-0008-0000-0700-0000E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a:extLst>
            <a:ext uri="{FF2B5EF4-FFF2-40B4-BE49-F238E27FC236}">
              <a16:creationId xmlns:a16="http://schemas.microsoft.com/office/drawing/2014/main" id="{00000000-0008-0000-0700-0000E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46464</xdr:rowOff>
    </xdr:from>
    <xdr:to>
      <xdr:col>85</xdr:col>
      <xdr:colOff>126364</xdr:colOff>
      <xdr:row>39</xdr:row>
      <xdr:rowOff>118244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flipV="1">
          <a:off x="16317595" y="5189964"/>
          <a:ext cx="1269" cy="1614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122071</xdr:rowOff>
    </xdr:from>
    <xdr:ext cx="534377" cy="259045"/>
    <xdr:sp macro="" textlink="">
      <xdr:nvSpPr>
        <xdr:cNvPr id="507" name="消防費最小値テキスト">
          <a:extLst>
            <a:ext uri="{FF2B5EF4-FFF2-40B4-BE49-F238E27FC236}">
              <a16:creationId xmlns:a16="http://schemas.microsoft.com/office/drawing/2014/main" id="{00000000-0008-0000-0700-0000FB010000}"/>
            </a:ext>
          </a:extLst>
        </xdr:cNvPr>
        <xdr:cNvSpPr txBox="1"/>
      </xdr:nvSpPr>
      <xdr:spPr>
        <a:xfrm>
          <a:off x="16370300" y="680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118244</xdr:rowOff>
    </xdr:from>
    <xdr:to>
      <xdr:col>86</xdr:col>
      <xdr:colOff>25400</xdr:colOff>
      <xdr:row>39</xdr:row>
      <xdr:rowOff>118244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6804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164591</xdr:rowOff>
    </xdr:from>
    <xdr:ext cx="599010" cy="259045"/>
    <xdr:sp macro="" textlink="">
      <xdr:nvSpPr>
        <xdr:cNvPr id="509" name="消防費最大値テキスト">
          <a:extLst>
            <a:ext uri="{FF2B5EF4-FFF2-40B4-BE49-F238E27FC236}">
              <a16:creationId xmlns:a16="http://schemas.microsoft.com/office/drawing/2014/main" id="{00000000-0008-0000-0700-0000FD010000}"/>
            </a:ext>
          </a:extLst>
        </xdr:cNvPr>
        <xdr:cNvSpPr txBox="1"/>
      </xdr:nvSpPr>
      <xdr:spPr>
        <a:xfrm>
          <a:off x="16370300" y="4965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46464</xdr:rowOff>
    </xdr:from>
    <xdr:to>
      <xdr:col>86</xdr:col>
      <xdr:colOff>25400</xdr:colOff>
      <xdr:row>30</xdr:row>
      <xdr:rowOff>46464</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518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44374</xdr:rowOff>
    </xdr:from>
    <xdr:to>
      <xdr:col>85</xdr:col>
      <xdr:colOff>127000</xdr:colOff>
      <xdr:row>39</xdr:row>
      <xdr:rowOff>60180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flipV="1">
          <a:off x="15481300" y="6730924"/>
          <a:ext cx="838200" cy="15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159032</xdr:rowOff>
    </xdr:from>
    <xdr:ext cx="534377" cy="259045"/>
    <xdr:sp macro="" textlink="">
      <xdr:nvSpPr>
        <xdr:cNvPr id="512" name="消防費平均値テキスト">
          <a:extLst>
            <a:ext uri="{FF2B5EF4-FFF2-40B4-BE49-F238E27FC236}">
              <a16:creationId xmlns:a16="http://schemas.microsoft.com/office/drawing/2014/main" id="{00000000-0008-0000-0700-000000020000}"/>
            </a:ext>
          </a:extLst>
        </xdr:cNvPr>
        <xdr:cNvSpPr txBox="1"/>
      </xdr:nvSpPr>
      <xdr:spPr>
        <a:xfrm>
          <a:off x="16370300" y="6331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136155</xdr:rowOff>
    </xdr:from>
    <xdr:to>
      <xdr:col>85</xdr:col>
      <xdr:colOff>177800</xdr:colOff>
      <xdr:row>38</xdr:row>
      <xdr:rowOff>66304</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6268700" y="64798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46529</xdr:rowOff>
    </xdr:from>
    <xdr:to>
      <xdr:col>81</xdr:col>
      <xdr:colOff>50800</xdr:colOff>
      <xdr:row>39</xdr:row>
      <xdr:rowOff>60180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4592300" y="6733079"/>
          <a:ext cx="889000" cy="13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149251</xdr:rowOff>
    </xdr:from>
    <xdr:to>
      <xdr:col>81</xdr:col>
      <xdr:colOff>101600</xdr:colOff>
      <xdr:row>38</xdr:row>
      <xdr:rowOff>79401</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5430500" y="6492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95928</xdr:rowOff>
    </xdr:from>
    <xdr:ext cx="534377"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5214111" y="626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46529</xdr:rowOff>
    </xdr:from>
    <xdr:to>
      <xdr:col>76</xdr:col>
      <xdr:colOff>114300</xdr:colOff>
      <xdr:row>39</xdr:row>
      <xdr:rowOff>81619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3703300" y="6733079"/>
          <a:ext cx="889000" cy="3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9510</xdr:rowOff>
    </xdr:from>
    <xdr:to>
      <xdr:col>76</xdr:col>
      <xdr:colOff>165100</xdr:colOff>
      <xdr:row>38</xdr:row>
      <xdr:rowOff>111110</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4541500" y="652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127638</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4325111" y="629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81619</xdr:rowOff>
    </xdr:from>
    <xdr:to>
      <xdr:col>71</xdr:col>
      <xdr:colOff>177800</xdr:colOff>
      <xdr:row>39</xdr:row>
      <xdr:rowOff>85930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2814300" y="6768169"/>
          <a:ext cx="889000" cy="4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51475</xdr:rowOff>
    </xdr:from>
    <xdr:to>
      <xdr:col>72</xdr:col>
      <xdr:colOff>38100</xdr:colOff>
      <xdr:row>37</xdr:row>
      <xdr:rowOff>153075</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652500" y="639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169602</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436111" y="617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136465</xdr:rowOff>
    </xdr:from>
    <xdr:to>
      <xdr:col>67</xdr:col>
      <xdr:colOff>101600</xdr:colOff>
      <xdr:row>38</xdr:row>
      <xdr:rowOff>66615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2763500" y="648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83142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2547111" y="625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165024</xdr:rowOff>
    </xdr:from>
    <xdr:to>
      <xdr:col>85</xdr:col>
      <xdr:colOff>177800</xdr:colOff>
      <xdr:row>39</xdr:row>
      <xdr:rowOff>95174</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6268700" y="668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79951</xdr:rowOff>
    </xdr:from>
    <xdr:ext cx="534377" cy="259045"/>
    <xdr:sp macro="" textlink="">
      <xdr:nvSpPr>
        <xdr:cNvPr id="531" name="消防費該当値テキスト">
          <a:extLst>
            <a:ext uri="{FF2B5EF4-FFF2-40B4-BE49-F238E27FC236}">
              <a16:creationId xmlns:a16="http://schemas.microsoft.com/office/drawing/2014/main" id="{00000000-0008-0000-0700-000013020000}"/>
            </a:ext>
          </a:extLst>
        </xdr:cNvPr>
        <xdr:cNvSpPr txBox="1"/>
      </xdr:nvSpPr>
      <xdr:spPr>
        <a:xfrm>
          <a:off x="16370300" y="659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9380</xdr:rowOff>
    </xdr:from>
    <xdr:to>
      <xdr:col>81</xdr:col>
      <xdr:colOff>101600</xdr:colOff>
      <xdr:row>39</xdr:row>
      <xdr:rowOff>110980</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5430500" y="669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102107</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4111" y="6788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167179</xdr:rowOff>
    </xdr:from>
    <xdr:to>
      <xdr:col>76</xdr:col>
      <xdr:colOff>165100</xdr:colOff>
      <xdr:row>39</xdr:row>
      <xdr:rowOff>97329</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4541500" y="6682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88456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775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30819</xdr:rowOff>
    </xdr:from>
    <xdr:to>
      <xdr:col>72</xdr:col>
      <xdr:colOff>38100</xdr:colOff>
      <xdr:row>39</xdr:row>
      <xdr:rowOff>132419</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3652500" y="6717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123546</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810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35130</xdr:rowOff>
    </xdr:from>
    <xdr:to>
      <xdr:col>67</xdr:col>
      <xdr:colOff>101600</xdr:colOff>
      <xdr:row>39</xdr:row>
      <xdr:rowOff>136730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2763500" y="672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127857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814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a:extLst>
            <a:ext uri="{FF2B5EF4-FFF2-40B4-BE49-F238E27FC236}">
              <a16:creationId xmlns:a16="http://schemas.microsoft.com/office/drawing/2014/main" id="{00000000-0008-0000-0700-00002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141983</xdr:rowOff>
    </xdr:from>
    <xdr:to>
      <xdr:col>85</xdr:col>
      <xdr:colOff>126364</xdr:colOff>
      <xdr:row>58</xdr:row>
      <xdr:rowOff>119842</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14483"/>
          <a:ext cx="1269" cy="134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123669</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06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119842</xdr:rowOff>
    </xdr:from>
    <xdr:to>
      <xdr:col>86</xdr:col>
      <xdr:colOff>25400</xdr:colOff>
      <xdr:row>58</xdr:row>
      <xdr:rowOff>119842</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06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88660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89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459,301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141983</xdr:rowOff>
    </xdr:from>
    <xdr:to>
      <xdr:col>86</xdr:col>
      <xdr:colOff>25400</xdr:colOff>
      <xdr:row>50</xdr:row>
      <xdr:rowOff>141983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14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106435</xdr:rowOff>
    </xdr:from>
    <xdr:to>
      <xdr:col>85</xdr:col>
      <xdr:colOff>127000</xdr:colOff>
      <xdr:row>57</xdr:row>
      <xdr:rowOff>121530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9879085"/>
          <a:ext cx="838200" cy="15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49153</xdr:rowOff>
    </xdr:from>
    <xdr:ext cx="534377"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821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70726</xdr:rowOff>
    </xdr:from>
    <xdr:to>
      <xdr:col>85</xdr:col>
      <xdr:colOff>177800</xdr:colOff>
      <xdr:row>58</xdr:row>
      <xdr:rowOff>876</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121530</xdr:rowOff>
    </xdr:from>
    <xdr:to>
      <xdr:col>81</xdr:col>
      <xdr:colOff>50800</xdr:colOff>
      <xdr:row>57</xdr:row>
      <xdr:rowOff>152113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894180"/>
          <a:ext cx="889000" cy="3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95765</xdr:rowOff>
    </xdr:from>
    <xdr:to>
      <xdr:col>81</xdr:col>
      <xdr:colOff>101600</xdr:colOff>
      <xdr:row>58</xdr:row>
      <xdr:rowOff>25915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17042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214111" y="996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110792</xdr:rowOff>
    </xdr:from>
    <xdr:to>
      <xdr:col>76</xdr:col>
      <xdr:colOff>114300</xdr:colOff>
      <xdr:row>57</xdr:row>
      <xdr:rowOff>152113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9883442"/>
          <a:ext cx="889000" cy="4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118386</xdr:rowOff>
    </xdr:from>
    <xdr:to>
      <xdr:col>76</xdr:col>
      <xdr:colOff>165100</xdr:colOff>
      <xdr:row>58</xdr:row>
      <xdr:rowOff>48536</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39663</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325111" y="9983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96606</xdr:rowOff>
    </xdr:from>
    <xdr:to>
      <xdr:col>71</xdr:col>
      <xdr:colOff>177800</xdr:colOff>
      <xdr:row>57</xdr:row>
      <xdr:rowOff>110792</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9869256"/>
          <a:ext cx="889000" cy="14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131054</xdr:rowOff>
    </xdr:from>
    <xdr:to>
      <xdr:col>72</xdr:col>
      <xdr:colOff>38100</xdr:colOff>
      <xdr:row>58</xdr:row>
      <xdr:rowOff>61204</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52331</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36111" y="99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151095</xdr:rowOff>
    </xdr:from>
    <xdr:to>
      <xdr:col>67</xdr:col>
      <xdr:colOff>101600</xdr:colOff>
      <xdr:row>58</xdr:row>
      <xdr:rowOff>81245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72372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47111" y="1001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55635</xdr:rowOff>
    </xdr:from>
    <xdr:to>
      <xdr:col>85</xdr:col>
      <xdr:colOff>177800</xdr:colOff>
      <xdr:row>57</xdr:row>
      <xdr:rowOff>157235</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828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78512</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679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70730</xdr:rowOff>
    </xdr:from>
    <xdr:to>
      <xdr:col>81</xdr:col>
      <xdr:colOff>101600</xdr:colOff>
      <xdr:row>58</xdr:row>
      <xdr:rowOff>880</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8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17407</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61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101313</xdr:rowOff>
    </xdr:from>
    <xdr:to>
      <xdr:col>76</xdr:col>
      <xdr:colOff>165100</xdr:colOff>
      <xdr:row>58</xdr:row>
      <xdr:rowOff>31463</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873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47990</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649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59992</xdr:rowOff>
    </xdr:from>
    <xdr:to>
      <xdr:col>72</xdr:col>
      <xdr:colOff>38100</xdr:colOff>
      <xdr:row>57</xdr:row>
      <xdr:rowOff>161592</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832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6669</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9607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45806</xdr:rowOff>
    </xdr:from>
    <xdr:to>
      <xdr:col>67</xdr:col>
      <xdr:colOff>101600</xdr:colOff>
      <xdr:row>57</xdr:row>
      <xdr:rowOff>147406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818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163933</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9593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78426</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079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25103</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855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313,402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78426</xdr:rowOff>
    </xdr:from>
    <xdr:to>
      <xdr:col>86</xdr:col>
      <xdr:colOff>25400</xdr:colOff>
      <xdr:row>70</xdr:row>
      <xdr:rowOff>78426</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079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136120</xdr:rowOff>
    </xdr:from>
    <xdr:to>
      <xdr:col>85</xdr:col>
      <xdr:colOff>127000</xdr:colOff>
      <xdr:row>78</xdr:row>
      <xdr:rowOff>138928</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5481300" y="13509220"/>
          <a:ext cx="838200" cy="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41446</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243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18569</xdr:rowOff>
    </xdr:from>
    <xdr:to>
      <xdr:col>85</xdr:col>
      <xdr:colOff>177800</xdr:colOff>
      <xdr:row>78</xdr:row>
      <xdr:rowOff>120169</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39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136550</xdr:rowOff>
    </xdr:from>
    <xdr:to>
      <xdr:col>81</xdr:col>
      <xdr:colOff>50800</xdr:colOff>
      <xdr:row>78</xdr:row>
      <xdr:rowOff>138928</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4592300" y="13509650"/>
          <a:ext cx="889000" cy="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24727</xdr:rowOff>
    </xdr:from>
    <xdr:to>
      <xdr:col>81</xdr:col>
      <xdr:colOff>101600</xdr:colOff>
      <xdr:row>78</xdr:row>
      <xdr:rowOff>126327</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39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142854</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17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136550</xdr:rowOff>
    </xdr:from>
    <xdr:to>
      <xdr:col>76</xdr:col>
      <xdr:colOff>114300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509650"/>
          <a:ext cx="889000" cy="3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38801</xdr:rowOff>
    </xdr:from>
    <xdr:to>
      <xdr:col>76</xdr:col>
      <xdr:colOff>165100</xdr:colOff>
      <xdr:row>78</xdr:row>
      <xdr:rowOff>140401</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1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156928</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18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125279</xdr:rowOff>
    </xdr:from>
    <xdr:to>
      <xdr:col>71</xdr:col>
      <xdr:colOff>177800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814300" y="13498379"/>
          <a:ext cx="889000" cy="14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41566</xdr:rowOff>
    </xdr:from>
    <xdr:to>
      <xdr:col>72</xdr:col>
      <xdr:colOff>38100</xdr:colOff>
      <xdr:row>78</xdr:row>
      <xdr:rowOff>143166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159693</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8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48845</xdr:rowOff>
    </xdr:from>
    <xdr:to>
      <xdr:col>67</xdr:col>
      <xdr:colOff>101600</xdr:colOff>
      <xdr:row>78</xdr:row>
      <xdr:rowOff>150445</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166972</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79428" y="131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85320</xdr:rowOff>
    </xdr:from>
    <xdr:to>
      <xdr:col>85</xdr:col>
      <xdr:colOff>177800</xdr:colOff>
      <xdr:row>79</xdr:row>
      <xdr:rowOff>15470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45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247</xdr:rowOff>
    </xdr:from>
    <xdr:ext cx="378565"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3733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88128</xdr:rowOff>
    </xdr:from>
    <xdr:to>
      <xdr:col>81</xdr:col>
      <xdr:colOff>101600</xdr:colOff>
      <xdr:row>79</xdr:row>
      <xdr:rowOff>18278</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46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9405</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2017" y="13553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85750</xdr:rowOff>
    </xdr:from>
    <xdr:to>
      <xdr:col>76</xdr:col>
      <xdr:colOff>165100</xdr:colOff>
      <xdr:row>79</xdr:row>
      <xdr:rowOff>15900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45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79</xdr:row>
      <xdr:rowOff>7027</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5515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74479</xdr:rowOff>
    </xdr:from>
    <xdr:to>
      <xdr:col>67</xdr:col>
      <xdr:colOff>101600</xdr:colOff>
      <xdr:row>79</xdr:row>
      <xdr:rowOff>4629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47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167206</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579428" y="13540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a:extLst>
            <a:ext uri="{FF2B5EF4-FFF2-40B4-BE49-F238E27FC236}">
              <a16:creationId xmlns:a16="http://schemas.microsoft.com/office/drawing/2014/main" id="{00000000-0008-0000-07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80406</xdr:rowOff>
    </xdr:from>
    <xdr:to>
      <xdr:col>85</xdr:col>
      <xdr:colOff>126364</xdr:colOff>
      <xdr:row>98</xdr:row>
      <xdr:rowOff>136733</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flipV="1">
          <a:off x="16317595" y="15853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140560</xdr:rowOff>
    </xdr:from>
    <xdr:ext cx="378565" cy="259045"/>
    <xdr:sp macro="" textlink="">
      <xdr:nvSpPr>
        <xdr:cNvPr id="676" name="公債費最小値テキスト">
          <a:extLst>
            <a:ext uri="{FF2B5EF4-FFF2-40B4-BE49-F238E27FC236}">
              <a16:creationId xmlns:a16="http://schemas.microsoft.com/office/drawing/2014/main" id="{00000000-0008-0000-0700-0000A4020000}"/>
            </a:ext>
          </a:extLst>
        </xdr:cNvPr>
        <xdr:cNvSpPr txBox="1"/>
      </xdr:nvSpPr>
      <xdr:spPr>
        <a:xfrm>
          <a:off x="16370300" y="16942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136733</xdr:rowOff>
    </xdr:from>
    <xdr:to>
      <xdr:col>86</xdr:col>
      <xdr:colOff>25400</xdr:colOff>
      <xdr:row>98</xdr:row>
      <xdr:rowOff>136733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6230600" y="1693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27083</xdr:rowOff>
    </xdr:from>
    <xdr:ext cx="599010" cy="259045"/>
    <xdr:sp macro="" textlink="">
      <xdr:nvSpPr>
        <xdr:cNvPr id="678" name="公債費最大値テキスト">
          <a:extLst>
            <a:ext uri="{FF2B5EF4-FFF2-40B4-BE49-F238E27FC236}">
              <a16:creationId xmlns:a16="http://schemas.microsoft.com/office/drawing/2014/main" id="{00000000-0008-0000-0700-0000A6020000}"/>
            </a:ext>
          </a:extLst>
        </xdr:cNvPr>
        <xdr:cNvSpPr txBox="1"/>
      </xdr:nvSpPr>
      <xdr:spPr>
        <a:xfrm>
          <a:off x="16370300" y="15629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237,969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80406</xdr:rowOff>
    </xdr:from>
    <xdr:to>
      <xdr:col>86</xdr:col>
      <xdr:colOff>25400</xdr:colOff>
      <xdr:row>92</xdr:row>
      <xdr:rowOff>80406</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5853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4059</xdr:rowOff>
    </xdr:from>
    <xdr:to>
      <xdr:col>85</xdr:col>
      <xdr:colOff>127000</xdr:colOff>
      <xdr:row>97</xdr:row>
      <xdr:rowOff>22566</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5481300" y="16634709"/>
          <a:ext cx="838200" cy="18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65673</xdr:rowOff>
    </xdr:from>
    <xdr:ext cx="534377" cy="259045"/>
    <xdr:sp macro="" textlink="">
      <xdr:nvSpPr>
        <xdr:cNvPr id="681" name="公債費平均値テキスト">
          <a:extLst>
            <a:ext uri="{FF2B5EF4-FFF2-40B4-BE49-F238E27FC236}">
              <a16:creationId xmlns:a16="http://schemas.microsoft.com/office/drawing/2014/main" id="{00000000-0008-0000-0700-0000A9020000}"/>
            </a:ext>
          </a:extLst>
        </xdr:cNvPr>
        <xdr:cNvSpPr txBox="1"/>
      </xdr:nvSpPr>
      <xdr:spPr>
        <a:xfrm>
          <a:off x="16370300" y="16353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42796</xdr:rowOff>
    </xdr:from>
    <xdr:to>
      <xdr:col>85</xdr:col>
      <xdr:colOff>177800</xdr:colOff>
      <xdr:row>96</xdr:row>
      <xdr:rowOff>144396</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6268700" y="1650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169816</xdr:rowOff>
    </xdr:from>
    <xdr:to>
      <xdr:col>81</xdr:col>
      <xdr:colOff>50800</xdr:colOff>
      <xdr:row>97</xdr:row>
      <xdr:rowOff>4059</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4592300" y="16629016"/>
          <a:ext cx="889000" cy="5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39357</xdr:rowOff>
    </xdr:from>
    <xdr:to>
      <xdr:col>81</xdr:col>
      <xdr:colOff>101600</xdr:colOff>
      <xdr:row>96</xdr:row>
      <xdr:rowOff>140957</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5430500" y="164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157484</xdr:rowOff>
    </xdr:from>
    <xdr:ext cx="534377"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5214111" y="1627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169816</xdr:rowOff>
    </xdr:from>
    <xdr:to>
      <xdr:col>76</xdr:col>
      <xdr:colOff>114300</xdr:colOff>
      <xdr:row>97</xdr:row>
      <xdr:rowOff>20298</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3703300" y="16629016"/>
          <a:ext cx="889000" cy="2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57719</xdr:rowOff>
    </xdr:from>
    <xdr:to>
      <xdr:col>76</xdr:col>
      <xdr:colOff>165100</xdr:colOff>
      <xdr:row>96</xdr:row>
      <xdr:rowOff>159319</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45415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4396</xdr:rowOff>
    </xdr:from>
    <xdr:ext cx="534377"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325111" y="1629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14373</xdr:rowOff>
    </xdr:from>
    <xdr:to>
      <xdr:col>71</xdr:col>
      <xdr:colOff>177800</xdr:colOff>
      <xdr:row>97</xdr:row>
      <xdr:rowOff>20298</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814300" y="16645023"/>
          <a:ext cx="889000" cy="5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79391</xdr:rowOff>
    </xdr:from>
    <xdr:to>
      <xdr:col>72</xdr:col>
      <xdr:colOff>38100</xdr:colOff>
      <xdr:row>97</xdr:row>
      <xdr:rowOff>9541</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3652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26068</xdr:rowOff>
    </xdr:from>
    <xdr:ext cx="534377"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3436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88489</xdr:rowOff>
    </xdr:from>
    <xdr:to>
      <xdr:col>67</xdr:col>
      <xdr:colOff>101600</xdr:colOff>
      <xdr:row>97</xdr:row>
      <xdr:rowOff>18639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2763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35166</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2547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143216</xdr:rowOff>
    </xdr:from>
    <xdr:to>
      <xdr:col>85</xdr:col>
      <xdr:colOff>177800</xdr:colOff>
      <xdr:row>97</xdr:row>
      <xdr:rowOff>73366</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6268700" y="16602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121643</xdr:rowOff>
    </xdr:from>
    <xdr:ext cx="534377" cy="259045"/>
    <xdr:sp macro="" textlink="">
      <xdr:nvSpPr>
        <xdr:cNvPr id="700" name="公債費該当値テキスト">
          <a:extLst>
            <a:ext uri="{FF2B5EF4-FFF2-40B4-BE49-F238E27FC236}">
              <a16:creationId xmlns:a16="http://schemas.microsoft.com/office/drawing/2014/main" id="{00000000-0008-0000-0700-0000BC020000}"/>
            </a:ext>
          </a:extLst>
        </xdr:cNvPr>
        <xdr:cNvSpPr txBox="1"/>
      </xdr:nvSpPr>
      <xdr:spPr>
        <a:xfrm>
          <a:off x="16370300" y="16580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124709</xdr:rowOff>
    </xdr:from>
    <xdr:to>
      <xdr:col>81</xdr:col>
      <xdr:colOff>101600</xdr:colOff>
      <xdr:row>97</xdr:row>
      <xdr:rowOff>54859</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5430500" y="1658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45986</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67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119016</xdr:rowOff>
    </xdr:from>
    <xdr:to>
      <xdr:col>76</xdr:col>
      <xdr:colOff>165100</xdr:colOff>
      <xdr:row>97</xdr:row>
      <xdr:rowOff>49166</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4541500" y="16578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40293</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325111" y="16670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140948</xdr:rowOff>
    </xdr:from>
    <xdr:to>
      <xdr:col>72</xdr:col>
      <xdr:colOff>38100</xdr:colOff>
      <xdr:row>97</xdr:row>
      <xdr:rowOff>71098</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3652500" y="1660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62225</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436111" y="16692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135023</xdr:rowOff>
    </xdr:from>
    <xdr:to>
      <xdr:col>67</xdr:col>
      <xdr:colOff>101600</xdr:colOff>
      <xdr:row>97</xdr:row>
      <xdr:rowOff>65173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2763500" y="1659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56300</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547111" y="16686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a:extLst>
            <a:ext uri="{FF2B5EF4-FFF2-40B4-BE49-F238E27FC236}">
              <a16:creationId xmlns:a16="http://schemas.microsoft.com/office/drawing/2014/main" id="{00000000-0008-0000-07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135166</xdr:rowOff>
    </xdr:from>
    <xdr:to>
      <xdr:col>116</xdr:col>
      <xdr:colOff>62864</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flipV="1">
          <a:off x="22159595" y="5450116"/>
          <a:ext cx="1269" cy="1280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63682</xdr:rowOff>
    </xdr:from>
    <xdr:ext cx="249299" cy="259045"/>
    <xdr:sp macro="" textlink="">
      <xdr:nvSpPr>
        <xdr:cNvPr id="733" name="諸支出金最小値テキスト">
          <a:extLst>
            <a:ext uri="{FF2B5EF4-FFF2-40B4-BE49-F238E27FC236}">
              <a16:creationId xmlns:a16="http://schemas.microsoft.com/office/drawing/2014/main" id="{00000000-0008-0000-0700-0000DD020000}"/>
            </a:ext>
          </a:extLst>
        </xdr:cNvPr>
        <xdr:cNvSpPr txBox="1"/>
      </xdr:nvSpPr>
      <xdr:spPr>
        <a:xfrm>
          <a:off x="22212300" y="6750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81843</xdr:rowOff>
    </xdr:from>
    <xdr:ext cx="534377" cy="259045"/>
    <xdr:sp macro="" textlink="">
      <xdr:nvSpPr>
        <xdr:cNvPr id="735" name="諸支出金最大値テキスト">
          <a:extLst>
            <a:ext uri="{FF2B5EF4-FFF2-40B4-BE49-F238E27FC236}">
              <a16:creationId xmlns:a16="http://schemas.microsoft.com/office/drawing/2014/main" id="{00000000-0008-0000-0700-0000DF020000}"/>
            </a:ext>
          </a:extLst>
        </xdr:cNvPr>
        <xdr:cNvSpPr txBox="1"/>
      </xdr:nvSpPr>
      <xdr:spPr>
        <a:xfrm>
          <a:off x="22212300" y="522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33,619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135166</xdr:rowOff>
    </xdr:from>
    <xdr:to>
      <xdr:col>116</xdr:col>
      <xdr:colOff>152400</xdr:colOff>
      <xdr:row>31</xdr:row>
      <xdr:rowOff>135166</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545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152582</xdr:rowOff>
    </xdr:from>
    <xdr:ext cx="378565" cy="259045"/>
    <xdr:sp macro="" textlink="">
      <xdr:nvSpPr>
        <xdr:cNvPr id="738" name="諸支出金平均値テキスト">
          <a:extLst>
            <a:ext uri="{FF2B5EF4-FFF2-40B4-BE49-F238E27FC236}">
              <a16:creationId xmlns:a16="http://schemas.microsoft.com/office/drawing/2014/main" id="{00000000-0008-0000-0700-0000E2020000}"/>
            </a:ext>
          </a:extLst>
        </xdr:cNvPr>
        <xdr:cNvSpPr txBox="1"/>
      </xdr:nvSpPr>
      <xdr:spPr>
        <a:xfrm>
          <a:off x="22212300" y="649623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129705</xdr:rowOff>
    </xdr:from>
    <xdr:to>
      <xdr:col>116</xdr:col>
      <xdr:colOff>114300</xdr:colOff>
      <xdr:row>39</xdr:row>
      <xdr:rowOff>59855</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22110700" y="664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150089</xdr:rowOff>
    </xdr:from>
    <xdr:to>
      <xdr:col>112</xdr:col>
      <xdr:colOff>38100</xdr:colOff>
      <xdr:row>39</xdr:row>
      <xdr:rowOff>80239</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1272500" y="666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96766</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1134017" y="6440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142545</xdr:rowOff>
    </xdr:from>
    <xdr:to>
      <xdr:col>107</xdr:col>
      <xdr:colOff>101600</xdr:colOff>
      <xdr:row>39</xdr:row>
      <xdr:rowOff>72695</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0383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89222</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5017" y="6432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151079</xdr:rowOff>
    </xdr:from>
    <xdr:to>
      <xdr:col>102</xdr:col>
      <xdr:colOff>165100</xdr:colOff>
      <xdr:row>39</xdr:row>
      <xdr:rowOff>81229</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19494500" y="6666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97756</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9356017" y="6441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156832</xdr:rowOff>
    </xdr:from>
    <xdr:to>
      <xdr:col>98</xdr:col>
      <xdr:colOff>38100</xdr:colOff>
      <xdr:row>39</xdr:row>
      <xdr:rowOff>86982</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8605500" y="667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103509</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8467017" y="644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108132</xdr:rowOff>
    </xdr:from>
    <xdr:ext cx="249299" cy="259045"/>
    <xdr:sp macro="" textlink="">
      <xdr:nvSpPr>
        <xdr:cNvPr id="757" name="諸支出金該当値テキスト">
          <a:extLst>
            <a:ext uri="{FF2B5EF4-FFF2-40B4-BE49-F238E27FC236}">
              <a16:creationId xmlns:a16="http://schemas.microsoft.com/office/drawing/2014/main" id="{00000000-0008-0000-0700-0000F5020000}"/>
            </a:ext>
          </a:extLst>
        </xdr:cNvPr>
        <xdr:cNvSpPr txBox="1"/>
      </xdr:nvSpPr>
      <xdr:spPr>
        <a:xfrm>
          <a:off x="22212300" y="6623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a:extLst>
            <a:ext uri="{FF2B5EF4-FFF2-40B4-BE49-F238E27FC236}">
              <a16:creationId xmlns:a16="http://schemas.microsoft.com/office/drawing/2014/main" id="{00000000-0008-0000-0700-00000E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a:extLst>
            <a:ext uri="{FF2B5EF4-FFF2-40B4-BE49-F238E27FC236}">
              <a16:creationId xmlns:a16="http://schemas.microsoft.com/office/drawing/2014/main" id="{00000000-0008-0000-0700-000010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a:extLst>
            <a:ext uri="{FF2B5EF4-FFF2-40B4-BE49-F238E27FC236}">
              <a16:creationId xmlns:a16="http://schemas.microsoft.com/office/drawing/2014/main" id="{00000000-0008-0000-0700-000013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a:extLst>
            <a:ext uri="{FF2B5EF4-FFF2-40B4-BE49-F238E27FC236}">
              <a16:creationId xmlns:a16="http://schemas.microsoft.com/office/drawing/2014/main" id="{00000000-0008-0000-0700-000026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a:extLst>
            <a:ext uri="{FF2B5EF4-FFF2-40B4-BE49-F238E27FC236}">
              <a16:creationId xmlns:a16="http://schemas.microsoft.com/office/drawing/2014/main" id="{00000000-0008-0000-0700-00002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a:extLst>
            <a:ext uri="{FF2B5EF4-FFF2-40B4-BE49-F238E27FC236}">
              <a16:creationId xmlns:a16="http://schemas.microsoft.com/office/drawing/2014/main" id="{00000000-0008-0000-0700-00003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民生費については、住民一人当たり２８６，３８４円となっており、類似団体と比較して高い水準である。前年度との比較でも増加しており、これは認定こども園整備事業の完了、久徳うぐいすこども園の開園、社会福祉基金への積立等により増額となったことが要因である。</a:t>
          </a:r>
        </a:p>
        <a:p>
          <a:r>
            <a:rPr kumimoji="1" lang="ja-JP" altLang="en-US" sz="1300">
              <a:latin typeface="ＭＳ Ｐゴシック" panose="020B0600070205080204" pitchFamily="50" charset="-128"/>
              <a:ea typeface="ＭＳ Ｐゴシック" panose="020B0600070205080204" pitchFamily="50" charset="-128"/>
            </a:rPr>
            <a:t>　教育費については、住民一人当たり１０２，６８６円となっており、類似団体と比較して高い水準であり、前年度から増加している。類似団体と比較して高い要因は、多賀小学校の児童数増加に伴う南校舎教室改修工事、渡り廊下改修工事を実施したためである。また、社会教育分野における体育館等の公共施設を多く抱えていることに加え、図書館、博物館を運営していることである。施設の合理化・長寿命化を推進し、費用を低減するとともに、運営・収入の見直しや維持管理経費の更なる削減に取り組み、経費の縮減に努める。</a:t>
          </a:r>
        </a:p>
        <a:p>
          <a:r>
            <a:rPr kumimoji="1" lang="ja-JP" altLang="en-US" sz="1300">
              <a:latin typeface="ＭＳ Ｐゴシック" panose="020B0600070205080204" pitchFamily="50" charset="-128"/>
              <a:ea typeface="ＭＳ Ｐゴシック" panose="020B0600070205080204" pitchFamily="50" charset="-128"/>
            </a:rPr>
            <a:t>　土木費については、住民一人当たり７４，５５２円となっており、類似団体と比較して低い水準であり、前年度から減少している。これは多賀スマートインターチェンジ整備事業で減額となったことが要因である。</a:t>
          </a:r>
        </a:p>
        <a:p>
          <a:r>
            <a:rPr kumimoji="1" lang="ja-JP" altLang="en-US" sz="1300">
              <a:latin typeface="ＭＳ Ｐゴシック" panose="020B0600070205080204" pitchFamily="50" charset="-128"/>
              <a:ea typeface="ＭＳ Ｐゴシック" panose="020B0600070205080204" pitchFamily="50" charset="-128"/>
            </a:rPr>
            <a:t>　公債費については、住民一人当たり６３，１２０円となっており、類似団体と比較して低い数値となっている。前年度との比較では、一部の地方債の償還終了により、減少となっている。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老朽化を迎える公共施設の修繕等の経費の財源とするため、積立を行っており、令和３年度は、次年度の大型事業の財源とするため、多額を積み増したことから財政調整基金残高は増加したが、令和４年度・令和５年度に認定こども園整備に係る財源として大きく取り崩したことにより財政調整基金残高は減少した。引き続き、事務事業の見直し等行財政改革を推進し、健全な行財政運営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滋賀県多賀町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すべての会計において赤字が発生せず、健全財政が維持できている。</a:t>
          </a:r>
        </a:p>
        <a:p>
          <a:r>
            <a:rPr kumimoji="1" lang="ja-JP" altLang="en-US" sz="1400">
              <a:latin typeface="ＭＳ ゴシック" pitchFamily="49" charset="-128"/>
              <a:ea typeface="ＭＳ ゴシック" pitchFamily="49" charset="-128"/>
            </a:rPr>
            <a:t>　今後においても、各特別会計、企業会計での定期的な使用料や保険料の見直しを行うとともに、収納率の向上に努め、計画的な事業執行を行う。また、水道事業会計においては、施設や管路の老朽化対策が喫緊の課題となっていることから、料金改定を含めた中長期における事業・財政計画に基づき、安定した事業運営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zoomScaleNormal="10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77</v>
      </c>
      <c r="C2" s="182"/>
      <c r="D2" s="183"/>
    </row>
    <row r="3" spans="1:119" ht="18.75" customHeight="1" thickBot="1" x14ac:dyDescent="0.2">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6351737</v>
      </c>
      <c r="BO4" s="485"/>
      <c r="BP4" s="485"/>
      <c r="BQ4" s="485"/>
      <c r="BR4" s="485"/>
      <c r="BS4" s="485"/>
      <c r="BT4" s="485"/>
      <c r="BU4" s="486"/>
      <c r="BV4" s="484">
        <v>6220257</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7.9</v>
      </c>
      <c r="CU4" s="625"/>
      <c r="CV4" s="625"/>
      <c r="CW4" s="625"/>
      <c r="CX4" s="625"/>
      <c r="CY4" s="625"/>
      <c r="CZ4" s="625"/>
      <c r="DA4" s="626"/>
      <c r="DB4" s="624">
        <v>10</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6032177</v>
      </c>
      <c r="BO5" s="456"/>
      <c r="BP5" s="456"/>
      <c r="BQ5" s="456"/>
      <c r="BR5" s="456"/>
      <c r="BS5" s="456"/>
      <c r="BT5" s="456"/>
      <c r="BU5" s="457"/>
      <c r="BV5" s="455">
        <v>5510762</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82.1</v>
      </c>
      <c r="CU5" s="453"/>
      <c r="CV5" s="453"/>
      <c r="CW5" s="453"/>
      <c r="CX5" s="453"/>
      <c r="CY5" s="453"/>
      <c r="CZ5" s="453"/>
      <c r="DA5" s="454"/>
      <c r="DB5" s="452">
        <v>83.3</v>
      </c>
      <c r="DC5" s="453"/>
      <c r="DD5" s="453"/>
      <c r="DE5" s="453"/>
      <c r="DF5" s="453"/>
      <c r="DG5" s="453"/>
      <c r="DH5" s="453"/>
      <c r="DI5" s="454"/>
    </row>
    <row r="6" spans="1:119" ht="18.75" customHeight="1" x14ac:dyDescent="0.15">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319560</v>
      </c>
      <c r="BO6" s="456"/>
      <c r="BP6" s="456"/>
      <c r="BQ6" s="456"/>
      <c r="BR6" s="456"/>
      <c r="BS6" s="456"/>
      <c r="BT6" s="456"/>
      <c r="BU6" s="457"/>
      <c r="BV6" s="455">
        <v>709495</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82.9</v>
      </c>
      <c r="CU6" s="599"/>
      <c r="CV6" s="599"/>
      <c r="CW6" s="599"/>
      <c r="CX6" s="599"/>
      <c r="CY6" s="599"/>
      <c r="CZ6" s="599"/>
      <c r="DA6" s="600"/>
      <c r="DB6" s="598">
        <v>85.4</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48388</v>
      </c>
      <c r="BO7" s="456"/>
      <c r="BP7" s="456"/>
      <c r="BQ7" s="456"/>
      <c r="BR7" s="456"/>
      <c r="BS7" s="456"/>
      <c r="BT7" s="456"/>
      <c r="BU7" s="457"/>
      <c r="BV7" s="455">
        <v>377705</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3415560</v>
      </c>
      <c r="CU7" s="456"/>
      <c r="CV7" s="456"/>
      <c r="CW7" s="456"/>
      <c r="CX7" s="456"/>
      <c r="CY7" s="456"/>
      <c r="CZ7" s="456"/>
      <c r="DA7" s="457"/>
      <c r="DB7" s="455">
        <v>3331990</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104</v>
      </c>
      <c r="AV8" s="514"/>
      <c r="AW8" s="514"/>
      <c r="AX8" s="514"/>
      <c r="AY8" s="469" t="s">
        <v>105</v>
      </c>
      <c r="AZ8" s="470"/>
      <c r="BA8" s="470"/>
      <c r="BB8" s="470"/>
      <c r="BC8" s="470"/>
      <c r="BD8" s="470"/>
      <c r="BE8" s="470"/>
      <c r="BF8" s="470"/>
      <c r="BG8" s="470"/>
      <c r="BH8" s="470"/>
      <c r="BI8" s="470"/>
      <c r="BJ8" s="470"/>
      <c r="BK8" s="470"/>
      <c r="BL8" s="470"/>
      <c r="BM8" s="471"/>
      <c r="BN8" s="455">
        <v>271172</v>
      </c>
      <c r="BO8" s="456"/>
      <c r="BP8" s="456"/>
      <c r="BQ8" s="456"/>
      <c r="BR8" s="456"/>
      <c r="BS8" s="456"/>
      <c r="BT8" s="456"/>
      <c r="BU8" s="457"/>
      <c r="BV8" s="455">
        <v>331790</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0.55000000000000004</v>
      </c>
      <c r="CU8" s="559"/>
      <c r="CV8" s="559"/>
      <c r="CW8" s="559"/>
      <c r="CX8" s="559"/>
      <c r="CY8" s="559"/>
      <c r="CZ8" s="559"/>
      <c r="DA8" s="560"/>
      <c r="DB8" s="558">
        <v>0.59</v>
      </c>
      <c r="DC8" s="559"/>
      <c r="DD8" s="559"/>
      <c r="DE8" s="559"/>
      <c r="DF8" s="559"/>
      <c r="DG8" s="559"/>
      <c r="DH8" s="559"/>
      <c r="DI8" s="560"/>
    </row>
    <row r="9" spans="1:119" ht="18.75" customHeight="1" thickBot="1" x14ac:dyDescent="0.2">
      <c r="A9" s="181"/>
      <c r="B9" s="587" t="s">
        <v>107</v>
      </c>
      <c r="C9" s="588"/>
      <c r="D9" s="588"/>
      <c r="E9" s="588"/>
      <c r="F9" s="588"/>
      <c r="G9" s="588"/>
      <c r="H9" s="588"/>
      <c r="I9" s="588"/>
      <c r="J9" s="588"/>
      <c r="K9" s="506"/>
      <c r="L9" s="589" t="s">
        <v>108</v>
      </c>
      <c r="M9" s="590"/>
      <c r="N9" s="590"/>
      <c r="O9" s="590"/>
      <c r="P9" s="590"/>
      <c r="Q9" s="591"/>
      <c r="R9" s="592">
        <v>7274</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104</v>
      </c>
      <c r="AV9" s="514"/>
      <c r="AW9" s="514"/>
      <c r="AX9" s="514"/>
      <c r="AY9" s="469" t="s">
        <v>111</v>
      </c>
      <c r="AZ9" s="470"/>
      <c r="BA9" s="470"/>
      <c r="BB9" s="470"/>
      <c r="BC9" s="470"/>
      <c r="BD9" s="470"/>
      <c r="BE9" s="470"/>
      <c r="BF9" s="470"/>
      <c r="BG9" s="470"/>
      <c r="BH9" s="470"/>
      <c r="BI9" s="470"/>
      <c r="BJ9" s="470"/>
      <c r="BK9" s="470"/>
      <c r="BL9" s="470"/>
      <c r="BM9" s="471"/>
      <c r="BN9" s="455">
        <v>-60618</v>
      </c>
      <c r="BO9" s="456"/>
      <c r="BP9" s="456"/>
      <c r="BQ9" s="456"/>
      <c r="BR9" s="456"/>
      <c r="BS9" s="456"/>
      <c r="BT9" s="456"/>
      <c r="BU9" s="457"/>
      <c r="BV9" s="455">
        <v>91328</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10.8</v>
      </c>
      <c r="CU9" s="453"/>
      <c r="CV9" s="453"/>
      <c r="CW9" s="453"/>
      <c r="CX9" s="453"/>
      <c r="CY9" s="453"/>
      <c r="CZ9" s="453"/>
      <c r="DA9" s="454"/>
      <c r="DB9" s="452">
        <v>10.8</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113</v>
      </c>
      <c r="M10" s="412"/>
      <c r="N10" s="412"/>
      <c r="O10" s="412"/>
      <c r="P10" s="412"/>
      <c r="Q10" s="413"/>
      <c r="R10" s="408">
        <v>7355</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90</v>
      </c>
      <c r="AV10" s="514"/>
      <c r="AW10" s="514"/>
      <c r="AX10" s="514"/>
      <c r="AY10" s="469" t="s">
        <v>115</v>
      </c>
      <c r="AZ10" s="470"/>
      <c r="BA10" s="470"/>
      <c r="BB10" s="470"/>
      <c r="BC10" s="470"/>
      <c r="BD10" s="470"/>
      <c r="BE10" s="470"/>
      <c r="BF10" s="470"/>
      <c r="BG10" s="470"/>
      <c r="BH10" s="470"/>
      <c r="BI10" s="470"/>
      <c r="BJ10" s="470"/>
      <c r="BK10" s="470"/>
      <c r="BL10" s="470"/>
      <c r="BM10" s="471"/>
      <c r="BN10" s="455">
        <v>295</v>
      </c>
      <c r="BO10" s="456"/>
      <c r="BP10" s="456"/>
      <c r="BQ10" s="456"/>
      <c r="BR10" s="456"/>
      <c r="BS10" s="456"/>
      <c r="BT10" s="456"/>
      <c r="BU10" s="457"/>
      <c r="BV10" s="455">
        <v>156270</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104</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15">
      <c r="A12" s="181"/>
      <c r="B12" s="561" t="s">
        <v>123</v>
      </c>
      <c r="C12" s="562"/>
      <c r="D12" s="562"/>
      <c r="E12" s="562"/>
      <c r="F12" s="562"/>
      <c r="G12" s="562"/>
      <c r="H12" s="562"/>
      <c r="I12" s="562"/>
      <c r="J12" s="562"/>
      <c r="K12" s="563"/>
      <c r="L12" s="570" t="s">
        <v>124</v>
      </c>
      <c r="M12" s="571"/>
      <c r="N12" s="571"/>
      <c r="O12" s="571"/>
      <c r="P12" s="571"/>
      <c r="Q12" s="572"/>
      <c r="R12" s="573">
        <v>7418</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87805</v>
      </c>
      <c r="BO12" s="456"/>
      <c r="BP12" s="456"/>
      <c r="BQ12" s="456"/>
      <c r="BR12" s="456"/>
      <c r="BS12" s="456"/>
      <c r="BT12" s="456"/>
      <c r="BU12" s="457"/>
      <c r="BV12" s="455">
        <v>406477</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130</v>
      </c>
      <c r="N13" s="540"/>
      <c r="O13" s="540"/>
      <c r="P13" s="540"/>
      <c r="Q13" s="541"/>
      <c r="R13" s="542">
        <v>7369</v>
      </c>
      <c r="S13" s="543"/>
      <c r="T13" s="543"/>
      <c r="U13" s="543"/>
      <c r="V13" s="544"/>
      <c r="W13" s="545" t="s">
        <v>131</v>
      </c>
      <c r="X13" s="441"/>
      <c r="Y13" s="441"/>
      <c r="Z13" s="441"/>
      <c r="AA13" s="441"/>
      <c r="AB13" s="442"/>
      <c r="AC13" s="408">
        <v>139</v>
      </c>
      <c r="AD13" s="409"/>
      <c r="AE13" s="409"/>
      <c r="AF13" s="409"/>
      <c r="AG13" s="410"/>
      <c r="AH13" s="408">
        <v>168</v>
      </c>
      <c r="AI13" s="409"/>
      <c r="AJ13" s="409"/>
      <c r="AK13" s="409"/>
      <c r="AL13" s="468"/>
      <c r="AM13" s="512" t="s">
        <v>132</v>
      </c>
      <c r="AN13" s="412"/>
      <c r="AO13" s="412"/>
      <c r="AP13" s="412"/>
      <c r="AQ13" s="412"/>
      <c r="AR13" s="412"/>
      <c r="AS13" s="412"/>
      <c r="AT13" s="413"/>
      <c r="AU13" s="513" t="s">
        <v>104</v>
      </c>
      <c r="AV13" s="514"/>
      <c r="AW13" s="514"/>
      <c r="AX13" s="514"/>
      <c r="AY13" s="469" t="s">
        <v>133</v>
      </c>
      <c r="AZ13" s="470"/>
      <c r="BA13" s="470"/>
      <c r="BB13" s="470"/>
      <c r="BC13" s="470"/>
      <c r="BD13" s="470"/>
      <c r="BE13" s="470"/>
      <c r="BF13" s="470"/>
      <c r="BG13" s="470"/>
      <c r="BH13" s="470"/>
      <c r="BI13" s="470"/>
      <c r="BJ13" s="470"/>
      <c r="BK13" s="470"/>
      <c r="BL13" s="470"/>
      <c r="BM13" s="471"/>
      <c r="BN13" s="455">
        <v>-148128</v>
      </c>
      <c r="BO13" s="456"/>
      <c r="BP13" s="456"/>
      <c r="BQ13" s="456"/>
      <c r="BR13" s="456"/>
      <c r="BS13" s="456"/>
      <c r="BT13" s="456"/>
      <c r="BU13" s="457"/>
      <c r="BV13" s="455">
        <v>-158879</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6.8</v>
      </c>
      <c r="CU13" s="453"/>
      <c r="CV13" s="453"/>
      <c r="CW13" s="453"/>
      <c r="CX13" s="453"/>
      <c r="CY13" s="453"/>
      <c r="CZ13" s="453"/>
      <c r="DA13" s="454"/>
      <c r="DB13" s="452">
        <v>7.1</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135</v>
      </c>
      <c r="M14" s="582"/>
      <c r="N14" s="582"/>
      <c r="O14" s="582"/>
      <c r="P14" s="582"/>
      <c r="Q14" s="583"/>
      <c r="R14" s="542">
        <v>7466</v>
      </c>
      <c r="S14" s="543"/>
      <c r="T14" s="543"/>
      <c r="U14" s="543"/>
      <c r="V14" s="544"/>
      <c r="W14" s="546"/>
      <c r="X14" s="444"/>
      <c r="Y14" s="444"/>
      <c r="Z14" s="444"/>
      <c r="AA14" s="444"/>
      <c r="AB14" s="445"/>
      <c r="AC14" s="535">
        <v>4.2</v>
      </c>
      <c r="AD14" s="536"/>
      <c r="AE14" s="536"/>
      <c r="AF14" s="536"/>
      <c r="AG14" s="537"/>
      <c r="AH14" s="535">
        <v>4.8</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v>17.5</v>
      </c>
      <c r="CU14" s="553"/>
      <c r="CV14" s="553"/>
      <c r="CW14" s="553"/>
      <c r="CX14" s="553"/>
      <c r="CY14" s="553"/>
      <c r="CZ14" s="553"/>
      <c r="DA14" s="554"/>
      <c r="DB14" s="552">
        <v>31.6</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130</v>
      </c>
      <c r="N15" s="540"/>
      <c r="O15" s="540"/>
      <c r="P15" s="540"/>
      <c r="Q15" s="541"/>
      <c r="R15" s="542">
        <v>7421</v>
      </c>
      <c r="S15" s="543"/>
      <c r="T15" s="543"/>
      <c r="U15" s="543"/>
      <c r="V15" s="544"/>
      <c r="W15" s="545" t="s">
        <v>137</v>
      </c>
      <c r="X15" s="441"/>
      <c r="Y15" s="441"/>
      <c r="Z15" s="441"/>
      <c r="AA15" s="441"/>
      <c r="AB15" s="442"/>
      <c r="AC15" s="408">
        <v>1304</v>
      </c>
      <c r="AD15" s="409"/>
      <c r="AE15" s="409"/>
      <c r="AF15" s="409"/>
      <c r="AG15" s="410"/>
      <c r="AH15" s="408">
        <v>1334</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1634182</v>
      </c>
      <c r="BO15" s="485"/>
      <c r="BP15" s="485"/>
      <c r="BQ15" s="485"/>
      <c r="BR15" s="485"/>
      <c r="BS15" s="485"/>
      <c r="BT15" s="485"/>
      <c r="BU15" s="486"/>
      <c r="BV15" s="484">
        <v>1533881</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38.9</v>
      </c>
      <c r="AD16" s="536"/>
      <c r="AE16" s="536"/>
      <c r="AF16" s="536"/>
      <c r="AG16" s="537"/>
      <c r="AH16" s="535">
        <v>38</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2916911</v>
      </c>
      <c r="BO16" s="456"/>
      <c r="BP16" s="456"/>
      <c r="BQ16" s="456"/>
      <c r="BR16" s="456"/>
      <c r="BS16" s="456"/>
      <c r="BT16" s="456"/>
      <c r="BU16" s="457"/>
      <c r="BV16" s="455">
        <v>2813679</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1905</v>
      </c>
      <c r="AD17" s="409"/>
      <c r="AE17" s="409"/>
      <c r="AF17" s="409"/>
      <c r="AG17" s="410"/>
      <c r="AH17" s="408">
        <v>2011</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2099418</v>
      </c>
      <c r="BO17" s="456"/>
      <c r="BP17" s="456"/>
      <c r="BQ17" s="456"/>
      <c r="BR17" s="456"/>
      <c r="BS17" s="456"/>
      <c r="BT17" s="456"/>
      <c r="BU17" s="457"/>
      <c r="BV17" s="455">
        <v>1969134</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147</v>
      </c>
      <c r="C18" s="506"/>
      <c r="D18" s="506"/>
      <c r="E18" s="507"/>
      <c r="F18" s="507"/>
      <c r="G18" s="507"/>
      <c r="H18" s="507"/>
      <c r="I18" s="507"/>
      <c r="J18" s="507"/>
      <c r="K18" s="507"/>
      <c r="L18" s="508">
        <v>135.77000000000001</v>
      </c>
      <c r="M18" s="508"/>
      <c r="N18" s="508"/>
      <c r="O18" s="508"/>
      <c r="P18" s="508"/>
      <c r="Q18" s="508"/>
      <c r="R18" s="509"/>
      <c r="S18" s="509"/>
      <c r="T18" s="509"/>
      <c r="U18" s="509"/>
      <c r="V18" s="510"/>
      <c r="W18" s="526"/>
      <c r="X18" s="527"/>
      <c r="Y18" s="527"/>
      <c r="Z18" s="527"/>
      <c r="AA18" s="527"/>
      <c r="AB18" s="551"/>
      <c r="AC18" s="425">
        <v>56.9</v>
      </c>
      <c r="AD18" s="426"/>
      <c r="AE18" s="426"/>
      <c r="AF18" s="426"/>
      <c r="AG18" s="511"/>
      <c r="AH18" s="425">
        <v>57.2</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2844761</v>
      </c>
      <c r="BO18" s="456"/>
      <c r="BP18" s="456"/>
      <c r="BQ18" s="456"/>
      <c r="BR18" s="456"/>
      <c r="BS18" s="456"/>
      <c r="BT18" s="456"/>
      <c r="BU18" s="457"/>
      <c r="BV18" s="455">
        <v>2935173</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149</v>
      </c>
      <c r="C19" s="506"/>
      <c r="D19" s="506"/>
      <c r="E19" s="507"/>
      <c r="F19" s="507"/>
      <c r="G19" s="507"/>
      <c r="H19" s="507"/>
      <c r="I19" s="507"/>
      <c r="J19" s="507"/>
      <c r="K19" s="507"/>
      <c r="L19" s="515">
        <v>54</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4347755</v>
      </c>
      <c r="BO19" s="456"/>
      <c r="BP19" s="456"/>
      <c r="BQ19" s="456"/>
      <c r="BR19" s="456"/>
      <c r="BS19" s="456"/>
      <c r="BT19" s="456"/>
      <c r="BU19" s="457"/>
      <c r="BV19" s="455">
        <v>4634179</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151</v>
      </c>
      <c r="C20" s="506"/>
      <c r="D20" s="506"/>
      <c r="E20" s="507"/>
      <c r="F20" s="507"/>
      <c r="G20" s="507"/>
      <c r="H20" s="507"/>
      <c r="I20" s="507"/>
      <c r="J20" s="507"/>
      <c r="K20" s="507"/>
      <c r="L20" s="515">
        <v>2506</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5073372</v>
      </c>
      <c r="BO22" s="485"/>
      <c r="BP22" s="485"/>
      <c r="BQ22" s="485"/>
      <c r="BR22" s="485"/>
      <c r="BS22" s="485"/>
      <c r="BT22" s="485"/>
      <c r="BU22" s="486"/>
      <c r="BV22" s="484">
        <v>5122377</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576790</v>
      </c>
      <c r="BO23" s="456"/>
      <c r="BP23" s="456"/>
      <c r="BQ23" s="456"/>
      <c r="BR23" s="456"/>
      <c r="BS23" s="456"/>
      <c r="BT23" s="456"/>
      <c r="BU23" s="457"/>
      <c r="BV23" s="455">
        <v>733317</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161</v>
      </c>
      <c r="F24" s="412"/>
      <c r="G24" s="412"/>
      <c r="H24" s="412"/>
      <c r="I24" s="412"/>
      <c r="J24" s="412"/>
      <c r="K24" s="413"/>
      <c r="L24" s="408">
        <v>1</v>
      </c>
      <c r="M24" s="409"/>
      <c r="N24" s="409"/>
      <c r="O24" s="409"/>
      <c r="P24" s="410"/>
      <c r="Q24" s="408">
        <v>7180</v>
      </c>
      <c r="R24" s="409"/>
      <c r="S24" s="409"/>
      <c r="T24" s="409"/>
      <c r="U24" s="409"/>
      <c r="V24" s="410"/>
      <c r="W24" s="498"/>
      <c r="X24" s="435"/>
      <c r="Y24" s="436"/>
      <c r="Z24" s="411" t="s">
        <v>162</v>
      </c>
      <c r="AA24" s="412"/>
      <c r="AB24" s="412"/>
      <c r="AC24" s="412"/>
      <c r="AD24" s="412"/>
      <c r="AE24" s="412"/>
      <c r="AF24" s="412"/>
      <c r="AG24" s="413"/>
      <c r="AH24" s="408">
        <v>96</v>
      </c>
      <c r="AI24" s="409"/>
      <c r="AJ24" s="409"/>
      <c r="AK24" s="409"/>
      <c r="AL24" s="410"/>
      <c r="AM24" s="408">
        <v>282720</v>
      </c>
      <c r="AN24" s="409"/>
      <c r="AO24" s="409"/>
      <c r="AP24" s="409"/>
      <c r="AQ24" s="409"/>
      <c r="AR24" s="410"/>
      <c r="AS24" s="408">
        <v>2945</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2796864</v>
      </c>
      <c r="BO24" s="456"/>
      <c r="BP24" s="456"/>
      <c r="BQ24" s="456"/>
      <c r="BR24" s="456"/>
      <c r="BS24" s="456"/>
      <c r="BT24" s="456"/>
      <c r="BU24" s="457"/>
      <c r="BV24" s="455">
        <v>2681303</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164</v>
      </c>
      <c r="F25" s="412"/>
      <c r="G25" s="412"/>
      <c r="H25" s="412"/>
      <c r="I25" s="412"/>
      <c r="J25" s="412"/>
      <c r="K25" s="413"/>
      <c r="L25" s="408">
        <v>1</v>
      </c>
      <c r="M25" s="409"/>
      <c r="N25" s="409"/>
      <c r="O25" s="409"/>
      <c r="P25" s="410"/>
      <c r="Q25" s="408">
        <v>6170</v>
      </c>
      <c r="R25" s="409"/>
      <c r="S25" s="409"/>
      <c r="T25" s="409"/>
      <c r="U25" s="409"/>
      <c r="V25" s="410"/>
      <c r="W25" s="498"/>
      <c r="X25" s="435"/>
      <c r="Y25" s="436"/>
      <c r="Z25" s="411" t="s">
        <v>165</v>
      </c>
      <c r="AA25" s="412"/>
      <c r="AB25" s="412"/>
      <c r="AC25" s="412"/>
      <c r="AD25" s="412"/>
      <c r="AE25" s="412"/>
      <c r="AF25" s="412"/>
      <c r="AG25" s="413"/>
      <c r="AH25" s="408" t="s">
        <v>122</v>
      </c>
      <c r="AI25" s="409"/>
      <c r="AJ25" s="409"/>
      <c r="AK25" s="409"/>
      <c r="AL25" s="410"/>
      <c r="AM25" s="408" t="s">
        <v>122</v>
      </c>
      <c r="AN25" s="409"/>
      <c r="AO25" s="409"/>
      <c r="AP25" s="409"/>
      <c r="AQ25" s="409"/>
      <c r="AR25" s="410"/>
      <c r="AS25" s="408" t="s">
        <v>122</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660981</v>
      </c>
      <c r="BO25" s="485"/>
      <c r="BP25" s="485"/>
      <c r="BQ25" s="485"/>
      <c r="BR25" s="485"/>
      <c r="BS25" s="485"/>
      <c r="BT25" s="485"/>
      <c r="BU25" s="486"/>
      <c r="BV25" s="484">
        <v>564943</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167</v>
      </c>
      <c r="F26" s="412"/>
      <c r="G26" s="412"/>
      <c r="H26" s="412"/>
      <c r="I26" s="412"/>
      <c r="J26" s="412"/>
      <c r="K26" s="413"/>
      <c r="L26" s="408">
        <v>1</v>
      </c>
      <c r="M26" s="409"/>
      <c r="N26" s="409"/>
      <c r="O26" s="409"/>
      <c r="P26" s="410"/>
      <c r="Q26" s="408">
        <v>5730</v>
      </c>
      <c r="R26" s="409"/>
      <c r="S26" s="409"/>
      <c r="T26" s="409"/>
      <c r="U26" s="409"/>
      <c r="V26" s="410"/>
      <c r="W26" s="498"/>
      <c r="X26" s="435"/>
      <c r="Y26" s="436"/>
      <c r="Z26" s="411" t="s">
        <v>168</v>
      </c>
      <c r="AA26" s="466"/>
      <c r="AB26" s="466"/>
      <c r="AC26" s="466"/>
      <c r="AD26" s="466"/>
      <c r="AE26" s="466"/>
      <c r="AF26" s="466"/>
      <c r="AG26" s="467"/>
      <c r="AH26" s="408">
        <v>7</v>
      </c>
      <c r="AI26" s="409"/>
      <c r="AJ26" s="409"/>
      <c r="AK26" s="409"/>
      <c r="AL26" s="410"/>
      <c r="AM26" s="408">
        <v>17220</v>
      </c>
      <c r="AN26" s="409"/>
      <c r="AO26" s="409"/>
      <c r="AP26" s="409"/>
      <c r="AQ26" s="409"/>
      <c r="AR26" s="410"/>
      <c r="AS26" s="408">
        <v>2460</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170</v>
      </c>
      <c r="F27" s="412"/>
      <c r="G27" s="412"/>
      <c r="H27" s="412"/>
      <c r="I27" s="412"/>
      <c r="J27" s="412"/>
      <c r="K27" s="413"/>
      <c r="L27" s="408">
        <v>1</v>
      </c>
      <c r="M27" s="409"/>
      <c r="N27" s="409"/>
      <c r="O27" s="409"/>
      <c r="P27" s="410"/>
      <c r="Q27" s="408">
        <v>2920</v>
      </c>
      <c r="R27" s="409"/>
      <c r="S27" s="409"/>
      <c r="T27" s="409"/>
      <c r="U27" s="409"/>
      <c r="V27" s="410"/>
      <c r="W27" s="498"/>
      <c r="X27" s="435"/>
      <c r="Y27" s="436"/>
      <c r="Z27" s="411" t="s">
        <v>171</v>
      </c>
      <c r="AA27" s="412"/>
      <c r="AB27" s="412"/>
      <c r="AC27" s="412"/>
      <c r="AD27" s="412"/>
      <c r="AE27" s="412"/>
      <c r="AF27" s="412"/>
      <c r="AG27" s="413"/>
      <c r="AH27" s="408">
        <v>8</v>
      </c>
      <c r="AI27" s="409"/>
      <c r="AJ27" s="409"/>
      <c r="AK27" s="409"/>
      <c r="AL27" s="410"/>
      <c r="AM27" s="408">
        <v>18104</v>
      </c>
      <c r="AN27" s="409"/>
      <c r="AO27" s="409"/>
      <c r="AP27" s="409"/>
      <c r="AQ27" s="409"/>
      <c r="AR27" s="410"/>
      <c r="AS27" s="408">
        <v>2263</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v>566645</v>
      </c>
      <c r="BO27" s="490"/>
      <c r="BP27" s="490"/>
      <c r="BQ27" s="490"/>
      <c r="BR27" s="490"/>
      <c r="BS27" s="490"/>
      <c r="BT27" s="490"/>
      <c r="BU27" s="491"/>
      <c r="BV27" s="489">
        <v>566645</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173</v>
      </c>
      <c r="F28" s="412"/>
      <c r="G28" s="412"/>
      <c r="H28" s="412"/>
      <c r="I28" s="412"/>
      <c r="J28" s="412"/>
      <c r="K28" s="413"/>
      <c r="L28" s="408">
        <v>1</v>
      </c>
      <c r="M28" s="409"/>
      <c r="N28" s="409"/>
      <c r="O28" s="409"/>
      <c r="P28" s="410"/>
      <c r="Q28" s="408">
        <v>2140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1147052</v>
      </c>
      <c r="BO28" s="485"/>
      <c r="BP28" s="485"/>
      <c r="BQ28" s="485"/>
      <c r="BR28" s="485"/>
      <c r="BS28" s="485"/>
      <c r="BT28" s="485"/>
      <c r="BU28" s="486"/>
      <c r="BV28" s="484">
        <v>1234562</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176</v>
      </c>
      <c r="F29" s="412"/>
      <c r="G29" s="412"/>
      <c r="H29" s="412"/>
      <c r="I29" s="412"/>
      <c r="J29" s="412"/>
      <c r="K29" s="413"/>
      <c r="L29" s="408">
        <v>10</v>
      </c>
      <c r="M29" s="409"/>
      <c r="N29" s="409"/>
      <c r="O29" s="409"/>
      <c r="P29" s="410"/>
      <c r="Q29" s="408">
        <v>1850</v>
      </c>
      <c r="R29" s="409"/>
      <c r="S29" s="409"/>
      <c r="T29" s="409"/>
      <c r="U29" s="409"/>
      <c r="V29" s="410"/>
      <c r="W29" s="499"/>
      <c r="X29" s="500"/>
      <c r="Y29" s="501"/>
      <c r="Z29" s="411" t="s">
        <v>177</v>
      </c>
      <c r="AA29" s="412"/>
      <c r="AB29" s="412"/>
      <c r="AC29" s="412"/>
      <c r="AD29" s="412"/>
      <c r="AE29" s="412"/>
      <c r="AF29" s="412"/>
      <c r="AG29" s="413"/>
      <c r="AH29" s="408">
        <v>104</v>
      </c>
      <c r="AI29" s="409"/>
      <c r="AJ29" s="409"/>
      <c r="AK29" s="409"/>
      <c r="AL29" s="410"/>
      <c r="AM29" s="408">
        <v>300824</v>
      </c>
      <c r="AN29" s="409"/>
      <c r="AO29" s="409"/>
      <c r="AP29" s="409"/>
      <c r="AQ29" s="409"/>
      <c r="AR29" s="410"/>
      <c r="AS29" s="408">
        <v>2893</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77182</v>
      </c>
      <c r="BO29" s="456"/>
      <c r="BP29" s="456"/>
      <c r="BQ29" s="456"/>
      <c r="BR29" s="456"/>
      <c r="BS29" s="456"/>
      <c r="BT29" s="456"/>
      <c r="BU29" s="457"/>
      <c r="BV29" s="455">
        <v>60398</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99.3</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1033036</v>
      </c>
      <c r="BO30" s="490"/>
      <c r="BP30" s="490"/>
      <c r="BQ30" s="490"/>
      <c r="BR30" s="490"/>
      <c r="BS30" s="490"/>
      <c r="BT30" s="490"/>
      <c r="BU30" s="491"/>
      <c r="BV30" s="489">
        <v>647674</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186</v>
      </c>
      <c r="D33" s="407"/>
      <c r="E33" s="406" t="s">
        <v>187</v>
      </c>
      <c r="F33" s="406"/>
      <c r="G33" s="406"/>
      <c r="H33" s="406"/>
      <c r="I33" s="406"/>
      <c r="J33" s="406"/>
      <c r="K33" s="406"/>
      <c r="L33" s="406"/>
      <c r="M33" s="406"/>
      <c r="N33" s="406"/>
      <c r="O33" s="406"/>
      <c r="P33" s="406"/>
      <c r="Q33" s="406"/>
      <c r="R33" s="406"/>
      <c r="S33" s="406"/>
      <c r="T33" s="206"/>
      <c r="U33" s="407" t="s">
        <v>186</v>
      </c>
      <c r="V33" s="407"/>
      <c r="W33" s="406" t="s">
        <v>187</v>
      </c>
      <c r="X33" s="406"/>
      <c r="Y33" s="406"/>
      <c r="Z33" s="406"/>
      <c r="AA33" s="406"/>
      <c r="AB33" s="406"/>
      <c r="AC33" s="406"/>
      <c r="AD33" s="406"/>
      <c r="AE33" s="406"/>
      <c r="AF33" s="406"/>
      <c r="AG33" s="406"/>
      <c r="AH33" s="406"/>
      <c r="AI33" s="406"/>
      <c r="AJ33" s="406"/>
      <c r="AK33" s="406"/>
      <c r="AL33" s="206"/>
      <c r="AM33" s="407" t="s">
        <v>186</v>
      </c>
      <c r="AN33" s="407"/>
      <c r="AO33" s="406" t="s">
        <v>187</v>
      </c>
      <c r="AP33" s="406"/>
      <c r="AQ33" s="406"/>
      <c r="AR33" s="406"/>
      <c r="AS33" s="406"/>
      <c r="AT33" s="406"/>
      <c r="AU33" s="406"/>
      <c r="AV33" s="406"/>
      <c r="AW33" s="406"/>
      <c r="AX33" s="406"/>
      <c r="AY33" s="406"/>
      <c r="AZ33" s="406"/>
      <c r="BA33" s="406"/>
      <c r="BB33" s="406"/>
      <c r="BC33" s="406"/>
      <c r="BD33" s="207"/>
      <c r="BE33" s="406" t="s">
        <v>188</v>
      </c>
      <c r="BF33" s="406"/>
      <c r="BG33" s="406" t="s">
        <v>189</v>
      </c>
      <c r="BH33" s="406"/>
      <c r="BI33" s="406"/>
      <c r="BJ33" s="406"/>
      <c r="BK33" s="406"/>
      <c r="BL33" s="406"/>
      <c r="BM33" s="406"/>
      <c r="BN33" s="406"/>
      <c r="BO33" s="406"/>
      <c r="BP33" s="406"/>
      <c r="BQ33" s="406"/>
      <c r="BR33" s="406"/>
      <c r="BS33" s="406"/>
      <c r="BT33" s="406"/>
      <c r="BU33" s="406"/>
      <c r="BV33" s="207"/>
      <c r="BW33" s="407" t="s">
        <v>188</v>
      </c>
      <c r="BX33" s="407"/>
      <c r="BY33" s="406" t="s">
        <v>190</v>
      </c>
      <c r="BZ33" s="406"/>
      <c r="CA33" s="406"/>
      <c r="CB33" s="406"/>
      <c r="CC33" s="406"/>
      <c r="CD33" s="406"/>
      <c r="CE33" s="406"/>
      <c r="CF33" s="406"/>
      <c r="CG33" s="406"/>
      <c r="CH33" s="406"/>
      <c r="CI33" s="406"/>
      <c r="CJ33" s="406"/>
      <c r="CK33" s="406"/>
      <c r="CL33" s="406"/>
      <c r="CM33" s="406"/>
      <c r="CN33" s="206"/>
      <c r="CO33" s="407" t="s">
        <v>186</v>
      </c>
      <c r="CP33" s="407"/>
      <c r="CQ33" s="406" t="s">
        <v>191</v>
      </c>
      <c r="CR33" s="406"/>
      <c r="CS33" s="406"/>
      <c r="CT33" s="406"/>
      <c r="CU33" s="406"/>
      <c r="CV33" s="406"/>
      <c r="CW33" s="406"/>
      <c r="CX33" s="406"/>
      <c r="CY33" s="406"/>
      <c r="CZ33" s="406"/>
      <c r="DA33" s="406"/>
      <c r="DB33" s="406"/>
      <c r="DC33" s="406"/>
      <c r="DD33" s="406"/>
      <c r="DE33" s="406"/>
      <c r="DF33" s="206"/>
      <c r="DG33" s="405" t="s">
        <v>192</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4</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81"/>
      <c r="AM34" s="403">
        <f>IF(AO34="","",MAX(C34:D43,U34:V43)+1)</f>
        <v>7</v>
      </c>
      <c r="AN34" s="403"/>
      <c r="AO34" s="404" t="str">
        <f>IF('各会計、関係団体の財政状況及び健全化判断比率'!B31="","",'各会計、関係団体の財政状況及び健全化判断比率'!B31)</f>
        <v>水道事業会計</v>
      </c>
      <c r="AP34" s="404"/>
      <c r="AQ34" s="404"/>
      <c r="AR34" s="404"/>
      <c r="AS34" s="404"/>
      <c r="AT34" s="404"/>
      <c r="AU34" s="404"/>
      <c r="AV34" s="404"/>
      <c r="AW34" s="404"/>
      <c r="AX34" s="404"/>
      <c r="AY34" s="404"/>
      <c r="AZ34" s="404"/>
      <c r="BA34" s="404"/>
      <c r="BB34" s="404"/>
      <c r="BC34" s="404"/>
      <c r="BD34" s="181"/>
      <c r="BE34" s="403">
        <f>IF(BG34="","",MAX(C34:D43,U34:V43,AM34:AN43)+1)</f>
        <v>9</v>
      </c>
      <c r="BF34" s="403"/>
      <c r="BG34" s="404" t="str">
        <f>IF('各会計、関係団体の財政状況及び健全化判断比率'!B33="","",'各会計、関係団体の財政状況及び健全化判断比率'!B33)</f>
        <v>農業集落排水事業特別会計</v>
      </c>
      <c r="BH34" s="404"/>
      <c r="BI34" s="404"/>
      <c r="BJ34" s="404"/>
      <c r="BK34" s="404"/>
      <c r="BL34" s="404"/>
      <c r="BM34" s="404"/>
      <c r="BN34" s="404"/>
      <c r="BO34" s="404"/>
      <c r="BP34" s="404"/>
      <c r="BQ34" s="404"/>
      <c r="BR34" s="404"/>
      <c r="BS34" s="404"/>
      <c r="BT34" s="404"/>
      <c r="BU34" s="404"/>
      <c r="BV34" s="181"/>
      <c r="BW34" s="403">
        <f>IF(BY34="","",MAX(C34:D43,U34:V43,AM34:AN43,BE34:BF43)+1)</f>
        <v>10</v>
      </c>
      <c r="BX34" s="403"/>
      <c r="BY34" s="404" t="str">
        <f>IF('各会計、関係団体の財政状況及び健全化判断比率'!B68="","",'各会計、関係団体の財政状況及び健全化判断比率'!B68)</f>
        <v>湖東広域衛生管理組合</v>
      </c>
      <c r="BZ34" s="404"/>
      <c r="CA34" s="404"/>
      <c r="CB34" s="404"/>
      <c r="CC34" s="404"/>
      <c r="CD34" s="404"/>
      <c r="CE34" s="404"/>
      <c r="CF34" s="404"/>
      <c r="CG34" s="404"/>
      <c r="CH34" s="404"/>
      <c r="CI34" s="404"/>
      <c r="CJ34" s="404"/>
      <c r="CK34" s="404"/>
      <c r="CL34" s="404"/>
      <c r="CM34" s="404"/>
      <c r="CN34" s="181"/>
      <c r="CO34" s="403" t="str">
        <f>IF(CQ34="","",MAX(C34:D43,U34:V43,AM34:AN43,BE34:BF43,BW34:BX43)+1)</f>
        <v/>
      </c>
      <c r="CP34" s="403"/>
      <c r="CQ34" s="404" t="str">
        <f>IF('各会計、関係団体の財政状況及び健全化判断比率'!BS7="","",'各会計、関係団体の財政状況及び健全化判断比率'!BS7)</f>
        <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f>IF(E35="","",C34+1)</f>
        <v>2</v>
      </c>
      <c r="D35" s="403"/>
      <c r="E35" s="404" t="str">
        <f>IF('各会計、関係団体の財政状況及び健全化判断比率'!B8="","",'各会計、関係団体の財政状況及び健全化判断比率'!B8)</f>
        <v>育英事業特別会計</v>
      </c>
      <c r="F35" s="404"/>
      <c r="G35" s="404"/>
      <c r="H35" s="404"/>
      <c r="I35" s="404"/>
      <c r="J35" s="404"/>
      <c r="K35" s="404"/>
      <c r="L35" s="404"/>
      <c r="M35" s="404"/>
      <c r="N35" s="404"/>
      <c r="O35" s="404"/>
      <c r="P35" s="404"/>
      <c r="Q35" s="404"/>
      <c r="R35" s="404"/>
      <c r="S35" s="404"/>
      <c r="T35" s="181"/>
      <c r="U35" s="403">
        <f>IF(W35="","",U34+1)</f>
        <v>5</v>
      </c>
      <c r="V35" s="403"/>
      <c r="W35" s="404" t="str">
        <f>IF('各会計、関係団体の財政状況及び健全化判断比率'!B29="","",'各会計、関係団体の財政状況及び健全化判断比率'!B29)</f>
        <v>介護保険事業特別会計</v>
      </c>
      <c r="X35" s="404"/>
      <c r="Y35" s="404"/>
      <c r="Z35" s="404"/>
      <c r="AA35" s="404"/>
      <c r="AB35" s="404"/>
      <c r="AC35" s="404"/>
      <c r="AD35" s="404"/>
      <c r="AE35" s="404"/>
      <c r="AF35" s="404"/>
      <c r="AG35" s="404"/>
      <c r="AH35" s="404"/>
      <c r="AI35" s="404"/>
      <c r="AJ35" s="404"/>
      <c r="AK35" s="404"/>
      <c r="AL35" s="181"/>
      <c r="AM35" s="403">
        <f t="shared" ref="AM35:AM43" si="0">IF(AO35="","",AM34+1)</f>
        <v>8</v>
      </c>
      <c r="AN35" s="403"/>
      <c r="AO35" s="404" t="str">
        <f>IF('各会計、関係団体の財政状況及び健全化判断比率'!B32="","",'各会計、関係団体の財政状況及び健全化判断比率'!B32)</f>
        <v>下水道事業会計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11</v>
      </c>
      <c r="BX35" s="403"/>
      <c r="BY35" s="404" t="str">
        <f>IF('各会計、関係団体の財政状況及び健全化判断比率'!B69="","",'各会計、関係団体の財政状況及び健全化判断比率'!B69)</f>
        <v>彦根愛知犬上広域行政組合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f>IF(E36="","",C35+1)</f>
        <v>3</v>
      </c>
      <c r="D36" s="403"/>
      <c r="E36" s="404" t="str">
        <f>IF('各会計、関係団体の財政状況及び健全化判断比率'!B9="","",'各会計、関係団体の財政状況及び健全化判断比率'!B9)</f>
        <v>びわ湖東部中核工業団地公共緑地維持管理特別会計</v>
      </c>
      <c r="F36" s="404"/>
      <c r="G36" s="404"/>
      <c r="H36" s="404"/>
      <c r="I36" s="404"/>
      <c r="J36" s="404"/>
      <c r="K36" s="404"/>
      <c r="L36" s="404"/>
      <c r="M36" s="404"/>
      <c r="N36" s="404"/>
      <c r="O36" s="404"/>
      <c r="P36" s="404"/>
      <c r="Q36" s="404"/>
      <c r="R36" s="404"/>
      <c r="S36" s="404"/>
      <c r="T36" s="181"/>
      <c r="U36" s="403">
        <f t="shared" ref="U36:U43" si="4">IF(W36="","",U35+1)</f>
        <v>6</v>
      </c>
      <c r="V36" s="403"/>
      <c r="W36" s="404" t="str">
        <f>IF('各会計、関係団体の財政状況及び健全化判断比率'!B30="","",'各会計、関係団体の財政状況及び健全化判断比率'!B30)</f>
        <v>後期高齢者医療事業特別会計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12</v>
      </c>
      <c r="BX36" s="403"/>
      <c r="BY36" s="404" t="str">
        <f>IF('各会計、関係団体の財政状況及び健全化判断比率'!B70="","",'各会計、関係団体の財政状況及び健全化判断比率'!B70)</f>
        <v>大滝山林組合（一般会計）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13</v>
      </c>
      <c r="BX37" s="403"/>
      <c r="BY37" s="404" t="str">
        <f>IF('各会計、関係団体の財政状況及び健全化判断比率'!B71="","",'各会計、関係団体の財政状況及び健全化判断比率'!B71)</f>
        <v>大滝山林組合（林産物栽培特別会計）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14</v>
      </c>
      <c r="BX38" s="403"/>
      <c r="BY38" s="404" t="str">
        <f>IF('各会計、関係団体の財政状況及び健全化判断比率'!B72="","",'各会計、関係団体の財政状況及び健全化判断比率'!B72)</f>
        <v>大滝山林組合（高取山森林空間利活用特別会計）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15</v>
      </c>
      <c r="BX39" s="403"/>
      <c r="BY39" s="404" t="str">
        <f>IF('各会計、関係団体の財政状況及び健全化判断比率'!B73="","",'各会計、関係団体の財政状況及び健全化判断比率'!B73)</f>
        <v>彦根市犬上郡営林組合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16</v>
      </c>
      <c r="BX40" s="403"/>
      <c r="BY40" s="404" t="str">
        <f>IF('各会計、関係団体の財政状況及び健全化判断比率'!B74="","",'各会計、関係団体の財政状況及び健全化判断比率'!B74)</f>
        <v>滋賀県市町村議会議員公務災害補償等組合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17</v>
      </c>
      <c r="BX41" s="403"/>
      <c r="BY41" s="404" t="str">
        <f>IF('各会計、関係団体の財政状況及び健全化判断比率'!B75="","",'各会計、関係団体の財政状況及び健全化判断比率'!B75)</f>
        <v>滋賀県市町村職員退職手当組合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18</v>
      </c>
      <c r="BX42" s="403"/>
      <c r="BY42" s="404" t="str">
        <f>IF('各会計、関係団体の財政状況及び健全化判断比率'!B76="","",'各会計、関係団体の財政状況及び健全化判断比率'!B76)</f>
        <v>滋賀県市町村職員研修センター</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f t="shared" si="2"/>
        <v>19</v>
      </c>
      <c r="BX43" s="403"/>
      <c r="BY43" s="404" t="str">
        <f>IF('各会計、関係団体の財政状況及び健全化判断比率'!B77="","",'各会計、関係団体の財政状況及び健全化判断比率'!B77)</f>
        <v>滋賀県後期高齢者医療広域連合（一般会計）</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3bbdadqPbawC/Tg9BJuPvBZyErX7nMpQBA7jeG8Ru2T4FnP2ApMACRuf7VyJlGecandx8a4MYHzqubeRhhl14w==" saltValue="ubnzyJMh5+M5pHhf1YXiJ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87" t="s">
        <v>536</v>
      </c>
      <c r="D34" s="1187"/>
      <c r="E34" s="1188"/>
      <c r="F34" s="32">
        <v>16.43</v>
      </c>
      <c r="G34" s="33">
        <v>16.850000000000001</v>
      </c>
      <c r="H34" s="33">
        <v>17.649999999999999</v>
      </c>
      <c r="I34" s="33">
        <v>20.99</v>
      </c>
      <c r="J34" s="34">
        <v>22.14</v>
      </c>
      <c r="K34" s="22"/>
      <c r="L34" s="22"/>
      <c r="M34" s="22"/>
      <c r="N34" s="22"/>
      <c r="O34" s="22"/>
      <c r="P34" s="22"/>
    </row>
    <row r="35" spans="1:16" ht="39" customHeight="1" x14ac:dyDescent="0.15">
      <c r="A35" s="22"/>
      <c r="B35" s="35"/>
      <c r="C35" s="1181" t="s">
        <v>537</v>
      </c>
      <c r="D35" s="1182"/>
      <c r="E35" s="1183"/>
      <c r="F35" s="36">
        <v>9.01</v>
      </c>
      <c r="G35" s="37">
        <v>7.69</v>
      </c>
      <c r="H35" s="37">
        <v>6.85</v>
      </c>
      <c r="I35" s="37">
        <v>9.94</v>
      </c>
      <c r="J35" s="38">
        <v>7.93</v>
      </c>
      <c r="K35" s="22"/>
      <c r="L35" s="22"/>
      <c r="M35" s="22"/>
      <c r="N35" s="22"/>
      <c r="O35" s="22"/>
      <c r="P35" s="22"/>
    </row>
    <row r="36" spans="1:16" ht="39" customHeight="1" x14ac:dyDescent="0.15">
      <c r="A36" s="22"/>
      <c r="B36" s="35"/>
      <c r="C36" s="1181" t="s">
        <v>538</v>
      </c>
      <c r="D36" s="1182"/>
      <c r="E36" s="1183"/>
      <c r="F36" s="36" t="s">
        <v>489</v>
      </c>
      <c r="G36" s="37">
        <v>0.63</v>
      </c>
      <c r="H36" s="37">
        <v>0.86</v>
      </c>
      <c r="I36" s="37">
        <v>1.38</v>
      </c>
      <c r="J36" s="38">
        <v>1.67</v>
      </c>
      <c r="K36" s="22"/>
      <c r="L36" s="22"/>
      <c r="M36" s="22"/>
      <c r="N36" s="22"/>
      <c r="O36" s="22"/>
      <c r="P36" s="22"/>
    </row>
    <row r="37" spans="1:16" ht="39" customHeight="1" x14ac:dyDescent="0.15">
      <c r="A37" s="22"/>
      <c r="B37" s="35"/>
      <c r="C37" s="1181" t="s">
        <v>539</v>
      </c>
      <c r="D37" s="1182"/>
      <c r="E37" s="1183"/>
      <c r="F37" s="36">
        <v>1.1000000000000001</v>
      </c>
      <c r="G37" s="37">
        <v>1.44</v>
      </c>
      <c r="H37" s="37">
        <v>1.92</v>
      </c>
      <c r="I37" s="37">
        <v>2.36</v>
      </c>
      <c r="J37" s="38">
        <v>1.54</v>
      </c>
      <c r="K37" s="22"/>
      <c r="L37" s="22"/>
      <c r="M37" s="22"/>
      <c r="N37" s="22"/>
      <c r="O37" s="22"/>
      <c r="P37" s="22"/>
    </row>
    <row r="38" spans="1:16" ht="39" customHeight="1" x14ac:dyDescent="0.15">
      <c r="A38" s="22"/>
      <c r="B38" s="35"/>
      <c r="C38" s="1181" t="s">
        <v>540</v>
      </c>
      <c r="D38" s="1182"/>
      <c r="E38" s="1183"/>
      <c r="F38" s="36">
        <v>0.72</v>
      </c>
      <c r="G38" s="37">
        <v>0.92</v>
      </c>
      <c r="H38" s="37">
        <v>1.36</v>
      </c>
      <c r="I38" s="37">
        <v>1.41</v>
      </c>
      <c r="J38" s="38">
        <v>0.53</v>
      </c>
      <c r="K38" s="22"/>
      <c r="L38" s="22"/>
      <c r="M38" s="22"/>
      <c r="N38" s="22"/>
      <c r="O38" s="22"/>
      <c r="P38" s="22"/>
    </row>
    <row r="39" spans="1:16" ht="39" customHeight="1" x14ac:dyDescent="0.15">
      <c r="A39" s="22"/>
      <c r="B39" s="35"/>
      <c r="C39" s="1181" t="s">
        <v>541</v>
      </c>
      <c r="D39" s="1182"/>
      <c r="E39" s="1183"/>
      <c r="F39" s="36">
        <v>0.11</v>
      </c>
      <c r="G39" s="37">
        <v>0.08</v>
      </c>
      <c r="H39" s="37">
        <v>0.05</v>
      </c>
      <c r="I39" s="37">
        <v>0</v>
      </c>
      <c r="J39" s="38">
        <v>0.37</v>
      </c>
      <c r="K39" s="22"/>
      <c r="L39" s="22"/>
      <c r="M39" s="22"/>
      <c r="N39" s="22"/>
      <c r="O39" s="22"/>
      <c r="P39" s="22"/>
    </row>
    <row r="40" spans="1:16" ht="39" customHeight="1" x14ac:dyDescent="0.15">
      <c r="A40" s="22"/>
      <c r="B40" s="35"/>
      <c r="C40" s="1181" t="s">
        <v>542</v>
      </c>
      <c r="D40" s="1182"/>
      <c r="E40" s="1183"/>
      <c r="F40" s="36">
        <v>0.03</v>
      </c>
      <c r="G40" s="37">
        <v>0.04</v>
      </c>
      <c r="H40" s="37">
        <v>0.04</v>
      </c>
      <c r="I40" s="37">
        <v>0.04</v>
      </c>
      <c r="J40" s="38">
        <v>0.05</v>
      </c>
      <c r="K40" s="22"/>
      <c r="L40" s="22"/>
      <c r="M40" s="22"/>
      <c r="N40" s="22"/>
      <c r="O40" s="22"/>
      <c r="P40" s="22"/>
    </row>
    <row r="41" spans="1:16" ht="39" customHeight="1" x14ac:dyDescent="0.15">
      <c r="A41" s="22"/>
      <c r="B41" s="35"/>
      <c r="C41" s="1181" t="s">
        <v>543</v>
      </c>
      <c r="D41" s="1182"/>
      <c r="E41" s="1183"/>
      <c r="F41" s="36">
        <v>0</v>
      </c>
      <c r="G41" s="37">
        <v>0</v>
      </c>
      <c r="H41" s="37">
        <v>0</v>
      </c>
      <c r="I41" s="37">
        <v>0</v>
      </c>
      <c r="J41" s="38">
        <v>0</v>
      </c>
      <c r="K41" s="22"/>
      <c r="L41" s="22"/>
      <c r="M41" s="22"/>
      <c r="N41" s="22"/>
      <c r="O41" s="22"/>
      <c r="P41" s="22"/>
    </row>
    <row r="42" spans="1:16" ht="39" customHeight="1" x14ac:dyDescent="0.15">
      <c r="A42" s="22"/>
      <c r="B42" s="39"/>
      <c r="C42" s="1181" t="s">
        <v>544</v>
      </c>
      <c r="D42" s="1182"/>
      <c r="E42" s="1183"/>
      <c r="F42" s="36" t="s">
        <v>489</v>
      </c>
      <c r="G42" s="37" t="s">
        <v>489</v>
      </c>
      <c r="H42" s="37" t="s">
        <v>489</v>
      </c>
      <c r="I42" s="37" t="s">
        <v>489</v>
      </c>
      <c r="J42" s="38" t="s">
        <v>489</v>
      </c>
      <c r="K42" s="22"/>
      <c r="L42" s="22"/>
      <c r="M42" s="22"/>
      <c r="N42" s="22"/>
      <c r="O42" s="22"/>
      <c r="P42" s="22"/>
    </row>
    <row r="43" spans="1:16" ht="39" customHeight="1" thickBot="1" x14ac:dyDescent="0.2">
      <c r="A43" s="22"/>
      <c r="B43" s="40"/>
      <c r="C43" s="1184" t="s">
        <v>545</v>
      </c>
      <c r="D43" s="1185"/>
      <c r="E43" s="1186"/>
      <c r="F43" s="41">
        <v>1.53</v>
      </c>
      <c r="G43" s="42">
        <v>0.01</v>
      </c>
      <c r="H43" s="42">
        <v>0.01</v>
      </c>
      <c r="I43" s="42">
        <v>0.01</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es0mJG3Zni4+Z7Jw/2d61FBHWJImvW/BfWN/E9VLUnhZjXxIv7W3n/xUSHOLBRIcRIGWCrOYiIXVCUqV7/OTnQ==" saltValue="FNUpi6A7tZA/QPxnaDMh/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15">
      <c r="A45" s="48"/>
      <c r="B45" s="1212" t="s">
        <v>9</v>
      </c>
      <c r="C45" s="1213"/>
      <c r="D45" s="58"/>
      <c r="E45" s="1218" t="s">
        <v>10</v>
      </c>
      <c r="F45" s="1218"/>
      <c r="G45" s="1218"/>
      <c r="H45" s="1218"/>
      <c r="I45" s="1218"/>
      <c r="J45" s="1219"/>
      <c r="K45" s="59">
        <v>465</v>
      </c>
      <c r="L45" s="60">
        <v>482</v>
      </c>
      <c r="M45" s="60">
        <v>515</v>
      </c>
      <c r="N45" s="60">
        <v>501</v>
      </c>
      <c r="O45" s="61">
        <v>468</v>
      </c>
      <c r="P45" s="48"/>
      <c r="Q45" s="48"/>
      <c r="R45" s="48"/>
      <c r="S45" s="48"/>
      <c r="T45" s="48"/>
      <c r="U45" s="48"/>
    </row>
    <row r="46" spans="1:21" ht="30.75" customHeight="1" x14ac:dyDescent="0.15">
      <c r="A46" s="48"/>
      <c r="B46" s="1214"/>
      <c r="C46" s="1215"/>
      <c r="D46" s="62"/>
      <c r="E46" s="1191" t="s">
        <v>11</v>
      </c>
      <c r="F46" s="1191"/>
      <c r="G46" s="1191"/>
      <c r="H46" s="1191"/>
      <c r="I46" s="1191"/>
      <c r="J46" s="1192"/>
      <c r="K46" s="63" t="s">
        <v>489</v>
      </c>
      <c r="L46" s="64" t="s">
        <v>489</v>
      </c>
      <c r="M46" s="64" t="s">
        <v>489</v>
      </c>
      <c r="N46" s="64" t="s">
        <v>489</v>
      </c>
      <c r="O46" s="65" t="s">
        <v>489</v>
      </c>
      <c r="P46" s="48"/>
      <c r="Q46" s="48"/>
      <c r="R46" s="48"/>
      <c r="S46" s="48"/>
      <c r="T46" s="48"/>
      <c r="U46" s="48"/>
    </row>
    <row r="47" spans="1:21" ht="30.75" customHeight="1" x14ac:dyDescent="0.15">
      <c r="A47" s="48"/>
      <c r="B47" s="1214"/>
      <c r="C47" s="1215"/>
      <c r="D47" s="62"/>
      <c r="E47" s="1191" t="s">
        <v>12</v>
      </c>
      <c r="F47" s="1191"/>
      <c r="G47" s="1191"/>
      <c r="H47" s="1191"/>
      <c r="I47" s="1191"/>
      <c r="J47" s="1192"/>
      <c r="K47" s="63" t="s">
        <v>489</v>
      </c>
      <c r="L47" s="64" t="s">
        <v>489</v>
      </c>
      <c r="M47" s="64" t="s">
        <v>489</v>
      </c>
      <c r="N47" s="64" t="s">
        <v>489</v>
      </c>
      <c r="O47" s="65" t="s">
        <v>489</v>
      </c>
      <c r="P47" s="48"/>
      <c r="Q47" s="48"/>
      <c r="R47" s="48"/>
      <c r="S47" s="48"/>
      <c r="T47" s="48"/>
      <c r="U47" s="48"/>
    </row>
    <row r="48" spans="1:21" ht="30.75" customHeight="1" x14ac:dyDescent="0.15">
      <c r="A48" s="48"/>
      <c r="B48" s="1214"/>
      <c r="C48" s="1215"/>
      <c r="D48" s="62"/>
      <c r="E48" s="1191" t="s">
        <v>13</v>
      </c>
      <c r="F48" s="1191"/>
      <c r="G48" s="1191"/>
      <c r="H48" s="1191"/>
      <c r="I48" s="1191"/>
      <c r="J48" s="1192"/>
      <c r="K48" s="63">
        <v>170</v>
      </c>
      <c r="L48" s="64">
        <v>143</v>
      </c>
      <c r="M48" s="64">
        <v>136</v>
      </c>
      <c r="N48" s="64">
        <v>124</v>
      </c>
      <c r="O48" s="65">
        <v>114</v>
      </c>
      <c r="P48" s="48"/>
      <c r="Q48" s="48"/>
      <c r="R48" s="48"/>
      <c r="S48" s="48"/>
      <c r="T48" s="48"/>
      <c r="U48" s="48"/>
    </row>
    <row r="49" spans="1:21" ht="30.75" customHeight="1" x14ac:dyDescent="0.15">
      <c r="A49" s="48"/>
      <c r="B49" s="1214"/>
      <c r="C49" s="1215"/>
      <c r="D49" s="62"/>
      <c r="E49" s="1191" t="s">
        <v>14</v>
      </c>
      <c r="F49" s="1191"/>
      <c r="G49" s="1191"/>
      <c r="H49" s="1191"/>
      <c r="I49" s="1191"/>
      <c r="J49" s="1192"/>
      <c r="K49" s="63">
        <v>3</v>
      </c>
      <c r="L49" s="64">
        <v>4</v>
      </c>
      <c r="M49" s="64">
        <v>4</v>
      </c>
      <c r="N49" s="64">
        <v>4</v>
      </c>
      <c r="O49" s="65">
        <v>4</v>
      </c>
      <c r="P49" s="48"/>
      <c r="Q49" s="48"/>
      <c r="R49" s="48"/>
      <c r="S49" s="48"/>
      <c r="T49" s="48"/>
      <c r="U49" s="48"/>
    </row>
    <row r="50" spans="1:21" ht="30.75" customHeight="1" x14ac:dyDescent="0.15">
      <c r="A50" s="48"/>
      <c r="B50" s="1214"/>
      <c r="C50" s="1215"/>
      <c r="D50" s="62"/>
      <c r="E50" s="1191" t="s">
        <v>15</v>
      </c>
      <c r="F50" s="1191"/>
      <c r="G50" s="1191"/>
      <c r="H50" s="1191"/>
      <c r="I50" s="1191"/>
      <c r="J50" s="1192"/>
      <c r="K50" s="63">
        <v>4</v>
      </c>
      <c r="L50" s="64">
        <v>4</v>
      </c>
      <c r="M50" s="64">
        <v>3</v>
      </c>
      <c r="N50" s="64">
        <v>3</v>
      </c>
      <c r="O50" s="65">
        <v>3</v>
      </c>
      <c r="P50" s="48"/>
      <c r="Q50" s="48"/>
      <c r="R50" s="48"/>
      <c r="S50" s="48"/>
      <c r="T50" s="48"/>
      <c r="U50" s="48"/>
    </row>
    <row r="51" spans="1:21" ht="30.75" customHeight="1" x14ac:dyDescent="0.15">
      <c r="A51" s="48"/>
      <c r="B51" s="1216"/>
      <c r="C51" s="1217"/>
      <c r="D51" s="66"/>
      <c r="E51" s="1191" t="s">
        <v>16</v>
      </c>
      <c r="F51" s="1191"/>
      <c r="G51" s="1191"/>
      <c r="H51" s="1191"/>
      <c r="I51" s="1191"/>
      <c r="J51" s="1192"/>
      <c r="K51" s="63" t="s">
        <v>489</v>
      </c>
      <c r="L51" s="64" t="s">
        <v>489</v>
      </c>
      <c r="M51" s="64" t="s">
        <v>489</v>
      </c>
      <c r="N51" s="64" t="s">
        <v>489</v>
      </c>
      <c r="O51" s="65" t="s">
        <v>489</v>
      </c>
      <c r="P51" s="48"/>
      <c r="Q51" s="48"/>
      <c r="R51" s="48"/>
      <c r="S51" s="48"/>
      <c r="T51" s="48"/>
      <c r="U51" s="48"/>
    </row>
    <row r="52" spans="1:21" ht="30.75" customHeight="1" x14ac:dyDescent="0.15">
      <c r="A52" s="48"/>
      <c r="B52" s="1189" t="s">
        <v>17</v>
      </c>
      <c r="C52" s="1190"/>
      <c r="D52" s="66"/>
      <c r="E52" s="1191" t="s">
        <v>18</v>
      </c>
      <c r="F52" s="1191"/>
      <c r="G52" s="1191"/>
      <c r="H52" s="1191"/>
      <c r="I52" s="1191"/>
      <c r="J52" s="1192"/>
      <c r="K52" s="63">
        <v>438</v>
      </c>
      <c r="L52" s="64">
        <v>439</v>
      </c>
      <c r="M52" s="64">
        <v>439</v>
      </c>
      <c r="N52" s="64">
        <v>416</v>
      </c>
      <c r="O52" s="65">
        <v>408</v>
      </c>
      <c r="P52" s="48"/>
      <c r="Q52" s="48"/>
      <c r="R52" s="48"/>
      <c r="S52" s="48"/>
      <c r="T52" s="48"/>
      <c r="U52" s="48"/>
    </row>
    <row r="53" spans="1:21" ht="30.75" customHeight="1" thickBot="1" x14ac:dyDescent="0.2">
      <c r="A53" s="48"/>
      <c r="B53" s="1193" t="s">
        <v>19</v>
      </c>
      <c r="C53" s="1194"/>
      <c r="D53" s="67"/>
      <c r="E53" s="1195" t="s">
        <v>20</v>
      </c>
      <c r="F53" s="1195"/>
      <c r="G53" s="1195"/>
      <c r="H53" s="1195"/>
      <c r="I53" s="1195"/>
      <c r="J53" s="1196"/>
      <c r="K53" s="68">
        <v>204</v>
      </c>
      <c r="L53" s="69">
        <v>194</v>
      </c>
      <c r="M53" s="69">
        <v>219</v>
      </c>
      <c r="N53" s="69">
        <v>216</v>
      </c>
      <c r="O53" s="70">
        <v>181</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15">
      <c r="B58" s="1197" t="s">
        <v>24</v>
      </c>
      <c r="C58" s="1198"/>
      <c r="D58" s="1203" t="s">
        <v>25</v>
      </c>
      <c r="E58" s="1204"/>
      <c r="F58" s="1204"/>
      <c r="G58" s="1204"/>
      <c r="H58" s="1204"/>
      <c r="I58" s="1204"/>
      <c r="J58" s="1205"/>
      <c r="K58" s="83" t="s">
        <v>568</v>
      </c>
      <c r="L58" s="84" t="s">
        <v>568</v>
      </c>
      <c r="M58" s="84" t="s">
        <v>568</v>
      </c>
      <c r="N58" s="84" t="s">
        <v>568</v>
      </c>
      <c r="O58" s="85" t="s">
        <v>568</v>
      </c>
    </row>
    <row r="59" spans="1:21" ht="31.5" customHeight="1" x14ac:dyDescent="0.15">
      <c r="B59" s="1199"/>
      <c r="C59" s="1200"/>
      <c r="D59" s="1206" t="s">
        <v>26</v>
      </c>
      <c r="E59" s="1207"/>
      <c r="F59" s="1207"/>
      <c r="G59" s="1207"/>
      <c r="H59" s="1207"/>
      <c r="I59" s="1207"/>
      <c r="J59" s="1208"/>
      <c r="K59" s="86" t="s">
        <v>568</v>
      </c>
      <c r="L59" s="87" t="s">
        <v>568</v>
      </c>
      <c r="M59" s="87" t="s">
        <v>568</v>
      </c>
      <c r="N59" s="87" t="s">
        <v>568</v>
      </c>
      <c r="O59" s="88" t="s">
        <v>568</v>
      </c>
    </row>
    <row r="60" spans="1:21" ht="31.5" customHeight="1" thickBot="1" x14ac:dyDescent="0.2">
      <c r="B60" s="1201"/>
      <c r="C60" s="1202"/>
      <c r="D60" s="1209" t="s">
        <v>27</v>
      </c>
      <c r="E60" s="1210"/>
      <c r="F60" s="1210"/>
      <c r="G60" s="1210"/>
      <c r="H60" s="1210"/>
      <c r="I60" s="1210"/>
      <c r="J60" s="1211"/>
      <c r="K60" s="89" t="s">
        <v>568</v>
      </c>
      <c r="L60" s="90" t="s">
        <v>568</v>
      </c>
      <c r="M60" s="90" t="s">
        <v>568</v>
      </c>
      <c r="N60" s="90" t="s">
        <v>568</v>
      </c>
      <c r="O60" s="91" t="s">
        <v>568</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YeBKBVlK8aRZnf7ncFFfixtBe3+hX/xNb1ThYENi/C/XRNC2RTj+iguilp3IeGhOzckEYNa0pZTZHDvD4iRe1Q==" saltValue="arFmm4/KQcGp89POMTKZT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49"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528</v>
      </c>
      <c r="J40" s="103" t="s">
        <v>529</v>
      </c>
      <c r="K40" s="103" t="s">
        <v>530</v>
      </c>
      <c r="L40" s="103" t="s">
        <v>531</v>
      </c>
      <c r="M40" s="104" t="s">
        <v>532</v>
      </c>
    </row>
    <row r="41" spans="2:13" ht="27.75" customHeight="1" x14ac:dyDescent="0.15">
      <c r="B41" s="1232" t="s">
        <v>30</v>
      </c>
      <c r="C41" s="1233"/>
      <c r="D41" s="105"/>
      <c r="E41" s="1234" t="s">
        <v>31</v>
      </c>
      <c r="F41" s="1234"/>
      <c r="G41" s="1234"/>
      <c r="H41" s="1235"/>
      <c r="I41" s="355">
        <v>5280</v>
      </c>
      <c r="J41" s="356">
        <v>5240</v>
      </c>
      <c r="K41" s="356">
        <v>5174</v>
      </c>
      <c r="L41" s="356">
        <v>5122</v>
      </c>
      <c r="M41" s="357">
        <v>5073</v>
      </c>
    </row>
    <row r="42" spans="2:13" ht="27.75" customHeight="1" x14ac:dyDescent="0.15">
      <c r="B42" s="1222"/>
      <c r="C42" s="1223"/>
      <c r="D42" s="106"/>
      <c r="E42" s="1226" t="s">
        <v>32</v>
      </c>
      <c r="F42" s="1226"/>
      <c r="G42" s="1226"/>
      <c r="H42" s="1227"/>
      <c r="I42" s="358">
        <v>31</v>
      </c>
      <c r="J42" s="359">
        <v>27</v>
      </c>
      <c r="K42" s="359">
        <v>24</v>
      </c>
      <c r="L42" s="359">
        <v>21</v>
      </c>
      <c r="M42" s="360">
        <v>19</v>
      </c>
    </row>
    <row r="43" spans="2:13" ht="27.75" customHeight="1" x14ac:dyDescent="0.15">
      <c r="B43" s="1222"/>
      <c r="C43" s="1223"/>
      <c r="D43" s="106"/>
      <c r="E43" s="1226" t="s">
        <v>33</v>
      </c>
      <c r="F43" s="1226"/>
      <c r="G43" s="1226"/>
      <c r="H43" s="1227"/>
      <c r="I43" s="358">
        <v>2346</v>
      </c>
      <c r="J43" s="359">
        <v>2258</v>
      </c>
      <c r="K43" s="359">
        <v>1870</v>
      </c>
      <c r="L43" s="359">
        <v>1690</v>
      </c>
      <c r="M43" s="360">
        <v>1565</v>
      </c>
    </row>
    <row r="44" spans="2:13" ht="27.75" customHeight="1" x14ac:dyDescent="0.15">
      <c r="B44" s="1222"/>
      <c r="C44" s="1223"/>
      <c r="D44" s="106"/>
      <c r="E44" s="1226" t="s">
        <v>34</v>
      </c>
      <c r="F44" s="1226"/>
      <c r="G44" s="1226"/>
      <c r="H44" s="1227"/>
      <c r="I44" s="358">
        <v>33</v>
      </c>
      <c r="J44" s="359">
        <v>23</v>
      </c>
      <c r="K44" s="359">
        <v>21</v>
      </c>
      <c r="L44" s="359">
        <v>19</v>
      </c>
      <c r="M44" s="360">
        <v>23</v>
      </c>
    </row>
    <row r="45" spans="2:13" ht="27.75" customHeight="1" x14ac:dyDescent="0.15">
      <c r="B45" s="1222"/>
      <c r="C45" s="1223"/>
      <c r="D45" s="106"/>
      <c r="E45" s="1226" t="s">
        <v>35</v>
      </c>
      <c r="F45" s="1226"/>
      <c r="G45" s="1226"/>
      <c r="H45" s="1227"/>
      <c r="I45" s="358">
        <v>764</v>
      </c>
      <c r="J45" s="359">
        <v>800</v>
      </c>
      <c r="K45" s="359">
        <v>776</v>
      </c>
      <c r="L45" s="359">
        <v>769</v>
      </c>
      <c r="M45" s="360">
        <v>768</v>
      </c>
    </row>
    <row r="46" spans="2:13" ht="27.75" customHeight="1" x14ac:dyDescent="0.15">
      <c r="B46" s="1222"/>
      <c r="C46" s="1223"/>
      <c r="D46" s="107"/>
      <c r="E46" s="1226" t="s">
        <v>36</v>
      </c>
      <c r="F46" s="1226"/>
      <c r="G46" s="1226"/>
      <c r="H46" s="1227"/>
      <c r="I46" s="358" t="s">
        <v>489</v>
      </c>
      <c r="J46" s="359" t="s">
        <v>489</v>
      </c>
      <c r="K46" s="359" t="s">
        <v>489</v>
      </c>
      <c r="L46" s="359" t="s">
        <v>489</v>
      </c>
      <c r="M46" s="360" t="s">
        <v>489</v>
      </c>
    </row>
    <row r="47" spans="2:13" ht="27.75" customHeight="1" x14ac:dyDescent="0.15">
      <c r="B47" s="1222"/>
      <c r="C47" s="1223"/>
      <c r="D47" s="108"/>
      <c r="E47" s="1236" t="s">
        <v>37</v>
      </c>
      <c r="F47" s="1237"/>
      <c r="G47" s="1237"/>
      <c r="H47" s="1238"/>
      <c r="I47" s="358" t="s">
        <v>489</v>
      </c>
      <c r="J47" s="359" t="s">
        <v>489</v>
      </c>
      <c r="K47" s="359" t="s">
        <v>489</v>
      </c>
      <c r="L47" s="359" t="s">
        <v>489</v>
      </c>
      <c r="M47" s="360" t="s">
        <v>489</v>
      </c>
    </row>
    <row r="48" spans="2:13" ht="27.75" customHeight="1" x14ac:dyDescent="0.15">
      <c r="B48" s="1222"/>
      <c r="C48" s="1223"/>
      <c r="D48" s="106"/>
      <c r="E48" s="1226" t="s">
        <v>38</v>
      </c>
      <c r="F48" s="1226"/>
      <c r="G48" s="1226"/>
      <c r="H48" s="1227"/>
      <c r="I48" s="358" t="s">
        <v>489</v>
      </c>
      <c r="J48" s="359" t="s">
        <v>489</v>
      </c>
      <c r="K48" s="359" t="s">
        <v>489</v>
      </c>
      <c r="L48" s="359" t="s">
        <v>489</v>
      </c>
      <c r="M48" s="360" t="s">
        <v>489</v>
      </c>
    </row>
    <row r="49" spans="2:13" ht="27.75" customHeight="1" x14ac:dyDescent="0.15">
      <c r="B49" s="1224"/>
      <c r="C49" s="1225"/>
      <c r="D49" s="106"/>
      <c r="E49" s="1226" t="s">
        <v>39</v>
      </c>
      <c r="F49" s="1226"/>
      <c r="G49" s="1226"/>
      <c r="H49" s="1227"/>
      <c r="I49" s="358" t="s">
        <v>489</v>
      </c>
      <c r="J49" s="359" t="s">
        <v>489</v>
      </c>
      <c r="K49" s="359" t="s">
        <v>489</v>
      </c>
      <c r="L49" s="359" t="s">
        <v>489</v>
      </c>
      <c r="M49" s="360" t="s">
        <v>489</v>
      </c>
    </row>
    <row r="50" spans="2:13" ht="27.75" customHeight="1" x14ac:dyDescent="0.15">
      <c r="B50" s="1220" t="s">
        <v>40</v>
      </c>
      <c r="C50" s="1221"/>
      <c r="D50" s="109"/>
      <c r="E50" s="1226" t="s">
        <v>41</v>
      </c>
      <c r="F50" s="1226"/>
      <c r="G50" s="1226"/>
      <c r="H50" s="1227"/>
      <c r="I50" s="358">
        <v>1822</v>
      </c>
      <c r="J50" s="359">
        <v>1897</v>
      </c>
      <c r="K50" s="359">
        <v>2299</v>
      </c>
      <c r="L50" s="359">
        <v>2076</v>
      </c>
      <c r="M50" s="360">
        <v>2401</v>
      </c>
    </row>
    <row r="51" spans="2:13" ht="27.75" customHeight="1" x14ac:dyDescent="0.15">
      <c r="B51" s="1222"/>
      <c r="C51" s="1223"/>
      <c r="D51" s="106"/>
      <c r="E51" s="1226" t="s">
        <v>42</v>
      </c>
      <c r="F51" s="1226"/>
      <c r="G51" s="1226"/>
      <c r="H51" s="1227"/>
      <c r="I51" s="358" t="s">
        <v>489</v>
      </c>
      <c r="J51" s="359" t="s">
        <v>489</v>
      </c>
      <c r="K51" s="359" t="s">
        <v>489</v>
      </c>
      <c r="L51" s="359" t="s">
        <v>489</v>
      </c>
      <c r="M51" s="360" t="s">
        <v>489</v>
      </c>
    </row>
    <row r="52" spans="2:13" ht="27.75" customHeight="1" x14ac:dyDescent="0.15">
      <c r="B52" s="1224"/>
      <c r="C52" s="1225"/>
      <c r="D52" s="106"/>
      <c r="E52" s="1226" t="s">
        <v>43</v>
      </c>
      <c r="F52" s="1226"/>
      <c r="G52" s="1226"/>
      <c r="H52" s="1227"/>
      <c r="I52" s="358">
        <v>5064</v>
      </c>
      <c r="J52" s="359">
        <v>4969</v>
      </c>
      <c r="K52" s="359">
        <v>4882</v>
      </c>
      <c r="L52" s="359">
        <v>4623</v>
      </c>
      <c r="M52" s="360">
        <v>4519</v>
      </c>
    </row>
    <row r="53" spans="2:13" ht="27.75" customHeight="1" thickBot="1" x14ac:dyDescent="0.2">
      <c r="B53" s="1228" t="s">
        <v>19</v>
      </c>
      <c r="C53" s="1229"/>
      <c r="D53" s="110"/>
      <c r="E53" s="1230" t="s">
        <v>44</v>
      </c>
      <c r="F53" s="1230"/>
      <c r="G53" s="1230"/>
      <c r="H53" s="1231"/>
      <c r="I53" s="361">
        <v>1567</v>
      </c>
      <c r="J53" s="362">
        <v>1481</v>
      </c>
      <c r="K53" s="362">
        <v>683</v>
      </c>
      <c r="L53" s="362">
        <v>922</v>
      </c>
      <c r="M53" s="363">
        <v>527</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H4uvV2XHRBYEwURpf7aefY1Tw0/H6092vLfxeZHYjISDpbgvAOu7NHbOfUT4dPi/QG7/MKJ2ft959agcpTefNw==" saltValue="j3ycIcZPckTFak2hKIi6D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530</v>
      </c>
      <c r="G54" s="119" t="s">
        <v>531</v>
      </c>
      <c r="H54" s="120" t="s">
        <v>532</v>
      </c>
    </row>
    <row r="55" spans="2:8" ht="52.5" customHeight="1" x14ac:dyDescent="0.15">
      <c r="B55" s="121"/>
      <c r="C55" s="1247" t="s">
        <v>46</v>
      </c>
      <c r="D55" s="1247"/>
      <c r="E55" s="1248"/>
      <c r="F55" s="122">
        <v>1485</v>
      </c>
      <c r="G55" s="122">
        <v>1235</v>
      </c>
      <c r="H55" s="123">
        <v>1147</v>
      </c>
    </row>
    <row r="56" spans="2:8" ht="52.5" customHeight="1" x14ac:dyDescent="0.15">
      <c r="B56" s="124"/>
      <c r="C56" s="1249" t="s">
        <v>47</v>
      </c>
      <c r="D56" s="1249"/>
      <c r="E56" s="1250"/>
      <c r="F56" s="125">
        <v>60</v>
      </c>
      <c r="G56" s="125">
        <v>60</v>
      </c>
      <c r="H56" s="126">
        <v>77</v>
      </c>
    </row>
    <row r="57" spans="2:8" ht="53.25" customHeight="1" x14ac:dyDescent="0.15">
      <c r="B57" s="124"/>
      <c r="C57" s="1251" t="s">
        <v>48</v>
      </c>
      <c r="D57" s="1251"/>
      <c r="E57" s="1252"/>
      <c r="F57" s="127">
        <v>626</v>
      </c>
      <c r="G57" s="127">
        <v>648</v>
      </c>
      <c r="H57" s="128">
        <v>1033</v>
      </c>
    </row>
    <row r="58" spans="2:8" ht="45.75" customHeight="1" x14ac:dyDescent="0.15">
      <c r="B58" s="129"/>
      <c r="C58" s="1239" t="s">
        <v>569</v>
      </c>
      <c r="D58" s="1240"/>
      <c r="E58" s="1241"/>
      <c r="F58" s="130">
        <v>118</v>
      </c>
      <c r="G58" s="130">
        <v>104</v>
      </c>
      <c r="H58" s="131">
        <v>367</v>
      </c>
    </row>
    <row r="59" spans="2:8" ht="45.75" customHeight="1" x14ac:dyDescent="0.15">
      <c r="B59" s="129"/>
      <c r="C59" s="1239" t="s">
        <v>563</v>
      </c>
      <c r="D59" s="1240"/>
      <c r="E59" s="1241"/>
      <c r="F59" s="130">
        <v>337</v>
      </c>
      <c r="G59" s="130">
        <v>331</v>
      </c>
      <c r="H59" s="131">
        <v>325</v>
      </c>
    </row>
    <row r="60" spans="2:8" ht="45.75" customHeight="1" x14ac:dyDescent="0.15">
      <c r="B60" s="129"/>
      <c r="C60" s="1239" t="s">
        <v>564</v>
      </c>
      <c r="D60" s="1240"/>
      <c r="E60" s="1241"/>
      <c r="F60" s="130">
        <v>81</v>
      </c>
      <c r="G60" s="130">
        <v>58</v>
      </c>
      <c r="H60" s="131">
        <v>138</v>
      </c>
    </row>
    <row r="61" spans="2:8" ht="45.75" customHeight="1" x14ac:dyDescent="0.15">
      <c r="B61" s="129"/>
      <c r="C61" s="1239" t="s">
        <v>565</v>
      </c>
      <c r="D61" s="1240"/>
      <c r="E61" s="1241"/>
      <c r="F61" s="130">
        <v>18</v>
      </c>
      <c r="G61" s="130">
        <v>86</v>
      </c>
      <c r="H61" s="131">
        <v>135</v>
      </c>
    </row>
    <row r="62" spans="2:8" ht="45.75" customHeight="1" thickBot="1" x14ac:dyDescent="0.2">
      <c r="B62" s="132"/>
      <c r="C62" s="1242" t="s">
        <v>566</v>
      </c>
      <c r="D62" s="1243"/>
      <c r="E62" s="1244"/>
      <c r="F62" s="133">
        <v>40</v>
      </c>
      <c r="G62" s="133">
        <v>37</v>
      </c>
      <c r="H62" s="134">
        <v>35</v>
      </c>
    </row>
    <row r="63" spans="2:8" ht="52.5" customHeight="1" thickBot="1" x14ac:dyDescent="0.2">
      <c r="B63" s="135"/>
      <c r="C63" s="1245" t="s">
        <v>49</v>
      </c>
      <c r="D63" s="1245"/>
      <c r="E63" s="1246"/>
      <c r="F63" s="136">
        <v>2171</v>
      </c>
      <c r="G63" s="136">
        <v>1943</v>
      </c>
      <c r="H63" s="137">
        <v>2257</v>
      </c>
    </row>
    <row r="64" spans="2:8" x14ac:dyDescent="0.15"/>
  </sheetData>
  <sheetProtection algorithmName="SHA-512" hashValue="ju6Qqt2QvMGpy0dRg5R4jMRZmci5npI/o/BIrmKDLGrqpovzRI6aOcixZO72T3Z9SOkefRfSC0a20CbM0AS+6A==" saltValue="a6PDBCTN0/E8V8UEHoJ2x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9A25A-DE71-40F7-B039-661E7F20B349}">
  <sheetPr>
    <pageSetUpPr fitToPage="1"/>
  </sheetPr>
  <dimension ref="A1:DE85"/>
  <sheetViews>
    <sheetView showGridLines="0" topLeftCell="A58" zoomScale="85" zoomScaleNormal="85" zoomScaleSheetLayoutView="55" workbookViewId="0">
      <selection activeCell="AN65" sqref="AN65:DC69"/>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570</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571</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1" t="s">
        <v>579</v>
      </c>
      <c r="AO43" s="1262"/>
      <c r="AP43" s="1262"/>
      <c r="AQ43" s="1262"/>
      <c r="AR43" s="1262"/>
      <c r="AS43" s="1262"/>
      <c r="AT43" s="1262"/>
      <c r="AU43" s="1262"/>
      <c r="AV43" s="1262"/>
      <c r="AW43" s="1262"/>
      <c r="AX43" s="1262"/>
      <c r="AY43" s="1262"/>
      <c r="AZ43" s="1262"/>
      <c r="BA43" s="1262"/>
      <c r="BB43" s="1262"/>
      <c r="BC43" s="1262"/>
      <c r="BD43" s="1262"/>
      <c r="BE43" s="1262"/>
      <c r="BF43" s="1262"/>
      <c r="BG43" s="1262"/>
      <c r="BH43" s="1262"/>
      <c r="BI43" s="1262"/>
      <c r="BJ43" s="1262"/>
      <c r="BK43" s="1262"/>
      <c r="BL43" s="1262"/>
      <c r="BM43" s="1262"/>
      <c r="BN43" s="1262"/>
      <c r="BO43" s="1262"/>
      <c r="BP43" s="1262"/>
      <c r="BQ43" s="1262"/>
      <c r="BR43" s="1262"/>
      <c r="BS43" s="1262"/>
      <c r="BT43" s="1262"/>
      <c r="BU43" s="1262"/>
      <c r="BV43" s="1262"/>
      <c r="BW43" s="1262"/>
      <c r="BX43" s="1262"/>
      <c r="BY43" s="1262"/>
      <c r="BZ43" s="1262"/>
      <c r="CA43" s="1262"/>
      <c r="CB43" s="1262"/>
      <c r="CC43" s="1262"/>
      <c r="CD43" s="1262"/>
      <c r="CE43" s="1262"/>
      <c r="CF43" s="1262"/>
      <c r="CG43" s="1262"/>
      <c r="CH43" s="1262"/>
      <c r="CI43" s="1262"/>
      <c r="CJ43" s="1262"/>
      <c r="CK43" s="1262"/>
      <c r="CL43" s="1262"/>
      <c r="CM43" s="1262"/>
      <c r="CN43" s="1262"/>
      <c r="CO43" s="1262"/>
      <c r="CP43" s="1262"/>
      <c r="CQ43" s="1262"/>
      <c r="CR43" s="1262"/>
      <c r="CS43" s="1262"/>
      <c r="CT43" s="1262"/>
      <c r="CU43" s="1262"/>
      <c r="CV43" s="1262"/>
      <c r="CW43" s="1262"/>
      <c r="CX43" s="1262"/>
      <c r="CY43" s="1262"/>
      <c r="CZ43" s="1262"/>
      <c r="DA43" s="1262"/>
      <c r="DB43" s="1262"/>
      <c r="DC43" s="1263"/>
    </row>
    <row r="44" spans="2:109" x14ac:dyDescent="0.15">
      <c r="B44" s="372"/>
      <c r="AN44" s="1264"/>
      <c r="AO44" s="1265"/>
      <c r="AP44" s="1265"/>
      <c r="AQ44" s="1265"/>
      <c r="AR44" s="1265"/>
      <c r="AS44" s="1265"/>
      <c r="AT44" s="1265"/>
      <c r="AU44" s="1265"/>
      <c r="AV44" s="1265"/>
      <c r="AW44" s="1265"/>
      <c r="AX44" s="1265"/>
      <c r="AY44" s="1265"/>
      <c r="AZ44" s="1265"/>
      <c r="BA44" s="1265"/>
      <c r="BB44" s="1265"/>
      <c r="BC44" s="1265"/>
      <c r="BD44" s="1265"/>
      <c r="BE44" s="1265"/>
      <c r="BF44" s="1265"/>
      <c r="BG44" s="1265"/>
      <c r="BH44" s="1265"/>
      <c r="BI44" s="1265"/>
      <c r="BJ44" s="1265"/>
      <c r="BK44" s="1265"/>
      <c r="BL44" s="1265"/>
      <c r="BM44" s="1265"/>
      <c r="BN44" s="1265"/>
      <c r="BO44" s="1265"/>
      <c r="BP44" s="1265"/>
      <c r="BQ44" s="1265"/>
      <c r="BR44" s="1265"/>
      <c r="BS44" s="1265"/>
      <c r="BT44" s="1265"/>
      <c r="BU44" s="1265"/>
      <c r="BV44" s="1265"/>
      <c r="BW44" s="1265"/>
      <c r="BX44" s="1265"/>
      <c r="BY44" s="1265"/>
      <c r="BZ44" s="1265"/>
      <c r="CA44" s="1265"/>
      <c r="CB44" s="1265"/>
      <c r="CC44" s="1265"/>
      <c r="CD44" s="1265"/>
      <c r="CE44" s="1265"/>
      <c r="CF44" s="1265"/>
      <c r="CG44" s="1265"/>
      <c r="CH44" s="1265"/>
      <c r="CI44" s="1265"/>
      <c r="CJ44" s="1265"/>
      <c r="CK44" s="1265"/>
      <c r="CL44" s="1265"/>
      <c r="CM44" s="1265"/>
      <c r="CN44" s="1265"/>
      <c r="CO44" s="1265"/>
      <c r="CP44" s="1265"/>
      <c r="CQ44" s="1265"/>
      <c r="CR44" s="1265"/>
      <c r="CS44" s="1265"/>
      <c r="CT44" s="1265"/>
      <c r="CU44" s="1265"/>
      <c r="CV44" s="1265"/>
      <c r="CW44" s="1265"/>
      <c r="CX44" s="1265"/>
      <c r="CY44" s="1265"/>
      <c r="CZ44" s="1265"/>
      <c r="DA44" s="1265"/>
      <c r="DB44" s="1265"/>
      <c r="DC44" s="1266"/>
    </row>
    <row r="45" spans="2:109" x14ac:dyDescent="0.15">
      <c r="B45" s="372"/>
      <c r="AN45" s="1264"/>
      <c r="AO45" s="1265"/>
      <c r="AP45" s="1265"/>
      <c r="AQ45" s="1265"/>
      <c r="AR45" s="1265"/>
      <c r="AS45" s="1265"/>
      <c r="AT45" s="1265"/>
      <c r="AU45" s="1265"/>
      <c r="AV45" s="1265"/>
      <c r="AW45" s="1265"/>
      <c r="AX45" s="1265"/>
      <c r="AY45" s="1265"/>
      <c r="AZ45" s="1265"/>
      <c r="BA45" s="1265"/>
      <c r="BB45" s="1265"/>
      <c r="BC45" s="1265"/>
      <c r="BD45" s="1265"/>
      <c r="BE45" s="1265"/>
      <c r="BF45" s="1265"/>
      <c r="BG45" s="1265"/>
      <c r="BH45" s="1265"/>
      <c r="BI45" s="1265"/>
      <c r="BJ45" s="1265"/>
      <c r="BK45" s="1265"/>
      <c r="BL45" s="1265"/>
      <c r="BM45" s="1265"/>
      <c r="BN45" s="1265"/>
      <c r="BO45" s="1265"/>
      <c r="BP45" s="1265"/>
      <c r="BQ45" s="1265"/>
      <c r="BR45" s="1265"/>
      <c r="BS45" s="1265"/>
      <c r="BT45" s="1265"/>
      <c r="BU45" s="1265"/>
      <c r="BV45" s="1265"/>
      <c r="BW45" s="1265"/>
      <c r="BX45" s="1265"/>
      <c r="BY45" s="1265"/>
      <c r="BZ45" s="1265"/>
      <c r="CA45" s="1265"/>
      <c r="CB45" s="1265"/>
      <c r="CC45" s="1265"/>
      <c r="CD45" s="1265"/>
      <c r="CE45" s="1265"/>
      <c r="CF45" s="1265"/>
      <c r="CG45" s="1265"/>
      <c r="CH45" s="1265"/>
      <c r="CI45" s="1265"/>
      <c r="CJ45" s="1265"/>
      <c r="CK45" s="1265"/>
      <c r="CL45" s="1265"/>
      <c r="CM45" s="1265"/>
      <c r="CN45" s="1265"/>
      <c r="CO45" s="1265"/>
      <c r="CP45" s="1265"/>
      <c r="CQ45" s="1265"/>
      <c r="CR45" s="1265"/>
      <c r="CS45" s="1265"/>
      <c r="CT45" s="1265"/>
      <c r="CU45" s="1265"/>
      <c r="CV45" s="1265"/>
      <c r="CW45" s="1265"/>
      <c r="CX45" s="1265"/>
      <c r="CY45" s="1265"/>
      <c r="CZ45" s="1265"/>
      <c r="DA45" s="1265"/>
      <c r="DB45" s="1265"/>
      <c r="DC45" s="1266"/>
    </row>
    <row r="46" spans="2:109" x14ac:dyDescent="0.15">
      <c r="B46" s="372"/>
      <c r="AN46" s="1264"/>
      <c r="AO46" s="1265"/>
      <c r="AP46" s="1265"/>
      <c r="AQ46" s="1265"/>
      <c r="AR46" s="1265"/>
      <c r="AS46" s="1265"/>
      <c r="AT46" s="1265"/>
      <c r="AU46" s="1265"/>
      <c r="AV46" s="1265"/>
      <c r="AW46" s="1265"/>
      <c r="AX46" s="1265"/>
      <c r="AY46" s="1265"/>
      <c r="AZ46" s="1265"/>
      <c r="BA46" s="1265"/>
      <c r="BB46" s="1265"/>
      <c r="BC46" s="1265"/>
      <c r="BD46" s="1265"/>
      <c r="BE46" s="1265"/>
      <c r="BF46" s="1265"/>
      <c r="BG46" s="1265"/>
      <c r="BH46" s="1265"/>
      <c r="BI46" s="1265"/>
      <c r="BJ46" s="1265"/>
      <c r="BK46" s="1265"/>
      <c r="BL46" s="1265"/>
      <c r="BM46" s="1265"/>
      <c r="BN46" s="1265"/>
      <c r="BO46" s="1265"/>
      <c r="BP46" s="1265"/>
      <c r="BQ46" s="1265"/>
      <c r="BR46" s="1265"/>
      <c r="BS46" s="1265"/>
      <c r="BT46" s="1265"/>
      <c r="BU46" s="1265"/>
      <c r="BV46" s="1265"/>
      <c r="BW46" s="1265"/>
      <c r="BX46" s="1265"/>
      <c r="BY46" s="1265"/>
      <c r="BZ46" s="1265"/>
      <c r="CA46" s="1265"/>
      <c r="CB46" s="1265"/>
      <c r="CC46" s="1265"/>
      <c r="CD46" s="1265"/>
      <c r="CE46" s="1265"/>
      <c r="CF46" s="1265"/>
      <c r="CG46" s="1265"/>
      <c r="CH46" s="1265"/>
      <c r="CI46" s="1265"/>
      <c r="CJ46" s="1265"/>
      <c r="CK46" s="1265"/>
      <c r="CL46" s="1265"/>
      <c r="CM46" s="1265"/>
      <c r="CN46" s="1265"/>
      <c r="CO46" s="1265"/>
      <c r="CP46" s="1265"/>
      <c r="CQ46" s="1265"/>
      <c r="CR46" s="1265"/>
      <c r="CS46" s="1265"/>
      <c r="CT46" s="1265"/>
      <c r="CU46" s="1265"/>
      <c r="CV46" s="1265"/>
      <c r="CW46" s="1265"/>
      <c r="CX46" s="1265"/>
      <c r="CY46" s="1265"/>
      <c r="CZ46" s="1265"/>
      <c r="DA46" s="1265"/>
      <c r="DB46" s="1265"/>
      <c r="DC46" s="1266"/>
    </row>
    <row r="47" spans="2:109" x14ac:dyDescent="0.15">
      <c r="B47" s="372"/>
      <c r="AN47" s="1267"/>
      <c r="AO47" s="1268"/>
      <c r="AP47" s="1268"/>
      <c r="AQ47" s="1268"/>
      <c r="AR47" s="1268"/>
      <c r="AS47" s="1268"/>
      <c r="AT47" s="1268"/>
      <c r="AU47" s="1268"/>
      <c r="AV47" s="1268"/>
      <c r="AW47" s="1268"/>
      <c r="AX47" s="1268"/>
      <c r="AY47" s="1268"/>
      <c r="AZ47" s="1268"/>
      <c r="BA47" s="1268"/>
      <c r="BB47" s="1268"/>
      <c r="BC47" s="1268"/>
      <c r="BD47" s="1268"/>
      <c r="BE47" s="1268"/>
      <c r="BF47" s="1268"/>
      <c r="BG47" s="1268"/>
      <c r="BH47" s="1268"/>
      <c r="BI47" s="1268"/>
      <c r="BJ47" s="1268"/>
      <c r="BK47" s="1268"/>
      <c r="BL47" s="1268"/>
      <c r="BM47" s="1268"/>
      <c r="BN47" s="1268"/>
      <c r="BO47" s="1268"/>
      <c r="BP47" s="1268"/>
      <c r="BQ47" s="1268"/>
      <c r="BR47" s="1268"/>
      <c r="BS47" s="1268"/>
      <c r="BT47" s="1268"/>
      <c r="BU47" s="1268"/>
      <c r="BV47" s="1268"/>
      <c r="BW47" s="1268"/>
      <c r="BX47" s="1268"/>
      <c r="BY47" s="1268"/>
      <c r="BZ47" s="1268"/>
      <c r="CA47" s="1268"/>
      <c r="CB47" s="1268"/>
      <c r="CC47" s="1268"/>
      <c r="CD47" s="1268"/>
      <c r="CE47" s="1268"/>
      <c r="CF47" s="1268"/>
      <c r="CG47" s="1268"/>
      <c r="CH47" s="1268"/>
      <c r="CI47" s="1268"/>
      <c r="CJ47" s="1268"/>
      <c r="CK47" s="1268"/>
      <c r="CL47" s="1268"/>
      <c r="CM47" s="1268"/>
      <c r="CN47" s="1268"/>
      <c r="CO47" s="1268"/>
      <c r="CP47" s="1268"/>
      <c r="CQ47" s="1268"/>
      <c r="CR47" s="1268"/>
      <c r="CS47" s="1268"/>
      <c r="CT47" s="1268"/>
      <c r="CU47" s="1268"/>
      <c r="CV47" s="1268"/>
      <c r="CW47" s="1268"/>
      <c r="CX47" s="1268"/>
      <c r="CY47" s="1268"/>
      <c r="CZ47" s="1268"/>
      <c r="DA47" s="1268"/>
      <c r="DB47" s="1268"/>
      <c r="DC47" s="1269"/>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572</v>
      </c>
    </row>
    <row r="50" spans="1:109" x14ac:dyDescent="0.15">
      <c r="B50" s="372"/>
      <c r="G50" s="1253"/>
      <c r="H50" s="1253"/>
      <c r="I50" s="1253"/>
      <c r="J50" s="1253"/>
      <c r="K50" s="382"/>
      <c r="L50" s="382"/>
      <c r="M50" s="383"/>
      <c r="N50" s="383"/>
      <c r="AN50" s="1271"/>
      <c r="AO50" s="1272"/>
      <c r="AP50" s="1272"/>
      <c r="AQ50" s="1272"/>
      <c r="AR50" s="1272"/>
      <c r="AS50" s="1272"/>
      <c r="AT50" s="1272"/>
      <c r="AU50" s="1272"/>
      <c r="AV50" s="1272"/>
      <c r="AW50" s="1272"/>
      <c r="AX50" s="1272"/>
      <c r="AY50" s="1272"/>
      <c r="AZ50" s="1272"/>
      <c r="BA50" s="1272"/>
      <c r="BB50" s="1272"/>
      <c r="BC50" s="1272"/>
      <c r="BD50" s="1272"/>
      <c r="BE50" s="1272"/>
      <c r="BF50" s="1272"/>
      <c r="BG50" s="1272"/>
      <c r="BH50" s="1272"/>
      <c r="BI50" s="1272"/>
      <c r="BJ50" s="1272"/>
      <c r="BK50" s="1272"/>
      <c r="BL50" s="1272"/>
      <c r="BM50" s="1272"/>
      <c r="BN50" s="1272"/>
      <c r="BO50" s="1273"/>
      <c r="BP50" s="1259" t="s">
        <v>528</v>
      </c>
      <c r="BQ50" s="1259"/>
      <c r="BR50" s="1259"/>
      <c r="BS50" s="1259"/>
      <c r="BT50" s="1259"/>
      <c r="BU50" s="1259"/>
      <c r="BV50" s="1259"/>
      <c r="BW50" s="1259"/>
      <c r="BX50" s="1259" t="s">
        <v>529</v>
      </c>
      <c r="BY50" s="1259"/>
      <c r="BZ50" s="1259"/>
      <c r="CA50" s="1259"/>
      <c r="CB50" s="1259"/>
      <c r="CC50" s="1259"/>
      <c r="CD50" s="1259"/>
      <c r="CE50" s="1259"/>
      <c r="CF50" s="1259" t="s">
        <v>530</v>
      </c>
      <c r="CG50" s="1259"/>
      <c r="CH50" s="1259"/>
      <c r="CI50" s="1259"/>
      <c r="CJ50" s="1259"/>
      <c r="CK50" s="1259"/>
      <c r="CL50" s="1259"/>
      <c r="CM50" s="1259"/>
      <c r="CN50" s="1259" t="s">
        <v>531</v>
      </c>
      <c r="CO50" s="1259"/>
      <c r="CP50" s="1259"/>
      <c r="CQ50" s="1259"/>
      <c r="CR50" s="1259"/>
      <c r="CS50" s="1259"/>
      <c r="CT50" s="1259"/>
      <c r="CU50" s="1259"/>
      <c r="CV50" s="1259" t="s">
        <v>532</v>
      </c>
      <c r="CW50" s="1259"/>
      <c r="CX50" s="1259"/>
      <c r="CY50" s="1259"/>
      <c r="CZ50" s="1259"/>
      <c r="DA50" s="1259"/>
      <c r="DB50" s="1259"/>
      <c r="DC50" s="1259"/>
    </row>
    <row r="51" spans="1:109" ht="13.5" customHeight="1" x14ac:dyDescent="0.15">
      <c r="B51" s="372"/>
      <c r="G51" s="1270"/>
      <c r="H51" s="1270"/>
      <c r="I51" s="1274"/>
      <c r="J51" s="1274"/>
      <c r="K51" s="1260"/>
      <c r="L51" s="1260"/>
      <c r="M51" s="1260"/>
      <c r="N51" s="1260"/>
      <c r="AM51" s="381"/>
      <c r="AN51" s="1258" t="s">
        <v>573</v>
      </c>
      <c r="AO51" s="1258"/>
      <c r="AP51" s="1258"/>
      <c r="AQ51" s="1258"/>
      <c r="AR51" s="1258"/>
      <c r="AS51" s="1258"/>
      <c r="AT51" s="1258"/>
      <c r="AU51" s="1258"/>
      <c r="AV51" s="1258"/>
      <c r="AW51" s="1258"/>
      <c r="AX51" s="1258"/>
      <c r="AY51" s="1258"/>
      <c r="AZ51" s="1258"/>
      <c r="BA51" s="1258"/>
      <c r="BB51" s="1258" t="s">
        <v>574</v>
      </c>
      <c r="BC51" s="1258"/>
      <c r="BD51" s="1258"/>
      <c r="BE51" s="1258"/>
      <c r="BF51" s="1258"/>
      <c r="BG51" s="1258"/>
      <c r="BH51" s="1258"/>
      <c r="BI51" s="1258"/>
      <c r="BJ51" s="1258"/>
      <c r="BK51" s="1258"/>
      <c r="BL51" s="1258"/>
      <c r="BM51" s="1258"/>
      <c r="BN51" s="1258"/>
      <c r="BO51" s="1258"/>
      <c r="BP51" s="1255">
        <v>60.6</v>
      </c>
      <c r="BQ51" s="1255"/>
      <c r="BR51" s="1255"/>
      <c r="BS51" s="1255"/>
      <c r="BT51" s="1255"/>
      <c r="BU51" s="1255"/>
      <c r="BV51" s="1255"/>
      <c r="BW51" s="1255"/>
      <c r="BX51" s="1255">
        <v>53.2</v>
      </c>
      <c r="BY51" s="1255"/>
      <c r="BZ51" s="1255"/>
      <c r="CA51" s="1255"/>
      <c r="CB51" s="1255"/>
      <c r="CC51" s="1255"/>
      <c r="CD51" s="1255"/>
      <c r="CE51" s="1255"/>
      <c r="CF51" s="1255">
        <v>22.3</v>
      </c>
      <c r="CG51" s="1255"/>
      <c r="CH51" s="1255"/>
      <c r="CI51" s="1255"/>
      <c r="CJ51" s="1255"/>
      <c r="CK51" s="1255"/>
      <c r="CL51" s="1255"/>
      <c r="CM51" s="1255"/>
      <c r="CN51" s="1255">
        <v>31.6</v>
      </c>
      <c r="CO51" s="1255"/>
      <c r="CP51" s="1255"/>
      <c r="CQ51" s="1255"/>
      <c r="CR51" s="1255"/>
      <c r="CS51" s="1255"/>
      <c r="CT51" s="1255"/>
      <c r="CU51" s="1255"/>
      <c r="CV51" s="1255">
        <v>17.5</v>
      </c>
      <c r="CW51" s="1255"/>
      <c r="CX51" s="1255"/>
      <c r="CY51" s="1255"/>
      <c r="CZ51" s="1255"/>
      <c r="DA51" s="1255"/>
      <c r="DB51" s="1255"/>
      <c r="DC51" s="1255"/>
    </row>
    <row r="52" spans="1:109" x14ac:dyDescent="0.15">
      <c r="B52" s="372"/>
      <c r="G52" s="1270"/>
      <c r="H52" s="1270"/>
      <c r="I52" s="1274"/>
      <c r="J52" s="1274"/>
      <c r="K52" s="1260"/>
      <c r="L52" s="1260"/>
      <c r="M52" s="1260"/>
      <c r="N52" s="1260"/>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x14ac:dyDescent="0.15">
      <c r="A53" s="380"/>
      <c r="B53" s="372"/>
      <c r="G53" s="1270"/>
      <c r="H53" s="1270"/>
      <c r="I53" s="1253"/>
      <c r="J53" s="1253"/>
      <c r="K53" s="1260"/>
      <c r="L53" s="1260"/>
      <c r="M53" s="1260"/>
      <c r="N53" s="1260"/>
      <c r="AM53" s="381"/>
      <c r="AN53" s="1258"/>
      <c r="AO53" s="1258"/>
      <c r="AP53" s="1258"/>
      <c r="AQ53" s="1258"/>
      <c r="AR53" s="1258"/>
      <c r="AS53" s="1258"/>
      <c r="AT53" s="1258"/>
      <c r="AU53" s="1258"/>
      <c r="AV53" s="1258"/>
      <c r="AW53" s="1258"/>
      <c r="AX53" s="1258"/>
      <c r="AY53" s="1258"/>
      <c r="AZ53" s="1258"/>
      <c r="BA53" s="1258"/>
      <c r="BB53" s="1258" t="s">
        <v>575</v>
      </c>
      <c r="BC53" s="1258"/>
      <c r="BD53" s="1258"/>
      <c r="BE53" s="1258"/>
      <c r="BF53" s="1258"/>
      <c r="BG53" s="1258"/>
      <c r="BH53" s="1258"/>
      <c r="BI53" s="1258"/>
      <c r="BJ53" s="1258"/>
      <c r="BK53" s="1258"/>
      <c r="BL53" s="1258"/>
      <c r="BM53" s="1258"/>
      <c r="BN53" s="1258"/>
      <c r="BO53" s="1258"/>
      <c r="BP53" s="1255">
        <v>49.5</v>
      </c>
      <c r="BQ53" s="1255"/>
      <c r="BR53" s="1255"/>
      <c r="BS53" s="1255"/>
      <c r="BT53" s="1255"/>
      <c r="BU53" s="1255"/>
      <c r="BV53" s="1255"/>
      <c r="BW53" s="1255"/>
      <c r="BX53" s="1255">
        <v>51.9</v>
      </c>
      <c r="BY53" s="1255"/>
      <c r="BZ53" s="1255"/>
      <c r="CA53" s="1255"/>
      <c r="CB53" s="1255"/>
      <c r="CC53" s="1255"/>
      <c r="CD53" s="1255"/>
      <c r="CE53" s="1255"/>
      <c r="CF53" s="1255">
        <v>53.4</v>
      </c>
      <c r="CG53" s="1255"/>
      <c r="CH53" s="1255"/>
      <c r="CI53" s="1255"/>
      <c r="CJ53" s="1255"/>
      <c r="CK53" s="1255"/>
      <c r="CL53" s="1255"/>
      <c r="CM53" s="1255"/>
      <c r="CN53" s="1255">
        <v>56.1</v>
      </c>
      <c r="CO53" s="1255"/>
      <c r="CP53" s="1255"/>
      <c r="CQ53" s="1255"/>
      <c r="CR53" s="1255"/>
      <c r="CS53" s="1255"/>
      <c r="CT53" s="1255"/>
      <c r="CU53" s="1255"/>
      <c r="CV53" s="1255">
        <v>55.1</v>
      </c>
      <c r="CW53" s="1255"/>
      <c r="CX53" s="1255"/>
      <c r="CY53" s="1255"/>
      <c r="CZ53" s="1255"/>
      <c r="DA53" s="1255"/>
      <c r="DB53" s="1255"/>
      <c r="DC53" s="1255"/>
    </row>
    <row r="54" spans="1:109" x14ac:dyDescent="0.15">
      <c r="A54" s="380"/>
      <c r="B54" s="372"/>
      <c r="G54" s="1270"/>
      <c r="H54" s="1270"/>
      <c r="I54" s="1253"/>
      <c r="J54" s="1253"/>
      <c r="K54" s="1260"/>
      <c r="L54" s="1260"/>
      <c r="M54" s="1260"/>
      <c r="N54" s="1260"/>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x14ac:dyDescent="0.15">
      <c r="A55" s="380"/>
      <c r="B55" s="372"/>
      <c r="G55" s="1253"/>
      <c r="H55" s="1253"/>
      <c r="I55" s="1253"/>
      <c r="J55" s="1253"/>
      <c r="K55" s="1260"/>
      <c r="L55" s="1260"/>
      <c r="M55" s="1260"/>
      <c r="N55" s="1260"/>
      <c r="AN55" s="1259" t="s">
        <v>576</v>
      </c>
      <c r="AO55" s="1259"/>
      <c r="AP55" s="1259"/>
      <c r="AQ55" s="1259"/>
      <c r="AR55" s="1259"/>
      <c r="AS55" s="1259"/>
      <c r="AT55" s="1259"/>
      <c r="AU55" s="1259"/>
      <c r="AV55" s="1259"/>
      <c r="AW55" s="1259"/>
      <c r="AX55" s="1259"/>
      <c r="AY55" s="1259"/>
      <c r="AZ55" s="1259"/>
      <c r="BA55" s="1259"/>
      <c r="BB55" s="1258" t="s">
        <v>574</v>
      </c>
      <c r="BC55" s="1258"/>
      <c r="BD55" s="1258"/>
      <c r="BE55" s="1258"/>
      <c r="BF55" s="1258"/>
      <c r="BG55" s="1258"/>
      <c r="BH55" s="1258"/>
      <c r="BI55" s="1258"/>
      <c r="BJ55" s="1258"/>
      <c r="BK55" s="1258"/>
      <c r="BL55" s="1258"/>
      <c r="BM55" s="1258"/>
      <c r="BN55" s="1258"/>
      <c r="BO55" s="1258"/>
      <c r="BP55" s="1255">
        <v>0</v>
      </c>
      <c r="BQ55" s="1255"/>
      <c r="BR55" s="1255"/>
      <c r="BS55" s="1255"/>
      <c r="BT55" s="1255"/>
      <c r="BU55" s="1255"/>
      <c r="BV55" s="1255"/>
      <c r="BW55" s="1255"/>
      <c r="BX55" s="1255">
        <v>0</v>
      </c>
      <c r="BY55" s="1255"/>
      <c r="BZ55" s="1255"/>
      <c r="CA55" s="1255"/>
      <c r="CB55" s="1255"/>
      <c r="CC55" s="1255"/>
      <c r="CD55" s="1255"/>
      <c r="CE55" s="1255"/>
      <c r="CF55" s="1255">
        <v>0</v>
      </c>
      <c r="CG55" s="1255"/>
      <c r="CH55" s="1255"/>
      <c r="CI55" s="1255"/>
      <c r="CJ55" s="1255"/>
      <c r="CK55" s="1255"/>
      <c r="CL55" s="1255"/>
      <c r="CM55" s="1255"/>
      <c r="CN55" s="1255">
        <v>0</v>
      </c>
      <c r="CO55" s="1255"/>
      <c r="CP55" s="1255"/>
      <c r="CQ55" s="1255"/>
      <c r="CR55" s="1255"/>
      <c r="CS55" s="1255"/>
      <c r="CT55" s="1255"/>
      <c r="CU55" s="1255"/>
      <c r="CV55" s="1255">
        <v>0</v>
      </c>
      <c r="CW55" s="1255"/>
      <c r="CX55" s="1255"/>
      <c r="CY55" s="1255"/>
      <c r="CZ55" s="1255"/>
      <c r="DA55" s="1255"/>
      <c r="DB55" s="1255"/>
      <c r="DC55" s="1255"/>
    </row>
    <row r="56" spans="1:109" x14ac:dyDescent="0.15">
      <c r="A56" s="380"/>
      <c r="B56" s="372"/>
      <c r="G56" s="1253"/>
      <c r="H56" s="1253"/>
      <c r="I56" s="1253"/>
      <c r="J56" s="1253"/>
      <c r="K56" s="1260"/>
      <c r="L56" s="1260"/>
      <c r="M56" s="1260"/>
      <c r="N56" s="1260"/>
      <c r="AN56" s="1259"/>
      <c r="AO56" s="1259"/>
      <c r="AP56" s="1259"/>
      <c r="AQ56" s="1259"/>
      <c r="AR56" s="1259"/>
      <c r="AS56" s="1259"/>
      <c r="AT56" s="1259"/>
      <c r="AU56" s="1259"/>
      <c r="AV56" s="1259"/>
      <c r="AW56" s="1259"/>
      <c r="AX56" s="1259"/>
      <c r="AY56" s="1259"/>
      <c r="AZ56" s="1259"/>
      <c r="BA56" s="1259"/>
      <c r="BB56" s="1258"/>
      <c r="BC56" s="1258"/>
      <c r="BD56" s="1258"/>
      <c r="BE56" s="1258"/>
      <c r="BF56" s="1258"/>
      <c r="BG56" s="1258"/>
      <c r="BH56" s="1258"/>
      <c r="BI56" s="1258"/>
      <c r="BJ56" s="1258"/>
      <c r="BK56" s="1258"/>
      <c r="BL56" s="1258"/>
      <c r="BM56" s="1258"/>
      <c r="BN56" s="1258"/>
      <c r="BO56" s="1258"/>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380" customFormat="1" x14ac:dyDescent="0.15">
      <c r="B57" s="384"/>
      <c r="G57" s="1253"/>
      <c r="H57" s="1253"/>
      <c r="I57" s="1256"/>
      <c r="J57" s="1256"/>
      <c r="K57" s="1260"/>
      <c r="L57" s="1260"/>
      <c r="M57" s="1260"/>
      <c r="N57" s="1260"/>
      <c r="AM57" s="366"/>
      <c r="AN57" s="1259"/>
      <c r="AO57" s="1259"/>
      <c r="AP57" s="1259"/>
      <c r="AQ57" s="1259"/>
      <c r="AR57" s="1259"/>
      <c r="AS57" s="1259"/>
      <c r="AT57" s="1259"/>
      <c r="AU57" s="1259"/>
      <c r="AV57" s="1259"/>
      <c r="AW57" s="1259"/>
      <c r="AX57" s="1259"/>
      <c r="AY57" s="1259"/>
      <c r="AZ57" s="1259"/>
      <c r="BA57" s="1259"/>
      <c r="BB57" s="1258" t="s">
        <v>575</v>
      </c>
      <c r="BC57" s="1258"/>
      <c r="BD57" s="1258"/>
      <c r="BE57" s="1258"/>
      <c r="BF57" s="1258"/>
      <c r="BG57" s="1258"/>
      <c r="BH57" s="1258"/>
      <c r="BI57" s="1258"/>
      <c r="BJ57" s="1258"/>
      <c r="BK57" s="1258"/>
      <c r="BL57" s="1258"/>
      <c r="BM57" s="1258"/>
      <c r="BN57" s="1258"/>
      <c r="BO57" s="1258"/>
      <c r="BP57" s="1255">
        <v>62.8</v>
      </c>
      <c r="BQ57" s="1255"/>
      <c r="BR57" s="1255"/>
      <c r="BS57" s="1255"/>
      <c r="BT57" s="1255"/>
      <c r="BU57" s="1255"/>
      <c r="BV57" s="1255"/>
      <c r="BW57" s="1255"/>
      <c r="BX57" s="1255">
        <v>64</v>
      </c>
      <c r="BY57" s="1255"/>
      <c r="BZ57" s="1255"/>
      <c r="CA57" s="1255"/>
      <c r="CB57" s="1255"/>
      <c r="CC57" s="1255"/>
      <c r="CD57" s="1255"/>
      <c r="CE57" s="1255"/>
      <c r="CF57" s="1255">
        <v>66.2</v>
      </c>
      <c r="CG57" s="1255"/>
      <c r="CH57" s="1255"/>
      <c r="CI57" s="1255"/>
      <c r="CJ57" s="1255"/>
      <c r="CK57" s="1255"/>
      <c r="CL57" s="1255"/>
      <c r="CM57" s="1255"/>
      <c r="CN57" s="1255">
        <v>67.099999999999994</v>
      </c>
      <c r="CO57" s="1255"/>
      <c r="CP57" s="1255"/>
      <c r="CQ57" s="1255"/>
      <c r="CR57" s="1255"/>
      <c r="CS57" s="1255"/>
      <c r="CT57" s="1255"/>
      <c r="CU57" s="1255"/>
      <c r="CV57" s="1255">
        <v>67</v>
      </c>
      <c r="CW57" s="1255"/>
      <c r="CX57" s="1255"/>
      <c r="CY57" s="1255"/>
      <c r="CZ57" s="1255"/>
      <c r="DA57" s="1255"/>
      <c r="DB57" s="1255"/>
      <c r="DC57" s="1255"/>
      <c r="DD57" s="385"/>
      <c r="DE57" s="384"/>
    </row>
    <row r="58" spans="1:109" s="380" customFormat="1" x14ac:dyDescent="0.15">
      <c r="A58" s="366"/>
      <c r="B58" s="384"/>
      <c r="G58" s="1253"/>
      <c r="H58" s="1253"/>
      <c r="I58" s="1256"/>
      <c r="J58" s="1256"/>
      <c r="K58" s="1260"/>
      <c r="L58" s="1260"/>
      <c r="M58" s="1260"/>
      <c r="N58" s="1260"/>
      <c r="AM58" s="366"/>
      <c r="AN58" s="1259"/>
      <c r="AO58" s="1259"/>
      <c r="AP58" s="1259"/>
      <c r="AQ58" s="1259"/>
      <c r="AR58" s="1259"/>
      <c r="AS58" s="1259"/>
      <c r="AT58" s="1259"/>
      <c r="AU58" s="1259"/>
      <c r="AV58" s="1259"/>
      <c r="AW58" s="1259"/>
      <c r="AX58" s="1259"/>
      <c r="AY58" s="1259"/>
      <c r="AZ58" s="1259"/>
      <c r="BA58" s="1259"/>
      <c r="BB58" s="1258"/>
      <c r="BC58" s="1258"/>
      <c r="BD58" s="1258"/>
      <c r="BE58" s="1258"/>
      <c r="BF58" s="1258"/>
      <c r="BG58" s="1258"/>
      <c r="BH58" s="1258"/>
      <c r="BI58" s="1258"/>
      <c r="BJ58" s="1258"/>
      <c r="BK58" s="1258"/>
      <c r="BL58" s="1258"/>
      <c r="BM58" s="1258"/>
      <c r="BN58" s="1258"/>
      <c r="BO58" s="1258"/>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577</v>
      </c>
    </row>
    <row r="64" spans="1:109" x14ac:dyDescent="0.15">
      <c r="B64" s="372"/>
      <c r="G64" s="379"/>
      <c r="I64" s="392"/>
      <c r="J64" s="392"/>
      <c r="K64" s="392"/>
      <c r="L64" s="392"/>
      <c r="M64" s="392"/>
      <c r="N64" s="393"/>
      <c r="AM64" s="379"/>
      <c r="AN64" s="379" t="s">
        <v>571</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1" t="s">
        <v>580</v>
      </c>
      <c r="AO65" s="1262"/>
      <c r="AP65" s="1262"/>
      <c r="AQ65" s="1262"/>
      <c r="AR65" s="1262"/>
      <c r="AS65" s="1262"/>
      <c r="AT65" s="1262"/>
      <c r="AU65" s="1262"/>
      <c r="AV65" s="1262"/>
      <c r="AW65" s="1262"/>
      <c r="AX65" s="1262"/>
      <c r="AY65" s="1262"/>
      <c r="AZ65" s="1262"/>
      <c r="BA65" s="1262"/>
      <c r="BB65" s="1262"/>
      <c r="BC65" s="1262"/>
      <c r="BD65" s="1262"/>
      <c r="BE65" s="1262"/>
      <c r="BF65" s="1262"/>
      <c r="BG65" s="1262"/>
      <c r="BH65" s="1262"/>
      <c r="BI65" s="1262"/>
      <c r="BJ65" s="1262"/>
      <c r="BK65" s="1262"/>
      <c r="BL65" s="1262"/>
      <c r="BM65" s="1262"/>
      <c r="BN65" s="1262"/>
      <c r="BO65" s="1262"/>
      <c r="BP65" s="1262"/>
      <c r="BQ65" s="1262"/>
      <c r="BR65" s="1262"/>
      <c r="BS65" s="1262"/>
      <c r="BT65" s="1262"/>
      <c r="BU65" s="1262"/>
      <c r="BV65" s="1262"/>
      <c r="BW65" s="1262"/>
      <c r="BX65" s="1262"/>
      <c r="BY65" s="1262"/>
      <c r="BZ65" s="1262"/>
      <c r="CA65" s="1262"/>
      <c r="CB65" s="1262"/>
      <c r="CC65" s="1262"/>
      <c r="CD65" s="1262"/>
      <c r="CE65" s="1262"/>
      <c r="CF65" s="1262"/>
      <c r="CG65" s="1262"/>
      <c r="CH65" s="1262"/>
      <c r="CI65" s="1262"/>
      <c r="CJ65" s="1262"/>
      <c r="CK65" s="1262"/>
      <c r="CL65" s="1262"/>
      <c r="CM65" s="1262"/>
      <c r="CN65" s="1262"/>
      <c r="CO65" s="1262"/>
      <c r="CP65" s="1262"/>
      <c r="CQ65" s="1262"/>
      <c r="CR65" s="1262"/>
      <c r="CS65" s="1262"/>
      <c r="CT65" s="1262"/>
      <c r="CU65" s="1262"/>
      <c r="CV65" s="1262"/>
      <c r="CW65" s="1262"/>
      <c r="CX65" s="1262"/>
      <c r="CY65" s="1262"/>
      <c r="CZ65" s="1262"/>
      <c r="DA65" s="1262"/>
      <c r="DB65" s="1262"/>
      <c r="DC65" s="1263"/>
    </row>
    <row r="66" spans="2:107" x14ac:dyDescent="0.15">
      <c r="B66" s="372"/>
      <c r="AN66" s="1264"/>
      <c r="AO66" s="1265"/>
      <c r="AP66" s="1265"/>
      <c r="AQ66" s="1265"/>
      <c r="AR66" s="1265"/>
      <c r="AS66" s="1265"/>
      <c r="AT66" s="1265"/>
      <c r="AU66" s="1265"/>
      <c r="AV66" s="1265"/>
      <c r="AW66" s="1265"/>
      <c r="AX66" s="1265"/>
      <c r="AY66" s="1265"/>
      <c r="AZ66" s="1265"/>
      <c r="BA66" s="1265"/>
      <c r="BB66" s="1265"/>
      <c r="BC66" s="1265"/>
      <c r="BD66" s="1265"/>
      <c r="BE66" s="1265"/>
      <c r="BF66" s="1265"/>
      <c r="BG66" s="1265"/>
      <c r="BH66" s="1265"/>
      <c r="BI66" s="1265"/>
      <c r="BJ66" s="1265"/>
      <c r="BK66" s="1265"/>
      <c r="BL66" s="1265"/>
      <c r="BM66" s="1265"/>
      <c r="BN66" s="1265"/>
      <c r="BO66" s="1265"/>
      <c r="BP66" s="1265"/>
      <c r="BQ66" s="1265"/>
      <c r="BR66" s="1265"/>
      <c r="BS66" s="1265"/>
      <c r="BT66" s="1265"/>
      <c r="BU66" s="1265"/>
      <c r="BV66" s="1265"/>
      <c r="BW66" s="1265"/>
      <c r="BX66" s="1265"/>
      <c r="BY66" s="1265"/>
      <c r="BZ66" s="1265"/>
      <c r="CA66" s="1265"/>
      <c r="CB66" s="1265"/>
      <c r="CC66" s="1265"/>
      <c r="CD66" s="1265"/>
      <c r="CE66" s="1265"/>
      <c r="CF66" s="1265"/>
      <c r="CG66" s="1265"/>
      <c r="CH66" s="1265"/>
      <c r="CI66" s="1265"/>
      <c r="CJ66" s="1265"/>
      <c r="CK66" s="1265"/>
      <c r="CL66" s="1265"/>
      <c r="CM66" s="1265"/>
      <c r="CN66" s="1265"/>
      <c r="CO66" s="1265"/>
      <c r="CP66" s="1265"/>
      <c r="CQ66" s="1265"/>
      <c r="CR66" s="1265"/>
      <c r="CS66" s="1265"/>
      <c r="CT66" s="1265"/>
      <c r="CU66" s="1265"/>
      <c r="CV66" s="1265"/>
      <c r="CW66" s="1265"/>
      <c r="CX66" s="1265"/>
      <c r="CY66" s="1265"/>
      <c r="CZ66" s="1265"/>
      <c r="DA66" s="1265"/>
      <c r="DB66" s="1265"/>
      <c r="DC66" s="1266"/>
    </row>
    <row r="67" spans="2:107" x14ac:dyDescent="0.15">
      <c r="B67" s="372"/>
      <c r="AN67" s="1264"/>
      <c r="AO67" s="1265"/>
      <c r="AP67" s="1265"/>
      <c r="AQ67" s="1265"/>
      <c r="AR67" s="1265"/>
      <c r="AS67" s="1265"/>
      <c r="AT67" s="1265"/>
      <c r="AU67" s="1265"/>
      <c r="AV67" s="1265"/>
      <c r="AW67" s="1265"/>
      <c r="AX67" s="1265"/>
      <c r="AY67" s="1265"/>
      <c r="AZ67" s="1265"/>
      <c r="BA67" s="1265"/>
      <c r="BB67" s="1265"/>
      <c r="BC67" s="1265"/>
      <c r="BD67" s="1265"/>
      <c r="BE67" s="1265"/>
      <c r="BF67" s="1265"/>
      <c r="BG67" s="1265"/>
      <c r="BH67" s="1265"/>
      <c r="BI67" s="1265"/>
      <c r="BJ67" s="1265"/>
      <c r="BK67" s="1265"/>
      <c r="BL67" s="1265"/>
      <c r="BM67" s="1265"/>
      <c r="BN67" s="1265"/>
      <c r="BO67" s="1265"/>
      <c r="BP67" s="1265"/>
      <c r="BQ67" s="1265"/>
      <c r="BR67" s="1265"/>
      <c r="BS67" s="1265"/>
      <c r="BT67" s="1265"/>
      <c r="BU67" s="1265"/>
      <c r="BV67" s="1265"/>
      <c r="BW67" s="1265"/>
      <c r="BX67" s="1265"/>
      <c r="BY67" s="1265"/>
      <c r="BZ67" s="1265"/>
      <c r="CA67" s="1265"/>
      <c r="CB67" s="1265"/>
      <c r="CC67" s="1265"/>
      <c r="CD67" s="1265"/>
      <c r="CE67" s="1265"/>
      <c r="CF67" s="1265"/>
      <c r="CG67" s="1265"/>
      <c r="CH67" s="1265"/>
      <c r="CI67" s="1265"/>
      <c r="CJ67" s="1265"/>
      <c r="CK67" s="1265"/>
      <c r="CL67" s="1265"/>
      <c r="CM67" s="1265"/>
      <c r="CN67" s="1265"/>
      <c r="CO67" s="1265"/>
      <c r="CP67" s="1265"/>
      <c r="CQ67" s="1265"/>
      <c r="CR67" s="1265"/>
      <c r="CS67" s="1265"/>
      <c r="CT67" s="1265"/>
      <c r="CU67" s="1265"/>
      <c r="CV67" s="1265"/>
      <c r="CW67" s="1265"/>
      <c r="CX67" s="1265"/>
      <c r="CY67" s="1265"/>
      <c r="CZ67" s="1265"/>
      <c r="DA67" s="1265"/>
      <c r="DB67" s="1265"/>
      <c r="DC67" s="1266"/>
    </row>
    <row r="68" spans="2:107" x14ac:dyDescent="0.15">
      <c r="B68" s="372"/>
      <c r="AN68" s="1264"/>
      <c r="AO68" s="1265"/>
      <c r="AP68" s="1265"/>
      <c r="AQ68" s="1265"/>
      <c r="AR68" s="1265"/>
      <c r="AS68" s="1265"/>
      <c r="AT68" s="1265"/>
      <c r="AU68" s="1265"/>
      <c r="AV68" s="1265"/>
      <c r="AW68" s="1265"/>
      <c r="AX68" s="1265"/>
      <c r="AY68" s="1265"/>
      <c r="AZ68" s="1265"/>
      <c r="BA68" s="1265"/>
      <c r="BB68" s="1265"/>
      <c r="BC68" s="1265"/>
      <c r="BD68" s="1265"/>
      <c r="BE68" s="1265"/>
      <c r="BF68" s="1265"/>
      <c r="BG68" s="1265"/>
      <c r="BH68" s="1265"/>
      <c r="BI68" s="1265"/>
      <c r="BJ68" s="1265"/>
      <c r="BK68" s="1265"/>
      <c r="BL68" s="1265"/>
      <c r="BM68" s="1265"/>
      <c r="BN68" s="1265"/>
      <c r="BO68" s="1265"/>
      <c r="BP68" s="1265"/>
      <c r="BQ68" s="1265"/>
      <c r="BR68" s="1265"/>
      <c r="BS68" s="1265"/>
      <c r="BT68" s="1265"/>
      <c r="BU68" s="1265"/>
      <c r="BV68" s="1265"/>
      <c r="BW68" s="1265"/>
      <c r="BX68" s="1265"/>
      <c r="BY68" s="1265"/>
      <c r="BZ68" s="1265"/>
      <c r="CA68" s="1265"/>
      <c r="CB68" s="1265"/>
      <c r="CC68" s="1265"/>
      <c r="CD68" s="1265"/>
      <c r="CE68" s="1265"/>
      <c r="CF68" s="1265"/>
      <c r="CG68" s="1265"/>
      <c r="CH68" s="1265"/>
      <c r="CI68" s="1265"/>
      <c r="CJ68" s="1265"/>
      <c r="CK68" s="1265"/>
      <c r="CL68" s="1265"/>
      <c r="CM68" s="1265"/>
      <c r="CN68" s="1265"/>
      <c r="CO68" s="1265"/>
      <c r="CP68" s="1265"/>
      <c r="CQ68" s="1265"/>
      <c r="CR68" s="1265"/>
      <c r="CS68" s="1265"/>
      <c r="CT68" s="1265"/>
      <c r="CU68" s="1265"/>
      <c r="CV68" s="1265"/>
      <c r="CW68" s="1265"/>
      <c r="CX68" s="1265"/>
      <c r="CY68" s="1265"/>
      <c r="CZ68" s="1265"/>
      <c r="DA68" s="1265"/>
      <c r="DB68" s="1265"/>
      <c r="DC68" s="1266"/>
    </row>
    <row r="69" spans="2:107" x14ac:dyDescent="0.15">
      <c r="B69" s="372"/>
      <c r="AN69" s="1267"/>
      <c r="AO69" s="1268"/>
      <c r="AP69" s="1268"/>
      <c r="AQ69" s="1268"/>
      <c r="AR69" s="1268"/>
      <c r="AS69" s="1268"/>
      <c r="AT69" s="1268"/>
      <c r="AU69" s="1268"/>
      <c r="AV69" s="1268"/>
      <c r="AW69" s="1268"/>
      <c r="AX69" s="1268"/>
      <c r="AY69" s="1268"/>
      <c r="AZ69" s="1268"/>
      <c r="BA69" s="1268"/>
      <c r="BB69" s="1268"/>
      <c r="BC69" s="1268"/>
      <c r="BD69" s="1268"/>
      <c r="BE69" s="1268"/>
      <c r="BF69" s="1268"/>
      <c r="BG69" s="1268"/>
      <c r="BH69" s="1268"/>
      <c r="BI69" s="1268"/>
      <c r="BJ69" s="1268"/>
      <c r="BK69" s="1268"/>
      <c r="BL69" s="1268"/>
      <c r="BM69" s="1268"/>
      <c r="BN69" s="1268"/>
      <c r="BO69" s="1268"/>
      <c r="BP69" s="1268"/>
      <c r="BQ69" s="1268"/>
      <c r="BR69" s="1268"/>
      <c r="BS69" s="1268"/>
      <c r="BT69" s="1268"/>
      <c r="BU69" s="1268"/>
      <c r="BV69" s="1268"/>
      <c r="BW69" s="1268"/>
      <c r="BX69" s="1268"/>
      <c r="BY69" s="1268"/>
      <c r="BZ69" s="1268"/>
      <c r="CA69" s="1268"/>
      <c r="CB69" s="1268"/>
      <c r="CC69" s="1268"/>
      <c r="CD69" s="1268"/>
      <c r="CE69" s="1268"/>
      <c r="CF69" s="1268"/>
      <c r="CG69" s="1268"/>
      <c r="CH69" s="1268"/>
      <c r="CI69" s="1268"/>
      <c r="CJ69" s="1268"/>
      <c r="CK69" s="1268"/>
      <c r="CL69" s="1268"/>
      <c r="CM69" s="1268"/>
      <c r="CN69" s="1268"/>
      <c r="CO69" s="1268"/>
      <c r="CP69" s="1268"/>
      <c r="CQ69" s="1268"/>
      <c r="CR69" s="1268"/>
      <c r="CS69" s="1268"/>
      <c r="CT69" s="1268"/>
      <c r="CU69" s="1268"/>
      <c r="CV69" s="1268"/>
      <c r="CW69" s="1268"/>
      <c r="CX69" s="1268"/>
      <c r="CY69" s="1268"/>
      <c r="CZ69" s="1268"/>
      <c r="DA69" s="1268"/>
      <c r="DB69" s="1268"/>
      <c r="DC69" s="1269"/>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572</v>
      </c>
    </row>
    <row r="72" spans="2:107" x14ac:dyDescent="0.15">
      <c r="B72" s="372"/>
      <c r="G72" s="1253"/>
      <c r="H72" s="1253"/>
      <c r="I72" s="1253"/>
      <c r="J72" s="1253"/>
      <c r="K72" s="382"/>
      <c r="L72" s="382"/>
      <c r="M72" s="383"/>
      <c r="N72" s="383"/>
      <c r="AN72" s="1271"/>
      <c r="AO72" s="1272"/>
      <c r="AP72" s="1272"/>
      <c r="AQ72" s="1272"/>
      <c r="AR72" s="1272"/>
      <c r="AS72" s="1272"/>
      <c r="AT72" s="1272"/>
      <c r="AU72" s="1272"/>
      <c r="AV72" s="1272"/>
      <c r="AW72" s="1272"/>
      <c r="AX72" s="1272"/>
      <c r="AY72" s="1272"/>
      <c r="AZ72" s="1272"/>
      <c r="BA72" s="1272"/>
      <c r="BB72" s="1272"/>
      <c r="BC72" s="1272"/>
      <c r="BD72" s="1272"/>
      <c r="BE72" s="1272"/>
      <c r="BF72" s="1272"/>
      <c r="BG72" s="1272"/>
      <c r="BH72" s="1272"/>
      <c r="BI72" s="1272"/>
      <c r="BJ72" s="1272"/>
      <c r="BK72" s="1272"/>
      <c r="BL72" s="1272"/>
      <c r="BM72" s="1272"/>
      <c r="BN72" s="1272"/>
      <c r="BO72" s="1273"/>
      <c r="BP72" s="1259" t="s">
        <v>528</v>
      </c>
      <c r="BQ72" s="1259"/>
      <c r="BR72" s="1259"/>
      <c r="BS72" s="1259"/>
      <c r="BT72" s="1259"/>
      <c r="BU72" s="1259"/>
      <c r="BV72" s="1259"/>
      <c r="BW72" s="1259"/>
      <c r="BX72" s="1259" t="s">
        <v>529</v>
      </c>
      <c r="BY72" s="1259"/>
      <c r="BZ72" s="1259"/>
      <c r="CA72" s="1259"/>
      <c r="CB72" s="1259"/>
      <c r="CC72" s="1259"/>
      <c r="CD72" s="1259"/>
      <c r="CE72" s="1259"/>
      <c r="CF72" s="1259" t="s">
        <v>530</v>
      </c>
      <c r="CG72" s="1259"/>
      <c r="CH72" s="1259"/>
      <c r="CI72" s="1259"/>
      <c r="CJ72" s="1259"/>
      <c r="CK72" s="1259"/>
      <c r="CL72" s="1259"/>
      <c r="CM72" s="1259"/>
      <c r="CN72" s="1259" t="s">
        <v>531</v>
      </c>
      <c r="CO72" s="1259"/>
      <c r="CP72" s="1259"/>
      <c r="CQ72" s="1259"/>
      <c r="CR72" s="1259"/>
      <c r="CS72" s="1259"/>
      <c r="CT72" s="1259"/>
      <c r="CU72" s="1259"/>
      <c r="CV72" s="1259" t="s">
        <v>532</v>
      </c>
      <c r="CW72" s="1259"/>
      <c r="CX72" s="1259"/>
      <c r="CY72" s="1259"/>
      <c r="CZ72" s="1259"/>
      <c r="DA72" s="1259"/>
      <c r="DB72" s="1259"/>
      <c r="DC72" s="1259"/>
    </row>
    <row r="73" spans="2:107" x14ac:dyDescent="0.15">
      <c r="B73" s="372"/>
      <c r="G73" s="1270"/>
      <c r="H73" s="1270"/>
      <c r="I73" s="1270"/>
      <c r="J73" s="1270"/>
      <c r="K73" s="1254"/>
      <c r="L73" s="1254"/>
      <c r="M73" s="1254"/>
      <c r="N73" s="1254"/>
      <c r="AM73" s="381"/>
      <c r="AN73" s="1258" t="s">
        <v>573</v>
      </c>
      <c r="AO73" s="1258"/>
      <c r="AP73" s="1258"/>
      <c r="AQ73" s="1258"/>
      <c r="AR73" s="1258"/>
      <c r="AS73" s="1258"/>
      <c r="AT73" s="1258"/>
      <c r="AU73" s="1258"/>
      <c r="AV73" s="1258"/>
      <c r="AW73" s="1258"/>
      <c r="AX73" s="1258"/>
      <c r="AY73" s="1258"/>
      <c r="AZ73" s="1258"/>
      <c r="BA73" s="1258"/>
      <c r="BB73" s="1258" t="s">
        <v>574</v>
      </c>
      <c r="BC73" s="1258"/>
      <c r="BD73" s="1258"/>
      <c r="BE73" s="1258"/>
      <c r="BF73" s="1258"/>
      <c r="BG73" s="1258"/>
      <c r="BH73" s="1258"/>
      <c r="BI73" s="1258"/>
      <c r="BJ73" s="1258"/>
      <c r="BK73" s="1258"/>
      <c r="BL73" s="1258"/>
      <c r="BM73" s="1258"/>
      <c r="BN73" s="1258"/>
      <c r="BO73" s="1258"/>
      <c r="BP73" s="1255">
        <v>60.6</v>
      </c>
      <c r="BQ73" s="1255"/>
      <c r="BR73" s="1255"/>
      <c r="BS73" s="1255"/>
      <c r="BT73" s="1255"/>
      <c r="BU73" s="1255"/>
      <c r="BV73" s="1255"/>
      <c r="BW73" s="1255"/>
      <c r="BX73" s="1255">
        <v>53.2</v>
      </c>
      <c r="BY73" s="1255"/>
      <c r="BZ73" s="1255"/>
      <c r="CA73" s="1255"/>
      <c r="CB73" s="1255"/>
      <c r="CC73" s="1255"/>
      <c r="CD73" s="1255"/>
      <c r="CE73" s="1255"/>
      <c r="CF73" s="1255">
        <v>22.3</v>
      </c>
      <c r="CG73" s="1255"/>
      <c r="CH73" s="1255"/>
      <c r="CI73" s="1255"/>
      <c r="CJ73" s="1255"/>
      <c r="CK73" s="1255"/>
      <c r="CL73" s="1255"/>
      <c r="CM73" s="1255"/>
      <c r="CN73" s="1255">
        <v>31.6</v>
      </c>
      <c r="CO73" s="1255"/>
      <c r="CP73" s="1255"/>
      <c r="CQ73" s="1255"/>
      <c r="CR73" s="1255"/>
      <c r="CS73" s="1255"/>
      <c r="CT73" s="1255"/>
      <c r="CU73" s="1255"/>
      <c r="CV73" s="1255">
        <v>17.5</v>
      </c>
      <c r="CW73" s="1255"/>
      <c r="CX73" s="1255"/>
      <c r="CY73" s="1255"/>
      <c r="CZ73" s="1255"/>
      <c r="DA73" s="1255"/>
      <c r="DB73" s="1255"/>
      <c r="DC73" s="1255"/>
    </row>
    <row r="74" spans="2:107" x14ac:dyDescent="0.15">
      <c r="B74" s="372"/>
      <c r="G74" s="1270"/>
      <c r="H74" s="1270"/>
      <c r="I74" s="1270"/>
      <c r="J74" s="1270"/>
      <c r="K74" s="1254"/>
      <c r="L74" s="1254"/>
      <c r="M74" s="1254"/>
      <c r="N74" s="1254"/>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x14ac:dyDescent="0.15">
      <c r="B75" s="372"/>
      <c r="G75" s="1270"/>
      <c r="H75" s="1270"/>
      <c r="I75" s="1253"/>
      <c r="J75" s="1253"/>
      <c r="K75" s="1260"/>
      <c r="L75" s="1260"/>
      <c r="M75" s="1260"/>
      <c r="N75" s="1260"/>
      <c r="AM75" s="381"/>
      <c r="AN75" s="1258"/>
      <c r="AO75" s="1258"/>
      <c r="AP75" s="1258"/>
      <c r="AQ75" s="1258"/>
      <c r="AR75" s="1258"/>
      <c r="AS75" s="1258"/>
      <c r="AT75" s="1258"/>
      <c r="AU75" s="1258"/>
      <c r="AV75" s="1258"/>
      <c r="AW75" s="1258"/>
      <c r="AX75" s="1258"/>
      <c r="AY75" s="1258"/>
      <c r="AZ75" s="1258"/>
      <c r="BA75" s="1258"/>
      <c r="BB75" s="1258" t="s">
        <v>578</v>
      </c>
      <c r="BC75" s="1258"/>
      <c r="BD75" s="1258"/>
      <c r="BE75" s="1258"/>
      <c r="BF75" s="1258"/>
      <c r="BG75" s="1258"/>
      <c r="BH75" s="1258"/>
      <c r="BI75" s="1258"/>
      <c r="BJ75" s="1258"/>
      <c r="BK75" s="1258"/>
      <c r="BL75" s="1258"/>
      <c r="BM75" s="1258"/>
      <c r="BN75" s="1258"/>
      <c r="BO75" s="1258"/>
      <c r="BP75" s="1255">
        <v>7.7</v>
      </c>
      <c r="BQ75" s="1255"/>
      <c r="BR75" s="1255"/>
      <c r="BS75" s="1255"/>
      <c r="BT75" s="1255"/>
      <c r="BU75" s="1255"/>
      <c r="BV75" s="1255"/>
      <c r="BW75" s="1255"/>
      <c r="BX75" s="1255">
        <v>7.4</v>
      </c>
      <c r="BY75" s="1255"/>
      <c r="BZ75" s="1255"/>
      <c r="CA75" s="1255"/>
      <c r="CB75" s="1255"/>
      <c r="CC75" s="1255"/>
      <c r="CD75" s="1255"/>
      <c r="CE75" s="1255"/>
      <c r="CF75" s="1255">
        <v>7.3</v>
      </c>
      <c r="CG75" s="1255"/>
      <c r="CH75" s="1255"/>
      <c r="CI75" s="1255"/>
      <c r="CJ75" s="1255"/>
      <c r="CK75" s="1255"/>
      <c r="CL75" s="1255"/>
      <c r="CM75" s="1255"/>
      <c r="CN75" s="1255">
        <v>7.1</v>
      </c>
      <c r="CO75" s="1255"/>
      <c r="CP75" s="1255"/>
      <c r="CQ75" s="1255"/>
      <c r="CR75" s="1255"/>
      <c r="CS75" s="1255"/>
      <c r="CT75" s="1255"/>
      <c r="CU75" s="1255"/>
      <c r="CV75" s="1255">
        <v>6.8</v>
      </c>
      <c r="CW75" s="1255"/>
      <c r="CX75" s="1255"/>
      <c r="CY75" s="1255"/>
      <c r="CZ75" s="1255"/>
      <c r="DA75" s="1255"/>
      <c r="DB75" s="1255"/>
      <c r="DC75" s="1255"/>
    </row>
    <row r="76" spans="2:107" x14ac:dyDescent="0.15">
      <c r="B76" s="372"/>
      <c r="G76" s="1270"/>
      <c r="H76" s="1270"/>
      <c r="I76" s="1253"/>
      <c r="J76" s="1253"/>
      <c r="K76" s="1260"/>
      <c r="L76" s="1260"/>
      <c r="M76" s="1260"/>
      <c r="N76" s="1260"/>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x14ac:dyDescent="0.15">
      <c r="B77" s="372"/>
      <c r="G77" s="1253"/>
      <c r="H77" s="1253"/>
      <c r="I77" s="1253"/>
      <c r="J77" s="1253"/>
      <c r="K77" s="1254"/>
      <c r="L77" s="1254"/>
      <c r="M77" s="1254"/>
      <c r="N77" s="1254"/>
      <c r="AN77" s="1259" t="s">
        <v>576</v>
      </c>
      <c r="AO77" s="1259"/>
      <c r="AP77" s="1259"/>
      <c r="AQ77" s="1259"/>
      <c r="AR77" s="1259"/>
      <c r="AS77" s="1259"/>
      <c r="AT77" s="1259"/>
      <c r="AU77" s="1259"/>
      <c r="AV77" s="1259"/>
      <c r="AW77" s="1259"/>
      <c r="AX77" s="1259"/>
      <c r="AY77" s="1259"/>
      <c r="AZ77" s="1259"/>
      <c r="BA77" s="1259"/>
      <c r="BB77" s="1258" t="s">
        <v>574</v>
      </c>
      <c r="BC77" s="1258"/>
      <c r="BD77" s="1258"/>
      <c r="BE77" s="1258"/>
      <c r="BF77" s="1258"/>
      <c r="BG77" s="1258"/>
      <c r="BH77" s="1258"/>
      <c r="BI77" s="1258"/>
      <c r="BJ77" s="1258"/>
      <c r="BK77" s="1258"/>
      <c r="BL77" s="1258"/>
      <c r="BM77" s="1258"/>
      <c r="BN77" s="1258"/>
      <c r="BO77" s="1258"/>
      <c r="BP77" s="1255">
        <v>0</v>
      </c>
      <c r="BQ77" s="1255"/>
      <c r="BR77" s="1255"/>
      <c r="BS77" s="1255"/>
      <c r="BT77" s="1255"/>
      <c r="BU77" s="1255"/>
      <c r="BV77" s="1255"/>
      <c r="BW77" s="1255"/>
      <c r="BX77" s="1255">
        <v>0</v>
      </c>
      <c r="BY77" s="1255"/>
      <c r="BZ77" s="1255"/>
      <c r="CA77" s="1255"/>
      <c r="CB77" s="1255"/>
      <c r="CC77" s="1255"/>
      <c r="CD77" s="1255"/>
      <c r="CE77" s="1255"/>
      <c r="CF77" s="1255">
        <v>0</v>
      </c>
      <c r="CG77" s="1255"/>
      <c r="CH77" s="1255"/>
      <c r="CI77" s="1255"/>
      <c r="CJ77" s="1255"/>
      <c r="CK77" s="1255"/>
      <c r="CL77" s="1255"/>
      <c r="CM77" s="1255"/>
      <c r="CN77" s="1255">
        <v>0</v>
      </c>
      <c r="CO77" s="1255"/>
      <c r="CP77" s="1255"/>
      <c r="CQ77" s="1255"/>
      <c r="CR77" s="1255"/>
      <c r="CS77" s="1255"/>
      <c r="CT77" s="1255"/>
      <c r="CU77" s="1255"/>
      <c r="CV77" s="1255">
        <v>0</v>
      </c>
      <c r="CW77" s="1255"/>
      <c r="CX77" s="1255"/>
      <c r="CY77" s="1255"/>
      <c r="CZ77" s="1255"/>
      <c r="DA77" s="1255"/>
      <c r="DB77" s="1255"/>
      <c r="DC77" s="1255"/>
    </row>
    <row r="78" spans="2:107" x14ac:dyDescent="0.15">
      <c r="B78" s="372"/>
      <c r="G78" s="1253"/>
      <c r="H78" s="1253"/>
      <c r="I78" s="1253"/>
      <c r="J78" s="1253"/>
      <c r="K78" s="1254"/>
      <c r="L78" s="1254"/>
      <c r="M78" s="1254"/>
      <c r="N78" s="1254"/>
      <c r="AN78" s="1259"/>
      <c r="AO78" s="1259"/>
      <c r="AP78" s="1259"/>
      <c r="AQ78" s="1259"/>
      <c r="AR78" s="1259"/>
      <c r="AS78" s="1259"/>
      <c r="AT78" s="1259"/>
      <c r="AU78" s="1259"/>
      <c r="AV78" s="1259"/>
      <c r="AW78" s="1259"/>
      <c r="AX78" s="1259"/>
      <c r="AY78" s="1259"/>
      <c r="AZ78" s="1259"/>
      <c r="BA78" s="1259"/>
      <c r="BB78" s="1258"/>
      <c r="BC78" s="1258"/>
      <c r="BD78" s="1258"/>
      <c r="BE78" s="1258"/>
      <c r="BF78" s="1258"/>
      <c r="BG78" s="1258"/>
      <c r="BH78" s="1258"/>
      <c r="BI78" s="1258"/>
      <c r="BJ78" s="1258"/>
      <c r="BK78" s="1258"/>
      <c r="BL78" s="1258"/>
      <c r="BM78" s="1258"/>
      <c r="BN78" s="1258"/>
      <c r="BO78" s="1258"/>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x14ac:dyDescent="0.15">
      <c r="B79" s="372"/>
      <c r="G79" s="1253"/>
      <c r="H79" s="1253"/>
      <c r="I79" s="1256"/>
      <c r="J79" s="1256"/>
      <c r="K79" s="1257"/>
      <c r="L79" s="1257"/>
      <c r="M79" s="1257"/>
      <c r="N79" s="1257"/>
      <c r="AN79" s="1259"/>
      <c r="AO79" s="1259"/>
      <c r="AP79" s="1259"/>
      <c r="AQ79" s="1259"/>
      <c r="AR79" s="1259"/>
      <c r="AS79" s="1259"/>
      <c r="AT79" s="1259"/>
      <c r="AU79" s="1259"/>
      <c r="AV79" s="1259"/>
      <c r="AW79" s="1259"/>
      <c r="AX79" s="1259"/>
      <c r="AY79" s="1259"/>
      <c r="AZ79" s="1259"/>
      <c r="BA79" s="1259"/>
      <c r="BB79" s="1258" t="s">
        <v>578</v>
      </c>
      <c r="BC79" s="1258"/>
      <c r="BD79" s="1258"/>
      <c r="BE79" s="1258"/>
      <c r="BF79" s="1258"/>
      <c r="BG79" s="1258"/>
      <c r="BH79" s="1258"/>
      <c r="BI79" s="1258"/>
      <c r="BJ79" s="1258"/>
      <c r="BK79" s="1258"/>
      <c r="BL79" s="1258"/>
      <c r="BM79" s="1258"/>
      <c r="BN79" s="1258"/>
      <c r="BO79" s="1258"/>
      <c r="BP79" s="1255">
        <v>7.7</v>
      </c>
      <c r="BQ79" s="1255"/>
      <c r="BR79" s="1255"/>
      <c r="BS79" s="1255"/>
      <c r="BT79" s="1255"/>
      <c r="BU79" s="1255"/>
      <c r="BV79" s="1255"/>
      <c r="BW79" s="1255"/>
      <c r="BX79" s="1255">
        <v>8</v>
      </c>
      <c r="BY79" s="1255"/>
      <c r="BZ79" s="1255"/>
      <c r="CA79" s="1255"/>
      <c r="CB79" s="1255"/>
      <c r="CC79" s="1255"/>
      <c r="CD79" s="1255"/>
      <c r="CE79" s="1255"/>
      <c r="CF79" s="1255">
        <v>8</v>
      </c>
      <c r="CG79" s="1255"/>
      <c r="CH79" s="1255"/>
      <c r="CI79" s="1255"/>
      <c r="CJ79" s="1255"/>
      <c r="CK79" s="1255"/>
      <c r="CL79" s="1255"/>
      <c r="CM79" s="1255"/>
      <c r="CN79" s="1255">
        <v>8.3000000000000007</v>
      </c>
      <c r="CO79" s="1255"/>
      <c r="CP79" s="1255"/>
      <c r="CQ79" s="1255"/>
      <c r="CR79" s="1255"/>
      <c r="CS79" s="1255"/>
      <c r="CT79" s="1255"/>
      <c r="CU79" s="1255"/>
      <c r="CV79" s="1255">
        <v>8.4</v>
      </c>
      <c r="CW79" s="1255"/>
      <c r="CX79" s="1255"/>
      <c r="CY79" s="1255"/>
      <c r="CZ79" s="1255"/>
      <c r="DA79" s="1255"/>
      <c r="DB79" s="1255"/>
      <c r="DC79" s="1255"/>
    </row>
    <row r="80" spans="2:107" x14ac:dyDescent="0.15">
      <c r="B80" s="372"/>
      <c r="G80" s="1253"/>
      <c r="H80" s="1253"/>
      <c r="I80" s="1256"/>
      <c r="J80" s="1256"/>
      <c r="K80" s="1257"/>
      <c r="L80" s="1257"/>
      <c r="M80" s="1257"/>
      <c r="N80" s="1257"/>
      <c r="AN80" s="1259"/>
      <c r="AO80" s="1259"/>
      <c r="AP80" s="1259"/>
      <c r="AQ80" s="1259"/>
      <c r="AR80" s="1259"/>
      <c r="AS80" s="1259"/>
      <c r="AT80" s="1259"/>
      <c r="AU80" s="1259"/>
      <c r="AV80" s="1259"/>
      <c r="AW80" s="1259"/>
      <c r="AX80" s="1259"/>
      <c r="AY80" s="1259"/>
      <c r="AZ80" s="1259"/>
      <c r="BA80" s="1259"/>
      <c r="BB80" s="1258"/>
      <c r="BC80" s="1258"/>
      <c r="BD80" s="1258"/>
      <c r="BE80" s="1258"/>
      <c r="BF80" s="1258"/>
      <c r="BG80" s="1258"/>
      <c r="BH80" s="1258"/>
      <c r="BI80" s="1258"/>
      <c r="BJ80" s="1258"/>
      <c r="BK80" s="1258"/>
      <c r="BL80" s="1258"/>
      <c r="BM80" s="1258"/>
      <c r="BN80" s="1258"/>
      <c r="BO80" s="1258"/>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lRekcix9JwzZ6KWOcrQ4emGbY3XG00knHmGhZhBL4ifBCySnbO9s227i3NApRfG64Zg/R+tDPPQtpjhK17sjKQ==" saltValue="mp42s193V6W18dtlXRrvE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10D6A-CC94-4D47-8B1B-B333E7CB4261}">
  <sheetPr>
    <pageSetUpPr fitToPage="1"/>
  </sheetPr>
  <dimension ref="A1:DR125"/>
  <sheetViews>
    <sheetView showGridLines="0" tabSelected="1" topLeftCell="A85" zoomScale="85" zoomScaleNormal="85" zoomScaleSheetLayoutView="70" workbookViewId="0">
      <selection activeCell="AE64" sqref="AE64"/>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478</v>
      </c>
    </row>
  </sheetData>
  <sheetProtection algorithmName="SHA-512" hashValue="m/9v5FPyvFAcMDnP0jTLrTK5PArSWHBCOPGJpd45ohlEf/3GpnkbICY1l4UXzdUleyBpw/NcJHdhc4uWvmZe/A==" saltValue="zjHhSpihg24aUY+WoNl0+w=="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BE82A-FE61-4017-9E50-D4139F8630C7}">
  <sheetPr>
    <pageSetUpPr fitToPage="1"/>
  </sheetPr>
  <dimension ref="A1:DR125"/>
  <sheetViews>
    <sheetView showGridLines="0" zoomScale="70" zoomScaleNormal="70" zoomScaleSheetLayoutView="55" workbookViewId="0">
      <selection activeCell="AE59" sqref="AE59"/>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478</v>
      </c>
    </row>
  </sheetData>
  <sheetProtection algorithmName="SHA-512" hashValue="nkwnR68VgGQ5msDAdh3Ed6232f1sCHp4GX2yx3+4H/iQDO76cK9q87cbUi29bm4aIrECWVUmUElb/s6vp/0urg==" saltValue="nbf7aD4kARc6PEBcGF/VcA==" spinCount="100000" sheet="1" objects="1" scenarios="1"/>
  <dataConsolidate/>
  <phoneticPr fontId="2"/>
  <printOptions horizontalCentered="1" verticalCentered="1"/>
  <pageMargins left="0" right="0" top="0.19685039370078741" bottom="0" header="0.39370078740157483" footer="0"/>
  <pageSetup paperSize="9" scale="36" orientation="landscape"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527</v>
      </c>
      <c r="G2" s="151"/>
      <c r="H2" s="152"/>
    </row>
    <row r="3" spans="1:8" x14ac:dyDescent="0.15">
      <c r="A3" s="148" t="s">
        <v>520</v>
      </c>
      <c r="B3" s="153"/>
      <c r="C3" s="154"/>
      <c r="D3" s="155">
        <v>96862</v>
      </c>
      <c r="E3" s="156"/>
      <c r="F3" s="157">
        <v>126262</v>
      </c>
      <c r="G3" s="158"/>
      <c r="H3" s="159"/>
    </row>
    <row r="4" spans="1:8" x14ac:dyDescent="0.15">
      <c r="A4" s="160"/>
      <c r="B4" s="161"/>
      <c r="C4" s="162"/>
      <c r="D4" s="163">
        <v>36413</v>
      </c>
      <c r="E4" s="164"/>
      <c r="F4" s="165">
        <v>56769</v>
      </c>
      <c r="G4" s="166"/>
      <c r="H4" s="167"/>
    </row>
    <row r="5" spans="1:8" x14ac:dyDescent="0.15">
      <c r="A5" s="148" t="s">
        <v>522</v>
      </c>
      <c r="B5" s="153"/>
      <c r="C5" s="154"/>
      <c r="D5" s="155">
        <v>71833</v>
      </c>
      <c r="E5" s="156"/>
      <c r="F5" s="157">
        <v>126525</v>
      </c>
      <c r="G5" s="158"/>
      <c r="H5" s="159"/>
    </row>
    <row r="6" spans="1:8" x14ac:dyDescent="0.15">
      <c r="A6" s="160"/>
      <c r="B6" s="161"/>
      <c r="C6" s="162"/>
      <c r="D6" s="163">
        <v>30343</v>
      </c>
      <c r="E6" s="164"/>
      <c r="F6" s="165">
        <v>67052</v>
      </c>
      <c r="G6" s="166"/>
      <c r="H6" s="167"/>
    </row>
    <row r="7" spans="1:8" x14ac:dyDescent="0.15">
      <c r="A7" s="148" t="s">
        <v>523</v>
      </c>
      <c r="B7" s="153"/>
      <c r="C7" s="154"/>
      <c r="D7" s="155">
        <v>73221</v>
      </c>
      <c r="E7" s="156"/>
      <c r="F7" s="157">
        <v>122054</v>
      </c>
      <c r="G7" s="158"/>
      <c r="H7" s="159"/>
    </row>
    <row r="8" spans="1:8" x14ac:dyDescent="0.15">
      <c r="A8" s="160"/>
      <c r="B8" s="161"/>
      <c r="C8" s="162"/>
      <c r="D8" s="163">
        <v>43213</v>
      </c>
      <c r="E8" s="164"/>
      <c r="F8" s="165">
        <v>68298</v>
      </c>
      <c r="G8" s="166"/>
      <c r="H8" s="167"/>
    </row>
    <row r="9" spans="1:8" x14ac:dyDescent="0.15">
      <c r="A9" s="148" t="s">
        <v>524</v>
      </c>
      <c r="B9" s="153"/>
      <c r="C9" s="154"/>
      <c r="D9" s="155">
        <v>139216</v>
      </c>
      <c r="E9" s="156"/>
      <c r="F9" s="157">
        <v>111644</v>
      </c>
      <c r="G9" s="158"/>
      <c r="H9" s="159"/>
    </row>
    <row r="10" spans="1:8" x14ac:dyDescent="0.15">
      <c r="A10" s="160"/>
      <c r="B10" s="161"/>
      <c r="C10" s="162"/>
      <c r="D10" s="163">
        <v>85244</v>
      </c>
      <c r="E10" s="164"/>
      <c r="F10" s="165">
        <v>66606</v>
      </c>
      <c r="G10" s="166"/>
      <c r="H10" s="167"/>
    </row>
    <row r="11" spans="1:8" x14ac:dyDescent="0.15">
      <c r="A11" s="148" t="s">
        <v>525</v>
      </c>
      <c r="B11" s="153"/>
      <c r="C11" s="154"/>
      <c r="D11" s="155">
        <v>152503</v>
      </c>
      <c r="E11" s="156"/>
      <c r="F11" s="157">
        <v>127917</v>
      </c>
      <c r="G11" s="158"/>
      <c r="H11" s="159"/>
    </row>
    <row r="12" spans="1:8" x14ac:dyDescent="0.15">
      <c r="A12" s="160"/>
      <c r="B12" s="161"/>
      <c r="C12" s="168"/>
      <c r="D12" s="163">
        <v>92450</v>
      </c>
      <c r="E12" s="164"/>
      <c r="F12" s="165">
        <v>69746</v>
      </c>
      <c r="G12" s="166"/>
      <c r="H12" s="167"/>
    </row>
    <row r="13" spans="1:8" x14ac:dyDescent="0.15">
      <c r="A13" s="148"/>
      <c r="B13" s="153"/>
      <c r="C13" s="169"/>
      <c r="D13" s="170">
        <v>106727</v>
      </c>
      <c r="E13" s="171"/>
      <c r="F13" s="172">
        <v>122880</v>
      </c>
      <c r="G13" s="173"/>
      <c r="H13" s="159"/>
    </row>
    <row r="14" spans="1:8" x14ac:dyDescent="0.15">
      <c r="A14" s="160"/>
      <c r="B14" s="161"/>
      <c r="C14" s="162"/>
      <c r="D14" s="163">
        <v>57533</v>
      </c>
      <c r="E14" s="164"/>
      <c r="F14" s="165">
        <v>65694</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9.0299999999999994</v>
      </c>
      <c r="C19" s="174">
        <f>ROUND(VALUE(SUBSTITUTE(実質収支比率等に係る経年分析!G$48,"▲","-")),2)</f>
        <v>7.71</v>
      </c>
      <c r="D19" s="174">
        <f>ROUND(VALUE(SUBSTITUTE(実質収支比率等に係る経年分析!H$48,"▲","-")),2)</f>
        <v>6.87</v>
      </c>
      <c r="E19" s="174">
        <f>ROUND(VALUE(SUBSTITUTE(実質収支比率等に係る経年分析!I$48,"▲","-")),2)</f>
        <v>9.9600000000000009</v>
      </c>
      <c r="F19" s="174">
        <f>ROUND(VALUE(SUBSTITUTE(実質収支比率等に係る経年分析!J$48,"▲","-")),2)</f>
        <v>7.94</v>
      </c>
    </row>
    <row r="20" spans="1:11" x14ac:dyDescent="0.15">
      <c r="A20" s="174" t="s">
        <v>53</v>
      </c>
      <c r="B20" s="174">
        <f>ROUND(VALUE(SUBSTITUTE(実質収支比率等に係る経年分析!F$47,"▲","-")),2)</f>
        <v>35.64</v>
      </c>
      <c r="C20" s="174">
        <f>ROUND(VALUE(SUBSTITUTE(実質収支比率等に係る経年分析!G$47,"▲","-")),2)</f>
        <v>33.450000000000003</v>
      </c>
      <c r="D20" s="174">
        <f>ROUND(VALUE(SUBSTITUTE(実質収支比率等に係る経年分析!H$47,"▲","-")),2)</f>
        <v>42.4</v>
      </c>
      <c r="E20" s="174">
        <f>ROUND(VALUE(SUBSTITUTE(実質収支比率等に係る経年分析!I$47,"▲","-")),2)</f>
        <v>37.049999999999997</v>
      </c>
      <c r="F20" s="174">
        <f>ROUND(VALUE(SUBSTITUTE(実質収支比率等に係る経年分析!J$47,"▲","-")),2)</f>
        <v>33.58</v>
      </c>
    </row>
    <row r="21" spans="1:11" x14ac:dyDescent="0.15">
      <c r="A21" s="174" t="s">
        <v>54</v>
      </c>
      <c r="B21" s="174">
        <f>IF(ISNUMBER(VALUE(SUBSTITUTE(実質収支比率等に係る経年分析!F$49,"▲","-"))),ROUND(VALUE(SUBSTITUTE(実質収支比率等に係る経年分析!F$49,"▲","-")),2),NA())</f>
        <v>4.6100000000000003</v>
      </c>
      <c r="C21" s="174">
        <f>IF(ISNUMBER(VALUE(SUBSTITUTE(実質収支比率等に係る経年分析!G$49,"▲","-"))),ROUND(VALUE(SUBSTITUTE(実質収支比率等に係る経年分析!G$49,"▲","-")),2),NA())</f>
        <v>-0.73</v>
      </c>
      <c r="D21" s="174">
        <f>IF(ISNUMBER(VALUE(SUBSTITUTE(実質収支比率等に係る経年分析!H$49,"▲","-"))),ROUND(VALUE(SUBSTITUTE(実質収支比率等に係る経年分析!H$49,"▲","-")),2),NA())</f>
        <v>11.4</v>
      </c>
      <c r="E21" s="174">
        <f>IF(ISNUMBER(VALUE(SUBSTITUTE(実質収支比率等に係る経年分析!I$49,"▲","-"))),ROUND(VALUE(SUBSTITUTE(実質収支比率等に係る経年分析!I$49,"▲","-")),2),NA())</f>
        <v>-4.7699999999999996</v>
      </c>
      <c r="F21" s="174">
        <f>IF(ISNUMBER(VALUE(SUBSTITUTE(実質収支比率等に係る経年分析!J$49,"▲","-"))),ROUND(VALUE(SUBSTITUTE(実質収支比率等に係る経年分析!J$49,"▲","-")),2),NA())</f>
        <v>-4.34</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1.53</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0.01</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0.01</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0.01</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育英事業特別会計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v>
      </c>
    </row>
    <row r="30" spans="1:11" x14ac:dyDescent="0.15">
      <c r="A30" s="175" t="str">
        <f>IF(連結実質赤字比率に係る赤字・黒字の構成分析!C$40="",NA(),連結実質赤字比率に係る赤字・黒字の構成分析!C$40)</f>
        <v>後期高齢者医療事業特別会計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0.03</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0.04</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0.04</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0.04</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0.05</v>
      </c>
    </row>
    <row r="31" spans="1:11" x14ac:dyDescent="0.15">
      <c r="A31" s="175" t="str">
        <f>IF(連結実質赤字比率に係る赤字・黒字の構成分析!C$39="",NA(),連結実質赤字比率に係る赤字・黒字の構成分析!C$39)</f>
        <v>農業集落排水事業特別会計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0.08</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0.05</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0.37</v>
      </c>
    </row>
    <row r="32" spans="1:11" x14ac:dyDescent="0.15">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0.72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0.92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1.36</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1.41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0.53</v>
      </c>
    </row>
    <row r="33" spans="1:16" x14ac:dyDescent="0.15">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1.1000000000000001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1.44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1.92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2.36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1.54</v>
      </c>
    </row>
    <row r="34" spans="1:16" x14ac:dyDescent="0.15">
      <c r="A34" s="175" t="str">
        <f>IF(連結実質赤字比率に係る赤字・黒字の構成分析!C$36="",NA(),連結実質赤字比率に係る赤字・黒字の構成分析!C$36)</f>
        <v>下水道事業会計</v>
      </c>
      <c r="B34" s="175" t="e">
        <f>IF(ROUND(VALUE(SUBSTITUTE(連結実質赤字比率に係る赤字・黒字の構成分析!F$36,"▲", "-")), 2) &lt; 0, ABS(ROUND(VALUE(SUBSTITUTE(連結実質赤字比率に係る赤字・黒字の構成分析!F$36,"▲", "-")), 2)), NA())</f>
        <v>#VALUE!</v>
      </c>
      <c r="C34" s="175" t="e">
        <f>IF(ROUND(VALUE(SUBSTITUTE(連結実質赤字比率に係る赤字・黒字の構成分析!F$36,"▲", "-")), 2) &gt;= 0, ABS(ROUND(VALUE(SUBSTITUTE(連結実質赤字比率に係る赤字・黒字の構成分析!F$36,"▲", "-")), 2)), NA())</f>
        <v>#VALUE!</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0.63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0.86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1.38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1.67</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9.01</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7.69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6.85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9.94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7.93</v>
      </c>
    </row>
    <row r="36" spans="1:16" x14ac:dyDescent="0.15">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16.43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16.850000000000001</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17.649999999999999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20.99</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22.14</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438</v>
      </c>
      <c r="E42" s="176"/>
      <c r="F42" s="176"/>
      <c r="G42" s="176">
        <f>'実質公債費比率（分子）の構造'!L$52</f>
        <v>439</v>
      </c>
      <c r="H42" s="176"/>
      <c r="I42" s="176"/>
      <c r="J42" s="176">
        <f>'実質公債費比率（分子）の構造'!M$52</f>
        <v>439</v>
      </c>
      <c r="K42" s="176"/>
      <c r="L42" s="176"/>
      <c r="M42" s="176">
        <f>'実質公債費比率（分子）の構造'!N$52</f>
        <v>416</v>
      </c>
      <c r="N42" s="176"/>
      <c r="O42" s="176"/>
      <c r="P42" s="176">
        <f>'実質公債費比率（分子）の構造'!O$52</f>
        <v>408</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4</v>
      </c>
      <c r="C44" s="176"/>
      <c r="D44" s="176"/>
      <c r="E44" s="176">
        <f>'実質公債費比率（分子）の構造'!L$50</f>
        <v>4</v>
      </c>
      <c r="F44" s="176"/>
      <c r="G44" s="176"/>
      <c r="H44" s="176">
        <f>'実質公債費比率（分子）の構造'!M$50</f>
        <v>3</v>
      </c>
      <c r="I44" s="176"/>
      <c r="J44" s="176"/>
      <c r="K44" s="176">
        <f>'実質公債費比率（分子）の構造'!N$50</f>
        <v>3</v>
      </c>
      <c r="L44" s="176"/>
      <c r="M44" s="176"/>
      <c r="N44" s="176">
        <f>'実質公債費比率（分子）の構造'!O$50</f>
        <v>3</v>
      </c>
      <c r="O44" s="176"/>
      <c r="P44" s="176"/>
    </row>
    <row r="45" spans="1:16" x14ac:dyDescent="0.15">
      <c r="A45" s="176" t="s">
        <v>63</v>
      </c>
      <c r="B45" s="176">
        <f>'実質公債費比率（分子）の構造'!K$49</f>
        <v>3</v>
      </c>
      <c r="C45" s="176"/>
      <c r="D45" s="176"/>
      <c r="E45" s="176">
        <f>'実質公債費比率（分子）の構造'!L$49</f>
        <v>4</v>
      </c>
      <c r="F45" s="176"/>
      <c r="G45" s="176"/>
      <c r="H45" s="176">
        <f>'実質公債費比率（分子）の構造'!M$49</f>
        <v>4</v>
      </c>
      <c r="I45" s="176"/>
      <c r="J45" s="176"/>
      <c r="K45" s="176">
        <f>'実質公債費比率（分子）の構造'!N$49</f>
        <v>4</v>
      </c>
      <c r="L45" s="176"/>
      <c r="M45" s="176"/>
      <c r="N45" s="176">
        <f>'実質公債費比率（分子）の構造'!O$49</f>
        <v>4</v>
      </c>
      <c r="O45" s="176"/>
      <c r="P45" s="176"/>
    </row>
    <row r="46" spans="1:16" x14ac:dyDescent="0.15">
      <c r="A46" s="176" t="s">
        <v>64</v>
      </c>
      <c r="B46" s="176">
        <f>'実質公債費比率（分子）の構造'!K$48</f>
        <v>170</v>
      </c>
      <c r="C46" s="176"/>
      <c r="D46" s="176"/>
      <c r="E46" s="176">
        <f>'実質公債費比率（分子）の構造'!L$48</f>
        <v>143</v>
      </c>
      <c r="F46" s="176"/>
      <c r="G46" s="176"/>
      <c r="H46" s="176">
        <f>'実質公債費比率（分子）の構造'!M$48</f>
        <v>136</v>
      </c>
      <c r="I46" s="176"/>
      <c r="J46" s="176"/>
      <c r="K46" s="176">
        <f>'実質公債費比率（分子）の構造'!N$48</f>
        <v>124</v>
      </c>
      <c r="L46" s="176"/>
      <c r="M46" s="176"/>
      <c r="N46" s="176">
        <f>'実質公債費比率（分子）の構造'!O$48</f>
        <v>114</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465</v>
      </c>
      <c r="C49" s="176"/>
      <c r="D49" s="176"/>
      <c r="E49" s="176">
        <f>'実質公債費比率（分子）の構造'!L$45</f>
        <v>482</v>
      </c>
      <c r="F49" s="176"/>
      <c r="G49" s="176"/>
      <c r="H49" s="176">
        <f>'実質公債費比率（分子）の構造'!M$45</f>
        <v>515</v>
      </c>
      <c r="I49" s="176"/>
      <c r="J49" s="176"/>
      <c r="K49" s="176">
        <f>'実質公債費比率（分子）の構造'!N$45</f>
        <v>501</v>
      </c>
      <c r="L49" s="176"/>
      <c r="M49" s="176"/>
      <c r="N49" s="176">
        <f>'実質公債費比率（分子）の構造'!O$45</f>
        <v>468</v>
      </c>
      <c r="O49" s="176"/>
      <c r="P49" s="176"/>
    </row>
    <row r="50" spans="1:16" x14ac:dyDescent="0.15">
      <c r="A50" s="176" t="s">
        <v>67</v>
      </c>
      <c r="B50" s="176" t="e">
        <f>NA()</f>
        <v>#N/A</v>
      </c>
      <c r="C50" s="176">
        <f>IF(ISNUMBER('実質公債費比率（分子）の構造'!K$53),'実質公債費比率（分子）の構造'!K$53,NA())</f>
        <v>204</v>
      </c>
      <c r="D50" s="176" t="e">
        <f>NA()</f>
        <v>#N/A</v>
      </c>
      <c r="E50" s="176" t="e">
        <f>NA()</f>
        <v>#N/A</v>
      </c>
      <c r="F50" s="176">
        <f>IF(ISNUMBER('実質公債費比率（分子）の構造'!L$53),'実質公債費比率（分子）の構造'!L$53,NA())</f>
        <v>194</v>
      </c>
      <c r="G50" s="176" t="e">
        <f>NA()</f>
        <v>#N/A</v>
      </c>
      <c r="H50" s="176" t="e">
        <f>NA()</f>
        <v>#N/A</v>
      </c>
      <c r="I50" s="176">
        <f>IF(ISNUMBER('実質公債費比率（分子）の構造'!M$53),'実質公債費比率（分子）の構造'!M$53,NA())</f>
        <v>219</v>
      </c>
      <c r="J50" s="176" t="e">
        <f>NA()</f>
        <v>#N/A</v>
      </c>
      <c r="K50" s="176" t="e">
        <f>NA()</f>
        <v>#N/A</v>
      </c>
      <c r="L50" s="176">
        <f>IF(ISNUMBER('実質公債費比率（分子）の構造'!N$53),'実質公債費比率（分子）の構造'!N$53,NA())</f>
        <v>216</v>
      </c>
      <c r="M50" s="176" t="e">
        <f>NA()</f>
        <v>#N/A</v>
      </c>
      <c r="N50" s="176" t="e">
        <f>NA()</f>
        <v>#N/A</v>
      </c>
      <c r="O50" s="176">
        <f>IF(ISNUMBER('実質公債費比率（分子）の構造'!O$53),'実質公債費比率（分子）の構造'!O$53,NA())</f>
        <v>181</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5064</v>
      </c>
      <c r="E56" s="175"/>
      <c r="F56" s="175"/>
      <c r="G56" s="175">
        <f>'将来負担比率（分子）の構造'!J$52</f>
        <v>4969</v>
      </c>
      <c r="H56" s="175"/>
      <c r="I56" s="175"/>
      <c r="J56" s="175">
        <f>'将来負担比率（分子）の構造'!K$52</f>
        <v>4882</v>
      </c>
      <c r="K56" s="175"/>
      <c r="L56" s="175"/>
      <c r="M56" s="175">
        <f>'将来負担比率（分子）の構造'!L$52</f>
        <v>4623</v>
      </c>
      <c r="N56" s="175"/>
      <c r="O56" s="175"/>
      <c r="P56" s="175">
        <f>'将来負担比率（分子）の構造'!M$52</f>
        <v>4519</v>
      </c>
    </row>
    <row r="57" spans="1:16" x14ac:dyDescent="0.15">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1822</v>
      </c>
      <c r="E58" s="175"/>
      <c r="F58" s="175"/>
      <c r="G58" s="175">
        <f>'将来負担比率（分子）の構造'!J$50</f>
        <v>1897</v>
      </c>
      <c r="H58" s="175"/>
      <c r="I58" s="175"/>
      <c r="J58" s="175">
        <f>'将来負担比率（分子）の構造'!K$50</f>
        <v>2299</v>
      </c>
      <c r="K58" s="175"/>
      <c r="L58" s="175"/>
      <c r="M58" s="175">
        <f>'将来負担比率（分子）の構造'!L$50</f>
        <v>2076</v>
      </c>
      <c r="N58" s="175"/>
      <c r="O58" s="175"/>
      <c r="P58" s="175">
        <f>'将来負担比率（分子）の構造'!M$50</f>
        <v>2401</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764</v>
      </c>
      <c r="C62" s="175"/>
      <c r="D62" s="175"/>
      <c r="E62" s="175">
        <f>'将来負担比率（分子）の構造'!J$45</f>
        <v>800</v>
      </c>
      <c r="F62" s="175"/>
      <c r="G62" s="175"/>
      <c r="H62" s="175">
        <f>'将来負担比率（分子）の構造'!K$45</f>
        <v>776</v>
      </c>
      <c r="I62" s="175"/>
      <c r="J62" s="175"/>
      <c r="K62" s="175">
        <f>'将来負担比率（分子）の構造'!L$45</f>
        <v>769</v>
      </c>
      <c r="L62" s="175"/>
      <c r="M62" s="175"/>
      <c r="N62" s="175">
        <f>'将来負担比率（分子）の構造'!M$45</f>
        <v>768</v>
      </c>
      <c r="O62" s="175"/>
      <c r="P62" s="175"/>
    </row>
    <row r="63" spans="1:16" x14ac:dyDescent="0.15">
      <c r="A63" s="175" t="s">
        <v>34</v>
      </c>
      <c r="B63" s="175">
        <f>'将来負担比率（分子）の構造'!I$44</f>
        <v>33</v>
      </c>
      <c r="C63" s="175"/>
      <c r="D63" s="175"/>
      <c r="E63" s="175">
        <f>'将来負担比率（分子）の構造'!J$44</f>
        <v>23</v>
      </c>
      <c r="F63" s="175"/>
      <c r="G63" s="175"/>
      <c r="H63" s="175">
        <f>'将来負担比率（分子）の構造'!K$44</f>
        <v>21</v>
      </c>
      <c r="I63" s="175"/>
      <c r="J63" s="175"/>
      <c r="K63" s="175">
        <f>'将来負担比率（分子）の構造'!L$44</f>
        <v>19</v>
      </c>
      <c r="L63" s="175"/>
      <c r="M63" s="175"/>
      <c r="N63" s="175">
        <f>'将来負担比率（分子）の構造'!M$44</f>
        <v>23</v>
      </c>
      <c r="O63" s="175"/>
      <c r="P63" s="175"/>
    </row>
    <row r="64" spans="1:16" x14ac:dyDescent="0.15">
      <c r="A64" s="175" t="s">
        <v>33</v>
      </c>
      <c r="B64" s="175">
        <f>'将来負担比率（分子）の構造'!I$43</f>
        <v>2346</v>
      </c>
      <c r="C64" s="175"/>
      <c r="D64" s="175"/>
      <c r="E64" s="175">
        <f>'将来負担比率（分子）の構造'!J$43</f>
        <v>2258</v>
      </c>
      <c r="F64" s="175"/>
      <c r="G64" s="175"/>
      <c r="H64" s="175">
        <f>'将来負担比率（分子）の構造'!K$43</f>
        <v>1870</v>
      </c>
      <c r="I64" s="175"/>
      <c r="J64" s="175"/>
      <c r="K64" s="175">
        <f>'将来負担比率（分子）の構造'!L$43</f>
        <v>1690</v>
      </c>
      <c r="L64" s="175"/>
      <c r="M64" s="175"/>
      <c r="N64" s="175">
        <f>'将来負担比率（分子）の構造'!M$43</f>
        <v>1565</v>
      </c>
      <c r="O64" s="175"/>
      <c r="P64" s="175"/>
    </row>
    <row r="65" spans="1:16" x14ac:dyDescent="0.15">
      <c r="A65" s="175" t="s">
        <v>32</v>
      </c>
      <c r="B65" s="175">
        <f>'将来負担比率（分子）の構造'!I$42</f>
        <v>31</v>
      </c>
      <c r="C65" s="175"/>
      <c r="D65" s="175"/>
      <c r="E65" s="175">
        <f>'将来負担比率（分子）の構造'!J$42</f>
        <v>27</v>
      </c>
      <c r="F65" s="175"/>
      <c r="G65" s="175"/>
      <c r="H65" s="175">
        <f>'将来負担比率（分子）の構造'!K$42</f>
        <v>24</v>
      </c>
      <c r="I65" s="175"/>
      <c r="J65" s="175"/>
      <c r="K65" s="175">
        <f>'将来負担比率（分子）の構造'!L$42</f>
        <v>21</v>
      </c>
      <c r="L65" s="175"/>
      <c r="M65" s="175"/>
      <c r="N65" s="175">
        <f>'将来負担比率（分子）の構造'!M$42</f>
        <v>19</v>
      </c>
      <c r="O65" s="175"/>
      <c r="P65" s="175"/>
    </row>
    <row r="66" spans="1:16" x14ac:dyDescent="0.15">
      <c r="A66" s="175" t="s">
        <v>31</v>
      </c>
      <c r="B66" s="175">
        <f>'将来負担比率（分子）の構造'!I$41</f>
        <v>5280</v>
      </c>
      <c r="C66" s="175"/>
      <c r="D66" s="175"/>
      <c r="E66" s="175">
        <f>'将来負担比率（分子）の構造'!J$41</f>
        <v>5240</v>
      </c>
      <c r="F66" s="175"/>
      <c r="G66" s="175"/>
      <c r="H66" s="175">
        <f>'将来負担比率（分子）の構造'!K$41</f>
        <v>5174</v>
      </c>
      <c r="I66" s="175"/>
      <c r="J66" s="175"/>
      <c r="K66" s="175">
        <f>'将来負担比率（分子）の構造'!L$41</f>
        <v>5122</v>
      </c>
      <c r="L66" s="175"/>
      <c r="M66" s="175"/>
      <c r="N66" s="175">
        <f>'将来負担比率（分子）の構造'!M$41</f>
        <v>5073</v>
      </c>
      <c r="O66" s="175"/>
      <c r="P66" s="175"/>
    </row>
    <row r="67" spans="1:16" x14ac:dyDescent="0.15">
      <c r="A67" s="175" t="s">
        <v>71</v>
      </c>
      <c r="B67" s="175" t="e">
        <f>NA()</f>
        <v>#N/A</v>
      </c>
      <c r="C67" s="175">
        <f>IF(ISNUMBER('将来負担比率（分子）の構造'!I$53), IF('将来負担比率（分子）の構造'!I$53 &lt; 0, 0, '将来負担比率（分子）の構造'!I$53), NA())</f>
        <v>1567</v>
      </c>
      <c r="D67" s="175" t="e">
        <f>NA()</f>
        <v>#N/A</v>
      </c>
      <c r="E67" s="175" t="e">
        <f>NA()</f>
        <v>#N/A</v>
      </c>
      <c r="F67" s="175">
        <f>IF(ISNUMBER('将来負担比率（分子）の構造'!J$53), IF('将来負担比率（分子）の構造'!J$53 &lt; 0, 0, '将来負担比率（分子）の構造'!J$53), NA())</f>
        <v>1481</v>
      </c>
      <c r="G67" s="175" t="e">
        <f>NA()</f>
        <v>#N/A</v>
      </c>
      <c r="H67" s="175" t="e">
        <f>NA()</f>
        <v>#N/A</v>
      </c>
      <c r="I67" s="175">
        <f>IF(ISNUMBER('将来負担比率（分子）の構造'!K$53), IF('将来負担比率（分子）の構造'!K$53 &lt; 0, 0, '将来負担比率（分子）の構造'!K$53), NA())</f>
        <v>683</v>
      </c>
      <c r="J67" s="175" t="e">
        <f>NA()</f>
        <v>#N/A</v>
      </c>
      <c r="K67" s="175" t="e">
        <f>NA()</f>
        <v>#N/A</v>
      </c>
      <c r="L67" s="175">
        <f>IF(ISNUMBER('将来負担比率（分子）の構造'!L$53), IF('将来負担比率（分子）の構造'!L$53 &lt; 0, 0, '将来負担比率（分子）の構造'!L$53), NA())</f>
        <v>922</v>
      </c>
      <c r="M67" s="175" t="e">
        <f>NA()</f>
        <v>#N/A</v>
      </c>
      <c r="N67" s="175" t="e">
        <f>NA()</f>
        <v>#N/A</v>
      </c>
      <c r="O67" s="175">
        <f>IF(ISNUMBER('将来負担比率（分子）の構造'!M$53), IF('将来負担比率（分子）の構造'!M$53 &lt; 0, 0, '将来負担比率（分子）の構造'!M$53), NA())</f>
        <v>527</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1485</v>
      </c>
      <c r="C72" s="179">
        <f>基金残高に係る経年分析!G55</f>
        <v>1235</v>
      </c>
      <c r="D72" s="179">
        <f>基金残高に係る経年分析!H55</f>
        <v>1147</v>
      </c>
    </row>
    <row r="73" spans="1:16" x14ac:dyDescent="0.15">
      <c r="A73" s="178" t="s">
        <v>74</v>
      </c>
      <c r="B73" s="179">
        <f>基金残高に係る経年分析!F56</f>
        <v>60</v>
      </c>
      <c r="C73" s="179">
        <f>基金残高に係る経年分析!G56</f>
        <v>60</v>
      </c>
      <c r="D73" s="179">
        <f>基金残高に係る経年分析!H56</f>
        <v>77</v>
      </c>
    </row>
    <row r="74" spans="1:16" x14ac:dyDescent="0.15">
      <c r="A74" s="178" t="s">
        <v>75</v>
      </c>
      <c r="B74" s="179">
        <f>基金残高に係る経年分析!F57</f>
        <v>626</v>
      </c>
      <c r="C74" s="179">
        <f>基金残高に係る経年分析!G57</f>
        <v>648</v>
      </c>
      <c r="D74" s="179">
        <f>基金残高に係る経年分析!H57</f>
        <v>1033</v>
      </c>
    </row>
  </sheetData>
  <sheetProtection algorithmName="SHA-512" hashValue="lRTchroniBHxgj/j8hJ8IzV4IcySQ6UmEElf5rPNLA98v+OCy2VB06JceL6NFaGDGwO95hUsfm0p+GYuED/9jQ==" saltValue="/NN7kyUc2iy8U3kI2cqrC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202</v>
      </c>
      <c r="DI1" s="754"/>
      <c r="DJ1" s="754"/>
      <c r="DK1" s="754"/>
      <c r="DL1" s="754"/>
      <c r="DM1" s="754"/>
      <c r="DN1" s="755"/>
      <c r="DO1" s="214"/>
      <c r="DP1" s="753" t="s">
        <v>203</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215</v>
      </c>
      <c r="C5" s="716"/>
      <c r="D5" s="716"/>
      <c r="E5" s="716"/>
      <c r="F5" s="716"/>
      <c r="G5" s="716"/>
      <c r="H5" s="716"/>
      <c r="I5" s="716"/>
      <c r="J5" s="716"/>
      <c r="K5" s="716"/>
      <c r="L5" s="716"/>
      <c r="M5" s="716"/>
      <c r="N5" s="716"/>
      <c r="O5" s="716"/>
      <c r="P5" s="716"/>
      <c r="Q5" s="717"/>
      <c r="R5" s="712">
        <v>1809301</v>
      </c>
      <c r="S5" s="713"/>
      <c r="T5" s="713"/>
      <c r="U5" s="713"/>
      <c r="V5" s="713"/>
      <c r="W5" s="713"/>
      <c r="X5" s="713"/>
      <c r="Y5" s="738"/>
      <c r="Z5" s="751">
        <v>28.5</v>
      </c>
      <c r="AA5" s="751"/>
      <c r="AB5" s="751"/>
      <c r="AC5" s="751"/>
      <c r="AD5" s="752">
        <v>1809301</v>
      </c>
      <c r="AE5" s="752"/>
      <c r="AF5" s="752"/>
      <c r="AG5" s="752"/>
      <c r="AH5" s="752"/>
      <c r="AI5" s="752"/>
      <c r="AJ5" s="752"/>
      <c r="AK5" s="752"/>
      <c r="AL5" s="739">
        <v>52.7</v>
      </c>
      <c r="AM5" s="721"/>
      <c r="AN5" s="721"/>
      <c r="AO5" s="740"/>
      <c r="AP5" s="715" t="s">
        <v>216</v>
      </c>
      <c r="AQ5" s="716"/>
      <c r="AR5" s="716"/>
      <c r="AS5" s="716"/>
      <c r="AT5" s="716"/>
      <c r="AU5" s="716"/>
      <c r="AV5" s="716"/>
      <c r="AW5" s="716"/>
      <c r="AX5" s="716"/>
      <c r="AY5" s="716"/>
      <c r="AZ5" s="716"/>
      <c r="BA5" s="716"/>
      <c r="BB5" s="716"/>
      <c r="BC5" s="716"/>
      <c r="BD5" s="716"/>
      <c r="BE5" s="716"/>
      <c r="BF5" s="717"/>
      <c r="BG5" s="657">
        <v>1809301</v>
      </c>
      <c r="BH5" s="658"/>
      <c r="BI5" s="658"/>
      <c r="BJ5" s="658"/>
      <c r="BK5" s="658"/>
      <c r="BL5" s="658"/>
      <c r="BM5" s="658"/>
      <c r="BN5" s="659"/>
      <c r="BO5" s="695">
        <v>100</v>
      </c>
      <c r="BP5" s="695"/>
      <c r="BQ5" s="695"/>
      <c r="BR5" s="695"/>
      <c r="BS5" s="696">
        <v>43553</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15">
      <c r="B6" s="654" t="s">
        <v>220</v>
      </c>
      <c r="C6" s="655"/>
      <c r="D6" s="655"/>
      <c r="E6" s="655"/>
      <c r="F6" s="655"/>
      <c r="G6" s="655"/>
      <c r="H6" s="655"/>
      <c r="I6" s="655"/>
      <c r="J6" s="655"/>
      <c r="K6" s="655"/>
      <c r="L6" s="655"/>
      <c r="M6" s="655"/>
      <c r="N6" s="655"/>
      <c r="O6" s="655"/>
      <c r="P6" s="655"/>
      <c r="Q6" s="656"/>
      <c r="R6" s="657">
        <v>67804</v>
      </c>
      <c r="S6" s="658"/>
      <c r="T6" s="658"/>
      <c r="U6" s="658"/>
      <c r="V6" s="658"/>
      <c r="W6" s="658"/>
      <c r="X6" s="658"/>
      <c r="Y6" s="659"/>
      <c r="Z6" s="695">
        <v>1.1000000000000001</v>
      </c>
      <c r="AA6" s="695"/>
      <c r="AB6" s="695"/>
      <c r="AC6" s="695"/>
      <c r="AD6" s="696">
        <v>67804</v>
      </c>
      <c r="AE6" s="696"/>
      <c r="AF6" s="696"/>
      <c r="AG6" s="696"/>
      <c r="AH6" s="696"/>
      <c r="AI6" s="696"/>
      <c r="AJ6" s="696"/>
      <c r="AK6" s="696"/>
      <c r="AL6" s="660">
        <v>2</v>
      </c>
      <c r="AM6" s="661"/>
      <c r="AN6" s="661"/>
      <c r="AO6" s="697"/>
      <c r="AP6" s="654" t="s">
        <v>221</v>
      </c>
      <c r="AQ6" s="655"/>
      <c r="AR6" s="655"/>
      <c r="AS6" s="655"/>
      <c r="AT6" s="655"/>
      <c r="AU6" s="655"/>
      <c r="AV6" s="655"/>
      <c r="AW6" s="655"/>
      <c r="AX6" s="655"/>
      <c r="AY6" s="655"/>
      <c r="AZ6" s="655"/>
      <c r="BA6" s="655"/>
      <c r="BB6" s="655"/>
      <c r="BC6" s="655"/>
      <c r="BD6" s="655"/>
      <c r="BE6" s="655"/>
      <c r="BF6" s="656"/>
      <c r="BG6" s="657">
        <v>1809301</v>
      </c>
      <c r="BH6" s="658"/>
      <c r="BI6" s="658"/>
      <c r="BJ6" s="658"/>
      <c r="BK6" s="658"/>
      <c r="BL6" s="658"/>
      <c r="BM6" s="658"/>
      <c r="BN6" s="659"/>
      <c r="BO6" s="695">
        <v>100</v>
      </c>
      <c r="BP6" s="695"/>
      <c r="BQ6" s="695"/>
      <c r="BR6" s="695"/>
      <c r="BS6" s="696">
        <v>43553</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70773</v>
      </c>
      <c r="CS6" s="658"/>
      <c r="CT6" s="658"/>
      <c r="CU6" s="658"/>
      <c r="CV6" s="658"/>
      <c r="CW6" s="658"/>
      <c r="CX6" s="658"/>
      <c r="CY6" s="659"/>
      <c r="CZ6" s="739">
        <v>1.2</v>
      </c>
      <c r="DA6" s="721"/>
      <c r="DB6" s="721"/>
      <c r="DC6" s="741"/>
      <c r="DD6" s="663" t="s">
        <v>122</v>
      </c>
      <c r="DE6" s="658"/>
      <c r="DF6" s="658"/>
      <c r="DG6" s="658"/>
      <c r="DH6" s="658"/>
      <c r="DI6" s="658"/>
      <c r="DJ6" s="658"/>
      <c r="DK6" s="658"/>
      <c r="DL6" s="658"/>
      <c r="DM6" s="658"/>
      <c r="DN6" s="658"/>
      <c r="DO6" s="658"/>
      <c r="DP6" s="659"/>
      <c r="DQ6" s="663">
        <v>70745</v>
      </c>
      <c r="DR6" s="658"/>
      <c r="DS6" s="658"/>
      <c r="DT6" s="658"/>
      <c r="DU6" s="658"/>
      <c r="DV6" s="658"/>
      <c r="DW6" s="658"/>
      <c r="DX6" s="658"/>
      <c r="DY6" s="658"/>
      <c r="DZ6" s="658"/>
      <c r="EA6" s="658"/>
      <c r="EB6" s="658"/>
      <c r="EC6" s="694"/>
    </row>
    <row r="7" spans="2:143" ht="11.25" customHeight="1" x14ac:dyDescent="0.15">
      <c r="B7" s="654" t="s">
        <v>223</v>
      </c>
      <c r="C7" s="655"/>
      <c r="D7" s="655"/>
      <c r="E7" s="655"/>
      <c r="F7" s="655"/>
      <c r="G7" s="655"/>
      <c r="H7" s="655"/>
      <c r="I7" s="655"/>
      <c r="J7" s="655"/>
      <c r="K7" s="655"/>
      <c r="L7" s="655"/>
      <c r="M7" s="655"/>
      <c r="N7" s="655"/>
      <c r="O7" s="655"/>
      <c r="P7" s="655"/>
      <c r="Q7" s="656"/>
      <c r="R7" s="657">
        <v>414</v>
      </c>
      <c r="S7" s="658"/>
      <c r="T7" s="658"/>
      <c r="U7" s="658"/>
      <c r="V7" s="658"/>
      <c r="W7" s="658"/>
      <c r="X7" s="658"/>
      <c r="Y7" s="659"/>
      <c r="Z7" s="695">
        <v>0</v>
      </c>
      <c r="AA7" s="695"/>
      <c r="AB7" s="695"/>
      <c r="AC7" s="695"/>
      <c r="AD7" s="696">
        <v>414</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627652</v>
      </c>
      <c r="BH7" s="658"/>
      <c r="BI7" s="658"/>
      <c r="BJ7" s="658"/>
      <c r="BK7" s="658"/>
      <c r="BL7" s="658"/>
      <c r="BM7" s="658"/>
      <c r="BN7" s="659"/>
      <c r="BO7" s="695">
        <v>34.700000000000003</v>
      </c>
      <c r="BP7" s="695"/>
      <c r="BQ7" s="695"/>
      <c r="BR7" s="695"/>
      <c r="BS7" s="696">
        <v>43553</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1104902</v>
      </c>
      <c r="CS7" s="658"/>
      <c r="CT7" s="658"/>
      <c r="CU7" s="658"/>
      <c r="CV7" s="658"/>
      <c r="CW7" s="658"/>
      <c r="CX7" s="658"/>
      <c r="CY7" s="659"/>
      <c r="CZ7" s="695">
        <v>18.3</v>
      </c>
      <c r="DA7" s="695"/>
      <c r="DB7" s="695"/>
      <c r="DC7" s="695"/>
      <c r="DD7" s="663">
        <v>31066</v>
      </c>
      <c r="DE7" s="658"/>
      <c r="DF7" s="658"/>
      <c r="DG7" s="658"/>
      <c r="DH7" s="658"/>
      <c r="DI7" s="658"/>
      <c r="DJ7" s="658"/>
      <c r="DK7" s="658"/>
      <c r="DL7" s="658"/>
      <c r="DM7" s="658"/>
      <c r="DN7" s="658"/>
      <c r="DO7" s="658"/>
      <c r="DP7" s="659"/>
      <c r="DQ7" s="663">
        <v>885244</v>
      </c>
      <c r="DR7" s="658"/>
      <c r="DS7" s="658"/>
      <c r="DT7" s="658"/>
      <c r="DU7" s="658"/>
      <c r="DV7" s="658"/>
      <c r="DW7" s="658"/>
      <c r="DX7" s="658"/>
      <c r="DY7" s="658"/>
      <c r="DZ7" s="658"/>
      <c r="EA7" s="658"/>
      <c r="EB7" s="658"/>
      <c r="EC7" s="694"/>
    </row>
    <row r="8" spans="2:143" ht="11.25" customHeight="1" x14ac:dyDescent="0.15">
      <c r="B8" s="654" t="s">
        <v>226</v>
      </c>
      <c r="C8" s="655"/>
      <c r="D8" s="655"/>
      <c r="E8" s="655"/>
      <c r="F8" s="655"/>
      <c r="G8" s="655"/>
      <c r="H8" s="655"/>
      <c r="I8" s="655"/>
      <c r="J8" s="655"/>
      <c r="K8" s="655"/>
      <c r="L8" s="655"/>
      <c r="M8" s="655"/>
      <c r="N8" s="655"/>
      <c r="O8" s="655"/>
      <c r="P8" s="655"/>
      <c r="Q8" s="656"/>
      <c r="R8" s="657">
        <v>5935</v>
      </c>
      <c r="S8" s="658"/>
      <c r="T8" s="658"/>
      <c r="U8" s="658"/>
      <c r="V8" s="658"/>
      <c r="W8" s="658"/>
      <c r="X8" s="658"/>
      <c r="Y8" s="659"/>
      <c r="Z8" s="695">
        <v>0.1</v>
      </c>
      <c r="AA8" s="695"/>
      <c r="AB8" s="695"/>
      <c r="AC8" s="695"/>
      <c r="AD8" s="696">
        <v>5935</v>
      </c>
      <c r="AE8" s="696"/>
      <c r="AF8" s="696"/>
      <c r="AG8" s="696"/>
      <c r="AH8" s="696"/>
      <c r="AI8" s="696"/>
      <c r="AJ8" s="696"/>
      <c r="AK8" s="696"/>
      <c r="AL8" s="660">
        <v>0.2</v>
      </c>
      <c r="AM8" s="661"/>
      <c r="AN8" s="661"/>
      <c r="AO8" s="697"/>
      <c r="AP8" s="654" t="s">
        <v>227</v>
      </c>
      <c r="AQ8" s="655"/>
      <c r="AR8" s="655"/>
      <c r="AS8" s="655"/>
      <c r="AT8" s="655"/>
      <c r="AU8" s="655"/>
      <c r="AV8" s="655"/>
      <c r="AW8" s="655"/>
      <c r="AX8" s="655"/>
      <c r="AY8" s="655"/>
      <c r="AZ8" s="655"/>
      <c r="BA8" s="655"/>
      <c r="BB8" s="655"/>
      <c r="BC8" s="655"/>
      <c r="BD8" s="655"/>
      <c r="BE8" s="655"/>
      <c r="BF8" s="656"/>
      <c r="BG8" s="657">
        <v>12999</v>
      </c>
      <c r="BH8" s="658"/>
      <c r="BI8" s="658"/>
      <c r="BJ8" s="658"/>
      <c r="BK8" s="658"/>
      <c r="BL8" s="658"/>
      <c r="BM8" s="658"/>
      <c r="BN8" s="659"/>
      <c r="BO8" s="695">
        <v>0.7</v>
      </c>
      <c r="BP8" s="695"/>
      <c r="BQ8" s="695"/>
      <c r="BR8" s="695"/>
      <c r="BS8" s="696" t="s">
        <v>122</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2124393</v>
      </c>
      <c r="CS8" s="658"/>
      <c r="CT8" s="658"/>
      <c r="CU8" s="658"/>
      <c r="CV8" s="658"/>
      <c r="CW8" s="658"/>
      <c r="CX8" s="658"/>
      <c r="CY8" s="659"/>
      <c r="CZ8" s="695">
        <v>35.200000000000003</v>
      </c>
      <c r="DA8" s="695"/>
      <c r="DB8" s="695"/>
      <c r="DC8" s="695"/>
      <c r="DD8" s="663">
        <v>555520</v>
      </c>
      <c r="DE8" s="658"/>
      <c r="DF8" s="658"/>
      <c r="DG8" s="658"/>
      <c r="DH8" s="658"/>
      <c r="DI8" s="658"/>
      <c r="DJ8" s="658"/>
      <c r="DK8" s="658"/>
      <c r="DL8" s="658"/>
      <c r="DM8" s="658"/>
      <c r="DN8" s="658"/>
      <c r="DO8" s="658"/>
      <c r="DP8" s="659"/>
      <c r="DQ8" s="663">
        <v>1097342</v>
      </c>
      <c r="DR8" s="658"/>
      <c r="DS8" s="658"/>
      <c r="DT8" s="658"/>
      <c r="DU8" s="658"/>
      <c r="DV8" s="658"/>
      <c r="DW8" s="658"/>
      <c r="DX8" s="658"/>
      <c r="DY8" s="658"/>
      <c r="DZ8" s="658"/>
      <c r="EA8" s="658"/>
      <c r="EB8" s="658"/>
      <c r="EC8" s="694"/>
    </row>
    <row r="9" spans="2:143" ht="11.25" customHeight="1" x14ac:dyDescent="0.15">
      <c r="B9" s="654" t="s">
        <v>229</v>
      </c>
      <c r="C9" s="655"/>
      <c r="D9" s="655"/>
      <c r="E9" s="655"/>
      <c r="F9" s="655"/>
      <c r="G9" s="655"/>
      <c r="H9" s="655"/>
      <c r="I9" s="655"/>
      <c r="J9" s="655"/>
      <c r="K9" s="655"/>
      <c r="L9" s="655"/>
      <c r="M9" s="655"/>
      <c r="N9" s="655"/>
      <c r="O9" s="655"/>
      <c r="P9" s="655"/>
      <c r="Q9" s="656"/>
      <c r="R9" s="657">
        <v>6521</v>
      </c>
      <c r="S9" s="658"/>
      <c r="T9" s="658"/>
      <c r="U9" s="658"/>
      <c r="V9" s="658"/>
      <c r="W9" s="658"/>
      <c r="X9" s="658"/>
      <c r="Y9" s="659"/>
      <c r="Z9" s="695">
        <v>0.1</v>
      </c>
      <c r="AA9" s="695"/>
      <c r="AB9" s="695"/>
      <c r="AC9" s="695"/>
      <c r="AD9" s="696">
        <v>6521</v>
      </c>
      <c r="AE9" s="696"/>
      <c r="AF9" s="696"/>
      <c r="AG9" s="696"/>
      <c r="AH9" s="696"/>
      <c r="AI9" s="696"/>
      <c r="AJ9" s="696"/>
      <c r="AK9" s="696"/>
      <c r="AL9" s="660">
        <v>0.2</v>
      </c>
      <c r="AM9" s="661"/>
      <c r="AN9" s="661"/>
      <c r="AO9" s="697"/>
      <c r="AP9" s="654" t="s">
        <v>230</v>
      </c>
      <c r="AQ9" s="655"/>
      <c r="AR9" s="655"/>
      <c r="AS9" s="655"/>
      <c r="AT9" s="655"/>
      <c r="AU9" s="655"/>
      <c r="AV9" s="655"/>
      <c r="AW9" s="655"/>
      <c r="AX9" s="655"/>
      <c r="AY9" s="655"/>
      <c r="AZ9" s="655"/>
      <c r="BA9" s="655"/>
      <c r="BB9" s="655"/>
      <c r="BC9" s="655"/>
      <c r="BD9" s="655"/>
      <c r="BE9" s="655"/>
      <c r="BF9" s="656"/>
      <c r="BG9" s="657">
        <v>325647</v>
      </c>
      <c r="BH9" s="658"/>
      <c r="BI9" s="658"/>
      <c r="BJ9" s="658"/>
      <c r="BK9" s="658"/>
      <c r="BL9" s="658"/>
      <c r="BM9" s="658"/>
      <c r="BN9" s="659"/>
      <c r="BO9" s="695">
        <v>18</v>
      </c>
      <c r="BP9" s="695"/>
      <c r="BQ9" s="695"/>
      <c r="BR9" s="695"/>
      <c r="BS9" s="696" t="s">
        <v>122</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397070</v>
      </c>
      <c r="CS9" s="658"/>
      <c r="CT9" s="658"/>
      <c r="CU9" s="658"/>
      <c r="CV9" s="658"/>
      <c r="CW9" s="658"/>
      <c r="CX9" s="658"/>
      <c r="CY9" s="659"/>
      <c r="CZ9" s="695">
        <v>6.6</v>
      </c>
      <c r="DA9" s="695"/>
      <c r="DB9" s="695"/>
      <c r="DC9" s="695"/>
      <c r="DD9" s="663">
        <v>805</v>
      </c>
      <c r="DE9" s="658"/>
      <c r="DF9" s="658"/>
      <c r="DG9" s="658"/>
      <c r="DH9" s="658"/>
      <c r="DI9" s="658"/>
      <c r="DJ9" s="658"/>
      <c r="DK9" s="658"/>
      <c r="DL9" s="658"/>
      <c r="DM9" s="658"/>
      <c r="DN9" s="658"/>
      <c r="DO9" s="658"/>
      <c r="DP9" s="659"/>
      <c r="DQ9" s="663">
        <v>315415</v>
      </c>
      <c r="DR9" s="658"/>
      <c r="DS9" s="658"/>
      <c r="DT9" s="658"/>
      <c r="DU9" s="658"/>
      <c r="DV9" s="658"/>
      <c r="DW9" s="658"/>
      <c r="DX9" s="658"/>
      <c r="DY9" s="658"/>
      <c r="DZ9" s="658"/>
      <c r="EA9" s="658"/>
      <c r="EB9" s="658"/>
      <c r="EC9" s="694"/>
    </row>
    <row r="10" spans="2:143" ht="11.25" customHeight="1" x14ac:dyDescent="0.15">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55535</v>
      </c>
      <c r="BH10" s="658"/>
      <c r="BI10" s="658"/>
      <c r="BJ10" s="658"/>
      <c r="BK10" s="658"/>
      <c r="BL10" s="658"/>
      <c r="BM10" s="658"/>
      <c r="BN10" s="659"/>
      <c r="BO10" s="695">
        <v>3.1</v>
      </c>
      <c r="BP10" s="695"/>
      <c r="BQ10" s="695"/>
      <c r="BR10" s="695"/>
      <c r="BS10" s="696" t="s">
        <v>122</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t="s">
        <v>122</v>
      </c>
      <c r="CS10" s="658"/>
      <c r="CT10" s="658"/>
      <c r="CU10" s="658"/>
      <c r="CV10" s="658"/>
      <c r="CW10" s="658"/>
      <c r="CX10" s="658"/>
      <c r="CY10" s="659"/>
      <c r="CZ10" s="695" t="s">
        <v>122</v>
      </c>
      <c r="DA10" s="695"/>
      <c r="DB10" s="695"/>
      <c r="DC10" s="695"/>
      <c r="DD10" s="663" t="s">
        <v>122</v>
      </c>
      <c r="DE10" s="658"/>
      <c r="DF10" s="658"/>
      <c r="DG10" s="658"/>
      <c r="DH10" s="658"/>
      <c r="DI10" s="658"/>
      <c r="DJ10" s="658"/>
      <c r="DK10" s="658"/>
      <c r="DL10" s="658"/>
      <c r="DM10" s="658"/>
      <c r="DN10" s="658"/>
      <c r="DO10" s="658"/>
      <c r="DP10" s="659"/>
      <c r="DQ10" s="663" t="s">
        <v>122</v>
      </c>
      <c r="DR10" s="658"/>
      <c r="DS10" s="658"/>
      <c r="DT10" s="658"/>
      <c r="DU10" s="658"/>
      <c r="DV10" s="658"/>
      <c r="DW10" s="658"/>
      <c r="DX10" s="658"/>
      <c r="DY10" s="658"/>
      <c r="DZ10" s="658"/>
      <c r="EA10" s="658"/>
      <c r="EB10" s="658"/>
      <c r="EC10" s="694"/>
    </row>
    <row r="11" spans="2:143" ht="11.25" customHeight="1" x14ac:dyDescent="0.15">
      <c r="B11" s="654" t="s">
        <v>235</v>
      </c>
      <c r="C11" s="655"/>
      <c r="D11" s="655"/>
      <c r="E11" s="655"/>
      <c r="F11" s="655"/>
      <c r="G11" s="655"/>
      <c r="H11" s="655"/>
      <c r="I11" s="655"/>
      <c r="J11" s="655"/>
      <c r="K11" s="655"/>
      <c r="L11" s="655"/>
      <c r="M11" s="655"/>
      <c r="N11" s="655"/>
      <c r="O11" s="655"/>
      <c r="P11" s="655"/>
      <c r="Q11" s="656"/>
      <c r="R11" s="657">
        <v>196945</v>
      </c>
      <c r="S11" s="658"/>
      <c r="T11" s="658"/>
      <c r="U11" s="658"/>
      <c r="V11" s="658"/>
      <c r="W11" s="658"/>
      <c r="X11" s="658"/>
      <c r="Y11" s="659"/>
      <c r="Z11" s="660">
        <v>3.1</v>
      </c>
      <c r="AA11" s="661"/>
      <c r="AB11" s="661"/>
      <c r="AC11" s="662"/>
      <c r="AD11" s="663">
        <v>196945</v>
      </c>
      <c r="AE11" s="658"/>
      <c r="AF11" s="658"/>
      <c r="AG11" s="658"/>
      <c r="AH11" s="658"/>
      <c r="AI11" s="658"/>
      <c r="AJ11" s="658"/>
      <c r="AK11" s="659"/>
      <c r="AL11" s="660">
        <v>5.7</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233471</v>
      </c>
      <c r="BH11" s="658"/>
      <c r="BI11" s="658"/>
      <c r="BJ11" s="658"/>
      <c r="BK11" s="658"/>
      <c r="BL11" s="658"/>
      <c r="BM11" s="658"/>
      <c r="BN11" s="659"/>
      <c r="BO11" s="695">
        <v>12.9</v>
      </c>
      <c r="BP11" s="695"/>
      <c r="BQ11" s="695"/>
      <c r="BR11" s="695"/>
      <c r="BS11" s="696">
        <v>43553</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320283</v>
      </c>
      <c r="CS11" s="658"/>
      <c r="CT11" s="658"/>
      <c r="CU11" s="658"/>
      <c r="CV11" s="658"/>
      <c r="CW11" s="658"/>
      <c r="CX11" s="658"/>
      <c r="CY11" s="659"/>
      <c r="CZ11" s="695">
        <v>5.3</v>
      </c>
      <c r="DA11" s="695"/>
      <c r="DB11" s="695"/>
      <c r="DC11" s="695"/>
      <c r="DD11" s="663">
        <v>59387</v>
      </c>
      <c r="DE11" s="658"/>
      <c r="DF11" s="658"/>
      <c r="DG11" s="658"/>
      <c r="DH11" s="658"/>
      <c r="DI11" s="658"/>
      <c r="DJ11" s="658"/>
      <c r="DK11" s="658"/>
      <c r="DL11" s="658"/>
      <c r="DM11" s="658"/>
      <c r="DN11" s="658"/>
      <c r="DO11" s="658"/>
      <c r="DP11" s="659"/>
      <c r="DQ11" s="663">
        <v>214316</v>
      </c>
      <c r="DR11" s="658"/>
      <c r="DS11" s="658"/>
      <c r="DT11" s="658"/>
      <c r="DU11" s="658"/>
      <c r="DV11" s="658"/>
      <c r="DW11" s="658"/>
      <c r="DX11" s="658"/>
      <c r="DY11" s="658"/>
      <c r="DZ11" s="658"/>
      <c r="EA11" s="658"/>
      <c r="EB11" s="658"/>
      <c r="EC11" s="694"/>
    </row>
    <row r="12" spans="2:143" ht="11.25" customHeight="1" x14ac:dyDescent="0.15">
      <c r="B12" s="654" t="s">
        <v>238</v>
      </c>
      <c r="C12" s="655"/>
      <c r="D12" s="655"/>
      <c r="E12" s="655"/>
      <c r="F12" s="655"/>
      <c r="G12" s="655"/>
      <c r="H12" s="655"/>
      <c r="I12" s="655"/>
      <c r="J12" s="655"/>
      <c r="K12" s="655"/>
      <c r="L12" s="655"/>
      <c r="M12" s="655"/>
      <c r="N12" s="655"/>
      <c r="O12" s="655"/>
      <c r="P12" s="655"/>
      <c r="Q12" s="656"/>
      <c r="R12" s="657" t="s">
        <v>122</v>
      </c>
      <c r="S12" s="658"/>
      <c r="T12" s="658"/>
      <c r="U12" s="658"/>
      <c r="V12" s="658"/>
      <c r="W12" s="658"/>
      <c r="X12" s="658"/>
      <c r="Y12" s="659"/>
      <c r="Z12" s="695" t="s">
        <v>122</v>
      </c>
      <c r="AA12" s="695"/>
      <c r="AB12" s="695"/>
      <c r="AC12" s="695"/>
      <c r="AD12" s="696" t="s">
        <v>122</v>
      </c>
      <c r="AE12" s="696"/>
      <c r="AF12" s="696"/>
      <c r="AG12" s="696"/>
      <c r="AH12" s="696"/>
      <c r="AI12" s="696"/>
      <c r="AJ12" s="696"/>
      <c r="AK12" s="696"/>
      <c r="AL12" s="660" t="s">
        <v>122</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1086617</v>
      </c>
      <c r="BH12" s="658"/>
      <c r="BI12" s="658"/>
      <c r="BJ12" s="658"/>
      <c r="BK12" s="658"/>
      <c r="BL12" s="658"/>
      <c r="BM12" s="658"/>
      <c r="BN12" s="659"/>
      <c r="BO12" s="695">
        <v>60.1</v>
      </c>
      <c r="BP12" s="695"/>
      <c r="BQ12" s="695"/>
      <c r="BR12" s="695"/>
      <c r="BS12" s="696" t="s">
        <v>122</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52853</v>
      </c>
      <c r="CS12" s="658"/>
      <c r="CT12" s="658"/>
      <c r="CU12" s="658"/>
      <c r="CV12" s="658"/>
      <c r="CW12" s="658"/>
      <c r="CX12" s="658"/>
      <c r="CY12" s="659"/>
      <c r="CZ12" s="695">
        <v>0.9</v>
      </c>
      <c r="DA12" s="695"/>
      <c r="DB12" s="695"/>
      <c r="DC12" s="695"/>
      <c r="DD12" s="663">
        <v>9406</v>
      </c>
      <c r="DE12" s="658"/>
      <c r="DF12" s="658"/>
      <c r="DG12" s="658"/>
      <c r="DH12" s="658"/>
      <c r="DI12" s="658"/>
      <c r="DJ12" s="658"/>
      <c r="DK12" s="658"/>
      <c r="DL12" s="658"/>
      <c r="DM12" s="658"/>
      <c r="DN12" s="658"/>
      <c r="DO12" s="658"/>
      <c r="DP12" s="659"/>
      <c r="DQ12" s="663">
        <v>30008</v>
      </c>
      <c r="DR12" s="658"/>
      <c r="DS12" s="658"/>
      <c r="DT12" s="658"/>
      <c r="DU12" s="658"/>
      <c r="DV12" s="658"/>
      <c r="DW12" s="658"/>
      <c r="DX12" s="658"/>
      <c r="DY12" s="658"/>
      <c r="DZ12" s="658"/>
      <c r="EA12" s="658"/>
      <c r="EB12" s="658"/>
      <c r="EC12" s="694"/>
    </row>
    <row r="13" spans="2:143" ht="11.25" customHeight="1" x14ac:dyDescent="0.15">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1085896</v>
      </c>
      <c r="BH13" s="658"/>
      <c r="BI13" s="658"/>
      <c r="BJ13" s="658"/>
      <c r="BK13" s="658"/>
      <c r="BL13" s="658"/>
      <c r="BM13" s="658"/>
      <c r="BN13" s="659"/>
      <c r="BO13" s="695">
        <v>60</v>
      </c>
      <c r="BP13" s="695"/>
      <c r="BQ13" s="695"/>
      <c r="BR13" s="695"/>
      <c r="BS13" s="696" t="s">
        <v>122</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553026</v>
      </c>
      <c r="CS13" s="658"/>
      <c r="CT13" s="658"/>
      <c r="CU13" s="658"/>
      <c r="CV13" s="658"/>
      <c r="CW13" s="658"/>
      <c r="CX13" s="658"/>
      <c r="CY13" s="659"/>
      <c r="CZ13" s="695">
        <v>9.1999999999999993</v>
      </c>
      <c r="DA13" s="695"/>
      <c r="DB13" s="695"/>
      <c r="DC13" s="695"/>
      <c r="DD13" s="663">
        <v>370841</v>
      </c>
      <c r="DE13" s="658"/>
      <c r="DF13" s="658"/>
      <c r="DG13" s="658"/>
      <c r="DH13" s="658"/>
      <c r="DI13" s="658"/>
      <c r="DJ13" s="658"/>
      <c r="DK13" s="658"/>
      <c r="DL13" s="658"/>
      <c r="DM13" s="658"/>
      <c r="DN13" s="658"/>
      <c r="DO13" s="658"/>
      <c r="DP13" s="659"/>
      <c r="DQ13" s="663">
        <v>197907</v>
      </c>
      <c r="DR13" s="658"/>
      <c r="DS13" s="658"/>
      <c r="DT13" s="658"/>
      <c r="DU13" s="658"/>
      <c r="DV13" s="658"/>
      <c r="DW13" s="658"/>
      <c r="DX13" s="658"/>
      <c r="DY13" s="658"/>
      <c r="DZ13" s="658"/>
      <c r="EA13" s="658"/>
      <c r="EB13" s="658"/>
      <c r="EC13" s="694"/>
    </row>
    <row r="14" spans="2:143" ht="11.25" customHeight="1" x14ac:dyDescent="0.15">
      <c r="B14" s="654" t="s">
        <v>244</v>
      </c>
      <c r="C14" s="655"/>
      <c r="D14" s="655"/>
      <c r="E14" s="655"/>
      <c r="F14" s="655"/>
      <c r="G14" s="655"/>
      <c r="H14" s="655"/>
      <c r="I14" s="655"/>
      <c r="J14" s="655"/>
      <c r="K14" s="655"/>
      <c r="L14" s="655"/>
      <c r="M14" s="655"/>
      <c r="N14" s="655"/>
      <c r="O14" s="655"/>
      <c r="P14" s="655"/>
      <c r="Q14" s="656"/>
      <c r="R14" s="657">
        <v>681</v>
      </c>
      <c r="S14" s="658"/>
      <c r="T14" s="658"/>
      <c r="U14" s="658"/>
      <c r="V14" s="658"/>
      <c r="W14" s="658"/>
      <c r="X14" s="658"/>
      <c r="Y14" s="659"/>
      <c r="Z14" s="695">
        <v>0</v>
      </c>
      <c r="AA14" s="695"/>
      <c r="AB14" s="695"/>
      <c r="AC14" s="695"/>
      <c r="AD14" s="696">
        <v>681</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33908</v>
      </c>
      <c r="BH14" s="658"/>
      <c r="BI14" s="658"/>
      <c r="BJ14" s="658"/>
      <c r="BK14" s="658"/>
      <c r="BL14" s="658"/>
      <c r="BM14" s="658"/>
      <c r="BN14" s="659"/>
      <c r="BO14" s="695">
        <v>1.9</v>
      </c>
      <c r="BP14" s="695"/>
      <c r="BQ14" s="695"/>
      <c r="BR14" s="695"/>
      <c r="BS14" s="696" t="s">
        <v>122</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173123</v>
      </c>
      <c r="CS14" s="658"/>
      <c r="CT14" s="658"/>
      <c r="CU14" s="658"/>
      <c r="CV14" s="658"/>
      <c r="CW14" s="658"/>
      <c r="CX14" s="658"/>
      <c r="CY14" s="659"/>
      <c r="CZ14" s="695">
        <v>2.9</v>
      </c>
      <c r="DA14" s="695"/>
      <c r="DB14" s="695"/>
      <c r="DC14" s="695"/>
      <c r="DD14" s="663">
        <v>10615</v>
      </c>
      <c r="DE14" s="658"/>
      <c r="DF14" s="658"/>
      <c r="DG14" s="658"/>
      <c r="DH14" s="658"/>
      <c r="DI14" s="658"/>
      <c r="DJ14" s="658"/>
      <c r="DK14" s="658"/>
      <c r="DL14" s="658"/>
      <c r="DM14" s="658"/>
      <c r="DN14" s="658"/>
      <c r="DO14" s="658"/>
      <c r="DP14" s="659"/>
      <c r="DQ14" s="663">
        <v>166354</v>
      </c>
      <c r="DR14" s="658"/>
      <c r="DS14" s="658"/>
      <c r="DT14" s="658"/>
      <c r="DU14" s="658"/>
      <c r="DV14" s="658"/>
      <c r="DW14" s="658"/>
      <c r="DX14" s="658"/>
      <c r="DY14" s="658"/>
      <c r="DZ14" s="658"/>
      <c r="EA14" s="658"/>
      <c r="EB14" s="658"/>
      <c r="EC14" s="694"/>
    </row>
    <row r="15" spans="2:143" ht="11.25" customHeight="1" x14ac:dyDescent="0.15">
      <c r="B15" s="654" t="s">
        <v>247</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59704</v>
      </c>
      <c r="BH15" s="658"/>
      <c r="BI15" s="658"/>
      <c r="BJ15" s="658"/>
      <c r="BK15" s="658"/>
      <c r="BL15" s="658"/>
      <c r="BM15" s="658"/>
      <c r="BN15" s="659"/>
      <c r="BO15" s="695">
        <v>3.3</v>
      </c>
      <c r="BP15" s="695"/>
      <c r="BQ15" s="695"/>
      <c r="BR15" s="695"/>
      <c r="BS15" s="696" t="s">
        <v>122</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761722</v>
      </c>
      <c r="CS15" s="658"/>
      <c r="CT15" s="658"/>
      <c r="CU15" s="658"/>
      <c r="CV15" s="658"/>
      <c r="CW15" s="658"/>
      <c r="CX15" s="658"/>
      <c r="CY15" s="659"/>
      <c r="CZ15" s="695">
        <v>12.6</v>
      </c>
      <c r="DA15" s="695"/>
      <c r="DB15" s="695"/>
      <c r="DC15" s="695"/>
      <c r="DD15" s="663">
        <v>93624</v>
      </c>
      <c r="DE15" s="658"/>
      <c r="DF15" s="658"/>
      <c r="DG15" s="658"/>
      <c r="DH15" s="658"/>
      <c r="DI15" s="658"/>
      <c r="DJ15" s="658"/>
      <c r="DK15" s="658"/>
      <c r="DL15" s="658"/>
      <c r="DM15" s="658"/>
      <c r="DN15" s="658"/>
      <c r="DO15" s="658"/>
      <c r="DP15" s="659"/>
      <c r="DQ15" s="663">
        <v>576832</v>
      </c>
      <c r="DR15" s="658"/>
      <c r="DS15" s="658"/>
      <c r="DT15" s="658"/>
      <c r="DU15" s="658"/>
      <c r="DV15" s="658"/>
      <c r="DW15" s="658"/>
      <c r="DX15" s="658"/>
      <c r="DY15" s="658"/>
      <c r="DZ15" s="658"/>
      <c r="EA15" s="658"/>
      <c r="EB15" s="658"/>
      <c r="EC15" s="694"/>
    </row>
    <row r="16" spans="2:143" ht="11.25" customHeight="1" x14ac:dyDescent="0.15">
      <c r="B16" s="654" t="s">
        <v>250</v>
      </c>
      <c r="C16" s="655"/>
      <c r="D16" s="655"/>
      <c r="E16" s="655"/>
      <c r="F16" s="655"/>
      <c r="G16" s="655"/>
      <c r="H16" s="655"/>
      <c r="I16" s="655"/>
      <c r="J16" s="655"/>
      <c r="K16" s="655"/>
      <c r="L16" s="655"/>
      <c r="M16" s="655"/>
      <c r="N16" s="655"/>
      <c r="O16" s="655"/>
      <c r="P16" s="655"/>
      <c r="Q16" s="656"/>
      <c r="R16" s="657">
        <v>8134</v>
      </c>
      <c r="S16" s="658"/>
      <c r="T16" s="658"/>
      <c r="U16" s="658"/>
      <c r="V16" s="658"/>
      <c r="W16" s="658"/>
      <c r="X16" s="658"/>
      <c r="Y16" s="659"/>
      <c r="Z16" s="695">
        <v>0.1</v>
      </c>
      <c r="AA16" s="695"/>
      <c r="AB16" s="695"/>
      <c r="AC16" s="695"/>
      <c r="AD16" s="696">
        <v>8134</v>
      </c>
      <c r="AE16" s="696"/>
      <c r="AF16" s="696"/>
      <c r="AG16" s="696"/>
      <c r="AH16" s="696"/>
      <c r="AI16" s="696"/>
      <c r="AJ16" s="696"/>
      <c r="AK16" s="696"/>
      <c r="AL16" s="660">
        <v>0.2</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v>1420</v>
      </c>
      <c r="BH16" s="658"/>
      <c r="BI16" s="658"/>
      <c r="BJ16" s="658"/>
      <c r="BK16" s="658"/>
      <c r="BL16" s="658"/>
      <c r="BM16" s="658"/>
      <c r="BN16" s="659"/>
      <c r="BO16" s="695">
        <v>0.1</v>
      </c>
      <c r="BP16" s="695"/>
      <c r="BQ16" s="695"/>
      <c r="BR16" s="695"/>
      <c r="BS16" s="696" t="s">
        <v>122</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v>5807</v>
      </c>
      <c r="CS16" s="658"/>
      <c r="CT16" s="658"/>
      <c r="CU16" s="658"/>
      <c r="CV16" s="658"/>
      <c r="CW16" s="658"/>
      <c r="CX16" s="658"/>
      <c r="CY16" s="659"/>
      <c r="CZ16" s="695">
        <v>0.1</v>
      </c>
      <c r="DA16" s="695"/>
      <c r="DB16" s="695"/>
      <c r="DC16" s="695"/>
      <c r="DD16" s="663" t="s">
        <v>122</v>
      </c>
      <c r="DE16" s="658"/>
      <c r="DF16" s="658"/>
      <c r="DG16" s="658"/>
      <c r="DH16" s="658"/>
      <c r="DI16" s="658"/>
      <c r="DJ16" s="658"/>
      <c r="DK16" s="658"/>
      <c r="DL16" s="658"/>
      <c r="DM16" s="658"/>
      <c r="DN16" s="658"/>
      <c r="DO16" s="658"/>
      <c r="DP16" s="659"/>
      <c r="DQ16" s="663">
        <v>5807</v>
      </c>
      <c r="DR16" s="658"/>
      <c r="DS16" s="658"/>
      <c r="DT16" s="658"/>
      <c r="DU16" s="658"/>
      <c r="DV16" s="658"/>
      <c r="DW16" s="658"/>
      <c r="DX16" s="658"/>
      <c r="DY16" s="658"/>
      <c r="DZ16" s="658"/>
      <c r="EA16" s="658"/>
      <c r="EB16" s="658"/>
      <c r="EC16" s="694"/>
    </row>
    <row r="17" spans="2:133" ht="11.25" customHeight="1" x14ac:dyDescent="0.15">
      <c r="B17" s="654" t="s">
        <v>253</v>
      </c>
      <c r="C17" s="655"/>
      <c r="D17" s="655"/>
      <c r="E17" s="655"/>
      <c r="F17" s="655"/>
      <c r="G17" s="655"/>
      <c r="H17" s="655"/>
      <c r="I17" s="655"/>
      <c r="J17" s="655"/>
      <c r="K17" s="655"/>
      <c r="L17" s="655"/>
      <c r="M17" s="655"/>
      <c r="N17" s="655"/>
      <c r="O17" s="655"/>
      <c r="P17" s="655"/>
      <c r="Q17" s="656"/>
      <c r="R17" s="657">
        <v>32926</v>
      </c>
      <c r="S17" s="658"/>
      <c r="T17" s="658"/>
      <c r="U17" s="658"/>
      <c r="V17" s="658"/>
      <c r="W17" s="658"/>
      <c r="X17" s="658"/>
      <c r="Y17" s="659"/>
      <c r="Z17" s="695">
        <v>0.5</v>
      </c>
      <c r="AA17" s="695"/>
      <c r="AB17" s="695"/>
      <c r="AC17" s="695"/>
      <c r="AD17" s="696">
        <v>32926</v>
      </c>
      <c r="AE17" s="696"/>
      <c r="AF17" s="696"/>
      <c r="AG17" s="696"/>
      <c r="AH17" s="696"/>
      <c r="AI17" s="696"/>
      <c r="AJ17" s="696"/>
      <c r="AK17" s="696"/>
      <c r="AL17" s="660">
        <v>1</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468225</v>
      </c>
      <c r="CS17" s="658"/>
      <c r="CT17" s="658"/>
      <c r="CU17" s="658"/>
      <c r="CV17" s="658"/>
      <c r="CW17" s="658"/>
      <c r="CX17" s="658"/>
      <c r="CY17" s="659"/>
      <c r="CZ17" s="695">
        <v>7.8</v>
      </c>
      <c r="DA17" s="695"/>
      <c r="DB17" s="695"/>
      <c r="DC17" s="695"/>
      <c r="DD17" s="663" t="s">
        <v>122</v>
      </c>
      <c r="DE17" s="658"/>
      <c r="DF17" s="658"/>
      <c r="DG17" s="658"/>
      <c r="DH17" s="658"/>
      <c r="DI17" s="658"/>
      <c r="DJ17" s="658"/>
      <c r="DK17" s="658"/>
      <c r="DL17" s="658"/>
      <c r="DM17" s="658"/>
      <c r="DN17" s="658"/>
      <c r="DO17" s="658"/>
      <c r="DP17" s="659"/>
      <c r="DQ17" s="663">
        <v>468225</v>
      </c>
      <c r="DR17" s="658"/>
      <c r="DS17" s="658"/>
      <c r="DT17" s="658"/>
      <c r="DU17" s="658"/>
      <c r="DV17" s="658"/>
      <c r="DW17" s="658"/>
      <c r="DX17" s="658"/>
      <c r="DY17" s="658"/>
      <c r="DZ17" s="658"/>
      <c r="EA17" s="658"/>
      <c r="EB17" s="658"/>
      <c r="EC17" s="694"/>
    </row>
    <row r="18" spans="2:133" ht="11.25" customHeight="1" x14ac:dyDescent="0.15">
      <c r="B18" s="654" t="s">
        <v>256</v>
      </c>
      <c r="C18" s="655"/>
      <c r="D18" s="655"/>
      <c r="E18" s="655"/>
      <c r="F18" s="655"/>
      <c r="G18" s="655"/>
      <c r="H18" s="655"/>
      <c r="I18" s="655"/>
      <c r="J18" s="655"/>
      <c r="K18" s="655"/>
      <c r="L18" s="655"/>
      <c r="M18" s="655"/>
      <c r="N18" s="655"/>
      <c r="O18" s="655"/>
      <c r="P18" s="655"/>
      <c r="Q18" s="656"/>
      <c r="R18" s="657">
        <v>15074</v>
      </c>
      <c r="S18" s="658"/>
      <c r="T18" s="658"/>
      <c r="U18" s="658"/>
      <c r="V18" s="658"/>
      <c r="W18" s="658"/>
      <c r="X18" s="658"/>
      <c r="Y18" s="659"/>
      <c r="Z18" s="695">
        <v>0.2</v>
      </c>
      <c r="AA18" s="695"/>
      <c r="AB18" s="695"/>
      <c r="AC18" s="695"/>
      <c r="AD18" s="696">
        <v>15074</v>
      </c>
      <c r="AE18" s="696"/>
      <c r="AF18" s="696"/>
      <c r="AG18" s="696"/>
      <c r="AH18" s="696"/>
      <c r="AI18" s="696"/>
      <c r="AJ18" s="696"/>
      <c r="AK18" s="696"/>
      <c r="AL18" s="660">
        <v>0.4</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15">
      <c r="B19" s="654" t="s">
        <v>259</v>
      </c>
      <c r="C19" s="655"/>
      <c r="D19" s="655"/>
      <c r="E19" s="655"/>
      <c r="F19" s="655"/>
      <c r="G19" s="655"/>
      <c r="H19" s="655"/>
      <c r="I19" s="655"/>
      <c r="J19" s="655"/>
      <c r="K19" s="655"/>
      <c r="L19" s="655"/>
      <c r="M19" s="655"/>
      <c r="N19" s="655"/>
      <c r="O19" s="655"/>
      <c r="P19" s="655"/>
      <c r="Q19" s="656"/>
      <c r="R19" s="657">
        <v>11811</v>
      </c>
      <c r="S19" s="658"/>
      <c r="T19" s="658"/>
      <c r="U19" s="658"/>
      <c r="V19" s="658"/>
      <c r="W19" s="658"/>
      <c r="X19" s="658"/>
      <c r="Y19" s="659"/>
      <c r="Z19" s="695">
        <v>0.2</v>
      </c>
      <c r="AA19" s="695"/>
      <c r="AB19" s="695"/>
      <c r="AC19" s="695"/>
      <c r="AD19" s="696">
        <v>11811</v>
      </c>
      <c r="AE19" s="696"/>
      <c r="AF19" s="696"/>
      <c r="AG19" s="696"/>
      <c r="AH19" s="696"/>
      <c r="AI19" s="696"/>
      <c r="AJ19" s="696"/>
      <c r="AK19" s="696"/>
      <c r="AL19" s="660">
        <v>0.3</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t="s">
        <v>122</v>
      </c>
      <c r="BH19" s="658"/>
      <c r="BI19" s="658"/>
      <c r="BJ19" s="658"/>
      <c r="BK19" s="658"/>
      <c r="BL19" s="658"/>
      <c r="BM19" s="658"/>
      <c r="BN19" s="659"/>
      <c r="BO19" s="695" t="s">
        <v>122</v>
      </c>
      <c r="BP19" s="695"/>
      <c r="BQ19" s="695"/>
      <c r="BR19" s="695"/>
      <c r="BS19" s="696" t="s">
        <v>122</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15">
      <c r="B20" s="724" t="s">
        <v>262</v>
      </c>
      <c r="C20" s="725"/>
      <c r="D20" s="725"/>
      <c r="E20" s="725"/>
      <c r="F20" s="725"/>
      <c r="G20" s="725"/>
      <c r="H20" s="725"/>
      <c r="I20" s="725"/>
      <c r="J20" s="725"/>
      <c r="K20" s="725"/>
      <c r="L20" s="725"/>
      <c r="M20" s="725"/>
      <c r="N20" s="725"/>
      <c r="O20" s="725"/>
      <c r="P20" s="725"/>
      <c r="Q20" s="726"/>
      <c r="R20" s="657">
        <v>3263</v>
      </c>
      <c r="S20" s="658"/>
      <c r="T20" s="658"/>
      <c r="U20" s="658"/>
      <c r="V20" s="658"/>
      <c r="W20" s="658"/>
      <c r="X20" s="658"/>
      <c r="Y20" s="659"/>
      <c r="Z20" s="695">
        <v>0.1</v>
      </c>
      <c r="AA20" s="695"/>
      <c r="AB20" s="695"/>
      <c r="AC20" s="695"/>
      <c r="AD20" s="696">
        <v>3263</v>
      </c>
      <c r="AE20" s="696"/>
      <c r="AF20" s="696"/>
      <c r="AG20" s="696"/>
      <c r="AH20" s="696"/>
      <c r="AI20" s="696"/>
      <c r="AJ20" s="696"/>
      <c r="AK20" s="696"/>
      <c r="AL20" s="660">
        <v>0.1</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t="s">
        <v>122</v>
      </c>
      <c r="BH20" s="658"/>
      <c r="BI20" s="658"/>
      <c r="BJ20" s="658"/>
      <c r="BK20" s="658"/>
      <c r="BL20" s="658"/>
      <c r="BM20" s="658"/>
      <c r="BN20" s="659"/>
      <c r="BO20" s="695" t="s">
        <v>122</v>
      </c>
      <c r="BP20" s="695"/>
      <c r="BQ20" s="695"/>
      <c r="BR20" s="695"/>
      <c r="BS20" s="696" t="s">
        <v>122</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6032177</v>
      </c>
      <c r="CS20" s="658"/>
      <c r="CT20" s="658"/>
      <c r="CU20" s="658"/>
      <c r="CV20" s="658"/>
      <c r="CW20" s="658"/>
      <c r="CX20" s="658"/>
      <c r="CY20" s="659"/>
      <c r="CZ20" s="695">
        <v>100</v>
      </c>
      <c r="DA20" s="695"/>
      <c r="DB20" s="695"/>
      <c r="DC20" s="695"/>
      <c r="DD20" s="663">
        <v>1131264</v>
      </c>
      <c r="DE20" s="658"/>
      <c r="DF20" s="658"/>
      <c r="DG20" s="658"/>
      <c r="DH20" s="658"/>
      <c r="DI20" s="658"/>
      <c r="DJ20" s="658"/>
      <c r="DK20" s="658"/>
      <c r="DL20" s="658"/>
      <c r="DM20" s="658"/>
      <c r="DN20" s="658"/>
      <c r="DO20" s="658"/>
      <c r="DP20" s="659"/>
      <c r="DQ20" s="663">
        <v>4028195</v>
      </c>
      <c r="DR20" s="658"/>
      <c r="DS20" s="658"/>
      <c r="DT20" s="658"/>
      <c r="DU20" s="658"/>
      <c r="DV20" s="658"/>
      <c r="DW20" s="658"/>
      <c r="DX20" s="658"/>
      <c r="DY20" s="658"/>
      <c r="DZ20" s="658"/>
      <c r="EA20" s="658"/>
      <c r="EB20" s="658"/>
      <c r="EC20" s="694"/>
    </row>
    <row r="21" spans="2:133" ht="11.25" customHeight="1" x14ac:dyDescent="0.15">
      <c r="B21" s="654" t="s">
        <v>265</v>
      </c>
      <c r="C21" s="655"/>
      <c r="D21" s="655"/>
      <c r="E21" s="655"/>
      <c r="F21" s="655"/>
      <c r="G21" s="655"/>
      <c r="H21" s="655"/>
      <c r="I21" s="655"/>
      <c r="J21" s="655"/>
      <c r="K21" s="655"/>
      <c r="L21" s="655"/>
      <c r="M21" s="655"/>
      <c r="N21" s="655"/>
      <c r="O21" s="655"/>
      <c r="P21" s="655"/>
      <c r="Q21" s="656"/>
      <c r="R21" s="657">
        <v>1578388</v>
      </c>
      <c r="S21" s="658"/>
      <c r="T21" s="658"/>
      <c r="U21" s="658"/>
      <c r="V21" s="658"/>
      <c r="W21" s="658"/>
      <c r="X21" s="658"/>
      <c r="Y21" s="659"/>
      <c r="Z21" s="695">
        <v>24.8</v>
      </c>
      <c r="AA21" s="695"/>
      <c r="AB21" s="695"/>
      <c r="AC21" s="695"/>
      <c r="AD21" s="696">
        <v>1282729</v>
      </c>
      <c r="AE21" s="696"/>
      <c r="AF21" s="696"/>
      <c r="AG21" s="696"/>
      <c r="AH21" s="696"/>
      <c r="AI21" s="696"/>
      <c r="AJ21" s="696"/>
      <c r="AK21" s="696"/>
      <c r="AL21" s="660">
        <v>37.4</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t="s">
        <v>122</v>
      </c>
      <c r="BH21" s="658"/>
      <c r="BI21" s="658"/>
      <c r="BJ21" s="658"/>
      <c r="BK21" s="658"/>
      <c r="BL21" s="658"/>
      <c r="BM21" s="658"/>
      <c r="BN21" s="659"/>
      <c r="BO21" s="695" t="s">
        <v>122</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267</v>
      </c>
      <c r="C22" s="655"/>
      <c r="D22" s="655"/>
      <c r="E22" s="655"/>
      <c r="F22" s="655"/>
      <c r="G22" s="655"/>
      <c r="H22" s="655"/>
      <c r="I22" s="655"/>
      <c r="J22" s="655"/>
      <c r="K22" s="655"/>
      <c r="L22" s="655"/>
      <c r="M22" s="655"/>
      <c r="N22" s="655"/>
      <c r="O22" s="655"/>
      <c r="P22" s="655"/>
      <c r="Q22" s="656"/>
      <c r="R22" s="657">
        <v>1282729</v>
      </c>
      <c r="S22" s="658"/>
      <c r="T22" s="658"/>
      <c r="U22" s="658"/>
      <c r="V22" s="658"/>
      <c r="W22" s="658"/>
      <c r="X22" s="658"/>
      <c r="Y22" s="659"/>
      <c r="Z22" s="695">
        <v>20.2</v>
      </c>
      <c r="AA22" s="695"/>
      <c r="AB22" s="695"/>
      <c r="AC22" s="695"/>
      <c r="AD22" s="696">
        <v>1282729</v>
      </c>
      <c r="AE22" s="696"/>
      <c r="AF22" s="696"/>
      <c r="AG22" s="696"/>
      <c r="AH22" s="696"/>
      <c r="AI22" s="696"/>
      <c r="AJ22" s="696"/>
      <c r="AK22" s="696"/>
      <c r="AL22" s="660">
        <v>37.4</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270</v>
      </c>
      <c r="C23" s="655"/>
      <c r="D23" s="655"/>
      <c r="E23" s="655"/>
      <c r="F23" s="655"/>
      <c r="G23" s="655"/>
      <c r="H23" s="655"/>
      <c r="I23" s="655"/>
      <c r="J23" s="655"/>
      <c r="K23" s="655"/>
      <c r="L23" s="655"/>
      <c r="M23" s="655"/>
      <c r="N23" s="655"/>
      <c r="O23" s="655"/>
      <c r="P23" s="655"/>
      <c r="Q23" s="656"/>
      <c r="R23" s="657">
        <v>295659</v>
      </c>
      <c r="S23" s="658"/>
      <c r="T23" s="658"/>
      <c r="U23" s="658"/>
      <c r="V23" s="658"/>
      <c r="W23" s="658"/>
      <c r="X23" s="658"/>
      <c r="Y23" s="659"/>
      <c r="Z23" s="695">
        <v>4.7</v>
      </c>
      <c r="AA23" s="695"/>
      <c r="AB23" s="695"/>
      <c r="AC23" s="695"/>
      <c r="AD23" s="696" t="s">
        <v>122</v>
      </c>
      <c r="AE23" s="696"/>
      <c r="AF23" s="696"/>
      <c r="AG23" s="696"/>
      <c r="AH23" s="696"/>
      <c r="AI23" s="696"/>
      <c r="AJ23" s="696"/>
      <c r="AK23" s="696"/>
      <c r="AL23" s="660" t="s">
        <v>122</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t="s">
        <v>122</v>
      </c>
      <c r="BH23" s="658"/>
      <c r="BI23" s="658"/>
      <c r="BJ23" s="658"/>
      <c r="BK23" s="658"/>
      <c r="BL23" s="658"/>
      <c r="BM23" s="658"/>
      <c r="BN23" s="659"/>
      <c r="BO23" s="695" t="s">
        <v>122</v>
      </c>
      <c r="BP23" s="695"/>
      <c r="BQ23" s="695"/>
      <c r="BR23" s="695"/>
      <c r="BS23" s="696" t="s">
        <v>122</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15">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2062953</v>
      </c>
      <c r="CS24" s="713"/>
      <c r="CT24" s="713"/>
      <c r="CU24" s="713"/>
      <c r="CV24" s="713"/>
      <c r="CW24" s="713"/>
      <c r="CX24" s="713"/>
      <c r="CY24" s="738"/>
      <c r="CZ24" s="739">
        <v>34.200000000000003</v>
      </c>
      <c r="DA24" s="721"/>
      <c r="DB24" s="721"/>
      <c r="DC24" s="741"/>
      <c r="DD24" s="737">
        <v>1666276</v>
      </c>
      <c r="DE24" s="713"/>
      <c r="DF24" s="713"/>
      <c r="DG24" s="713"/>
      <c r="DH24" s="713"/>
      <c r="DI24" s="713"/>
      <c r="DJ24" s="713"/>
      <c r="DK24" s="738"/>
      <c r="DL24" s="737">
        <v>1543769</v>
      </c>
      <c r="DM24" s="713"/>
      <c r="DN24" s="713"/>
      <c r="DO24" s="713"/>
      <c r="DP24" s="713"/>
      <c r="DQ24" s="713"/>
      <c r="DR24" s="713"/>
      <c r="DS24" s="713"/>
      <c r="DT24" s="713"/>
      <c r="DU24" s="713"/>
      <c r="DV24" s="738"/>
      <c r="DW24" s="739">
        <v>44.5</v>
      </c>
      <c r="DX24" s="721"/>
      <c r="DY24" s="721"/>
      <c r="DZ24" s="721"/>
      <c r="EA24" s="721"/>
      <c r="EB24" s="721"/>
      <c r="EC24" s="740"/>
    </row>
    <row r="25" spans="2:133" ht="11.25" customHeight="1" x14ac:dyDescent="0.15">
      <c r="B25" s="654" t="s">
        <v>280</v>
      </c>
      <c r="C25" s="655"/>
      <c r="D25" s="655"/>
      <c r="E25" s="655"/>
      <c r="F25" s="655"/>
      <c r="G25" s="655"/>
      <c r="H25" s="655"/>
      <c r="I25" s="655"/>
      <c r="J25" s="655"/>
      <c r="K25" s="655"/>
      <c r="L25" s="655"/>
      <c r="M25" s="655"/>
      <c r="N25" s="655"/>
      <c r="O25" s="655"/>
      <c r="P25" s="655"/>
      <c r="Q25" s="656"/>
      <c r="R25" s="657">
        <v>3722123</v>
      </c>
      <c r="S25" s="658"/>
      <c r="T25" s="658"/>
      <c r="U25" s="658"/>
      <c r="V25" s="658"/>
      <c r="W25" s="658"/>
      <c r="X25" s="658"/>
      <c r="Y25" s="659"/>
      <c r="Z25" s="695">
        <v>58.6</v>
      </c>
      <c r="AA25" s="695"/>
      <c r="AB25" s="695"/>
      <c r="AC25" s="695"/>
      <c r="AD25" s="696">
        <v>3426464</v>
      </c>
      <c r="AE25" s="696"/>
      <c r="AF25" s="696"/>
      <c r="AG25" s="696"/>
      <c r="AH25" s="696"/>
      <c r="AI25" s="696"/>
      <c r="AJ25" s="696"/>
      <c r="AK25" s="696"/>
      <c r="AL25" s="660">
        <v>99.8</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1100646</v>
      </c>
      <c r="CS25" s="670"/>
      <c r="CT25" s="670"/>
      <c r="CU25" s="670"/>
      <c r="CV25" s="670"/>
      <c r="CW25" s="670"/>
      <c r="CX25" s="670"/>
      <c r="CY25" s="671"/>
      <c r="CZ25" s="660">
        <v>18.2</v>
      </c>
      <c r="DA25" s="672"/>
      <c r="DB25" s="672"/>
      <c r="DC25" s="673"/>
      <c r="DD25" s="663">
        <v>1014677</v>
      </c>
      <c r="DE25" s="670"/>
      <c r="DF25" s="670"/>
      <c r="DG25" s="670"/>
      <c r="DH25" s="670"/>
      <c r="DI25" s="670"/>
      <c r="DJ25" s="670"/>
      <c r="DK25" s="671"/>
      <c r="DL25" s="663">
        <v>975210</v>
      </c>
      <c r="DM25" s="670"/>
      <c r="DN25" s="670"/>
      <c r="DO25" s="670"/>
      <c r="DP25" s="670"/>
      <c r="DQ25" s="670"/>
      <c r="DR25" s="670"/>
      <c r="DS25" s="670"/>
      <c r="DT25" s="670"/>
      <c r="DU25" s="670"/>
      <c r="DV25" s="671"/>
      <c r="DW25" s="660">
        <v>28.1</v>
      </c>
      <c r="DX25" s="672"/>
      <c r="DY25" s="672"/>
      <c r="DZ25" s="672"/>
      <c r="EA25" s="672"/>
      <c r="EB25" s="672"/>
      <c r="EC25" s="684"/>
    </row>
    <row r="26" spans="2:133" ht="11.25" customHeight="1" x14ac:dyDescent="0.15">
      <c r="B26" s="654" t="s">
        <v>283</v>
      </c>
      <c r="C26" s="655"/>
      <c r="D26" s="655"/>
      <c r="E26" s="655"/>
      <c r="F26" s="655"/>
      <c r="G26" s="655"/>
      <c r="H26" s="655"/>
      <c r="I26" s="655"/>
      <c r="J26" s="655"/>
      <c r="K26" s="655"/>
      <c r="L26" s="655"/>
      <c r="M26" s="655"/>
      <c r="N26" s="655"/>
      <c r="O26" s="655"/>
      <c r="P26" s="655"/>
      <c r="Q26" s="656"/>
      <c r="R26" s="657">
        <v>720</v>
      </c>
      <c r="S26" s="658"/>
      <c r="T26" s="658"/>
      <c r="U26" s="658"/>
      <c r="V26" s="658"/>
      <c r="W26" s="658"/>
      <c r="X26" s="658"/>
      <c r="Y26" s="659"/>
      <c r="Z26" s="695">
        <v>0</v>
      </c>
      <c r="AA26" s="695"/>
      <c r="AB26" s="695"/>
      <c r="AC26" s="695"/>
      <c r="AD26" s="696">
        <v>720</v>
      </c>
      <c r="AE26" s="696"/>
      <c r="AF26" s="696"/>
      <c r="AG26" s="696"/>
      <c r="AH26" s="696"/>
      <c r="AI26" s="696"/>
      <c r="AJ26" s="696"/>
      <c r="AK26" s="696"/>
      <c r="AL26" s="660">
        <v>0</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631323</v>
      </c>
      <c r="CS26" s="658"/>
      <c r="CT26" s="658"/>
      <c r="CU26" s="658"/>
      <c r="CV26" s="658"/>
      <c r="CW26" s="658"/>
      <c r="CX26" s="658"/>
      <c r="CY26" s="659"/>
      <c r="CZ26" s="660">
        <v>10.5</v>
      </c>
      <c r="DA26" s="672"/>
      <c r="DB26" s="672"/>
      <c r="DC26" s="673"/>
      <c r="DD26" s="663">
        <v>580602</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15">
      <c r="B27" s="654" t="s">
        <v>286</v>
      </c>
      <c r="C27" s="655"/>
      <c r="D27" s="655"/>
      <c r="E27" s="655"/>
      <c r="F27" s="655"/>
      <c r="G27" s="655"/>
      <c r="H27" s="655"/>
      <c r="I27" s="655"/>
      <c r="J27" s="655"/>
      <c r="K27" s="655"/>
      <c r="L27" s="655"/>
      <c r="M27" s="655"/>
      <c r="N27" s="655"/>
      <c r="O27" s="655"/>
      <c r="P27" s="655"/>
      <c r="Q27" s="656"/>
      <c r="R27" s="657">
        <v>12838</v>
      </c>
      <c r="S27" s="658"/>
      <c r="T27" s="658"/>
      <c r="U27" s="658"/>
      <c r="V27" s="658"/>
      <c r="W27" s="658"/>
      <c r="X27" s="658"/>
      <c r="Y27" s="659"/>
      <c r="Z27" s="695">
        <v>0.2</v>
      </c>
      <c r="AA27" s="695"/>
      <c r="AB27" s="695"/>
      <c r="AC27" s="695"/>
      <c r="AD27" s="696">
        <v>27</v>
      </c>
      <c r="AE27" s="696"/>
      <c r="AF27" s="696"/>
      <c r="AG27" s="696"/>
      <c r="AH27" s="696"/>
      <c r="AI27" s="696"/>
      <c r="AJ27" s="696"/>
      <c r="AK27" s="696"/>
      <c r="AL27" s="660">
        <v>0</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1809301</v>
      </c>
      <c r="BH27" s="658"/>
      <c r="BI27" s="658"/>
      <c r="BJ27" s="658"/>
      <c r="BK27" s="658"/>
      <c r="BL27" s="658"/>
      <c r="BM27" s="658"/>
      <c r="BN27" s="659"/>
      <c r="BO27" s="695">
        <v>100</v>
      </c>
      <c r="BP27" s="695"/>
      <c r="BQ27" s="695"/>
      <c r="BR27" s="695"/>
      <c r="BS27" s="696">
        <v>43553</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494082</v>
      </c>
      <c r="CS27" s="670"/>
      <c r="CT27" s="670"/>
      <c r="CU27" s="670"/>
      <c r="CV27" s="670"/>
      <c r="CW27" s="670"/>
      <c r="CX27" s="670"/>
      <c r="CY27" s="671"/>
      <c r="CZ27" s="660">
        <v>8.1999999999999993</v>
      </c>
      <c r="DA27" s="672"/>
      <c r="DB27" s="672"/>
      <c r="DC27" s="673"/>
      <c r="DD27" s="663">
        <v>183374</v>
      </c>
      <c r="DE27" s="670"/>
      <c r="DF27" s="670"/>
      <c r="DG27" s="670"/>
      <c r="DH27" s="670"/>
      <c r="DI27" s="670"/>
      <c r="DJ27" s="670"/>
      <c r="DK27" s="671"/>
      <c r="DL27" s="663">
        <v>100334</v>
      </c>
      <c r="DM27" s="670"/>
      <c r="DN27" s="670"/>
      <c r="DO27" s="670"/>
      <c r="DP27" s="670"/>
      <c r="DQ27" s="670"/>
      <c r="DR27" s="670"/>
      <c r="DS27" s="670"/>
      <c r="DT27" s="670"/>
      <c r="DU27" s="670"/>
      <c r="DV27" s="671"/>
      <c r="DW27" s="660">
        <v>2.9</v>
      </c>
      <c r="DX27" s="672"/>
      <c r="DY27" s="672"/>
      <c r="DZ27" s="672"/>
      <c r="EA27" s="672"/>
      <c r="EB27" s="672"/>
      <c r="EC27" s="684"/>
    </row>
    <row r="28" spans="2:133" ht="11.25" customHeight="1" x14ac:dyDescent="0.15">
      <c r="B28" s="654" t="s">
        <v>289</v>
      </c>
      <c r="C28" s="655"/>
      <c r="D28" s="655"/>
      <c r="E28" s="655"/>
      <c r="F28" s="655"/>
      <c r="G28" s="655"/>
      <c r="H28" s="655"/>
      <c r="I28" s="655"/>
      <c r="J28" s="655"/>
      <c r="K28" s="655"/>
      <c r="L28" s="655"/>
      <c r="M28" s="655"/>
      <c r="N28" s="655"/>
      <c r="O28" s="655"/>
      <c r="P28" s="655"/>
      <c r="Q28" s="656"/>
      <c r="R28" s="657">
        <v>19693</v>
      </c>
      <c r="S28" s="658"/>
      <c r="T28" s="658"/>
      <c r="U28" s="658"/>
      <c r="V28" s="658"/>
      <c r="W28" s="658"/>
      <c r="X28" s="658"/>
      <c r="Y28" s="659"/>
      <c r="Z28" s="695">
        <v>0.3</v>
      </c>
      <c r="AA28" s="695"/>
      <c r="AB28" s="695"/>
      <c r="AC28" s="695"/>
      <c r="AD28" s="696">
        <v>2944</v>
      </c>
      <c r="AE28" s="696"/>
      <c r="AF28" s="696"/>
      <c r="AG28" s="696"/>
      <c r="AH28" s="696"/>
      <c r="AI28" s="696"/>
      <c r="AJ28" s="696"/>
      <c r="AK28" s="696"/>
      <c r="AL28" s="660">
        <v>0.1</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468225</v>
      </c>
      <c r="CS28" s="658"/>
      <c r="CT28" s="658"/>
      <c r="CU28" s="658"/>
      <c r="CV28" s="658"/>
      <c r="CW28" s="658"/>
      <c r="CX28" s="658"/>
      <c r="CY28" s="659"/>
      <c r="CZ28" s="660">
        <v>7.8</v>
      </c>
      <c r="DA28" s="672"/>
      <c r="DB28" s="672"/>
      <c r="DC28" s="673"/>
      <c r="DD28" s="663">
        <v>468225</v>
      </c>
      <c r="DE28" s="658"/>
      <c r="DF28" s="658"/>
      <c r="DG28" s="658"/>
      <c r="DH28" s="658"/>
      <c r="DI28" s="658"/>
      <c r="DJ28" s="658"/>
      <c r="DK28" s="659"/>
      <c r="DL28" s="663">
        <v>468225</v>
      </c>
      <c r="DM28" s="658"/>
      <c r="DN28" s="658"/>
      <c r="DO28" s="658"/>
      <c r="DP28" s="658"/>
      <c r="DQ28" s="658"/>
      <c r="DR28" s="658"/>
      <c r="DS28" s="658"/>
      <c r="DT28" s="658"/>
      <c r="DU28" s="658"/>
      <c r="DV28" s="659"/>
      <c r="DW28" s="660">
        <v>13.5</v>
      </c>
      <c r="DX28" s="672"/>
      <c r="DY28" s="672"/>
      <c r="DZ28" s="672"/>
      <c r="EA28" s="672"/>
      <c r="EB28" s="672"/>
      <c r="EC28" s="684"/>
    </row>
    <row r="29" spans="2:133" ht="11.25" customHeight="1" x14ac:dyDescent="0.15">
      <c r="B29" s="654" t="s">
        <v>291</v>
      </c>
      <c r="C29" s="655"/>
      <c r="D29" s="655"/>
      <c r="E29" s="655"/>
      <c r="F29" s="655"/>
      <c r="G29" s="655"/>
      <c r="H29" s="655"/>
      <c r="I29" s="655"/>
      <c r="J29" s="655"/>
      <c r="K29" s="655"/>
      <c r="L29" s="655"/>
      <c r="M29" s="655"/>
      <c r="N29" s="655"/>
      <c r="O29" s="655"/>
      <c r="P29" s="655"/>
      <c r="Q29" s="656"/>
      <c r="R29" s="657">
        <v>5048</v>
      </c>
      <c r="S29" s="658"/>
      <c r="T29" s="658"/>
      <c r="U29" s="658"/>
      <c r="V29" s="658"/>
      <c r="W29" s="658"/>
      <c r="X29" s="658"/>
      <c r="Y29" s="659"/>
      <c r="Z29" s="695">
        <v>0.1</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468225</v>
      </c>
      <c r="CS29" s="670"/>
      <c r="CT29" s="670"/>
      <c r="CU29" s="670"/>
      <c r="CV29" s="670"/>
      <c r="CW29" s="670"/>
      <c r="CX29" s="670"/>
      <c r="CY29" s="671"/>
      <c r="CZ29" s="660">
        <v>7.8</v>
      </c>
      <c r="DA29" s="672"/>
      <c r="DB29" s="672"/>
      <c r="DC29" s="673"/>
      <c r="DD29" s="663">
        <v>468225</v>
      </c>
      <c r="DE29" s="670"/>
      <c r="DF29" s="670"/>
      <c r="DG29" s="670"/>
      <c r="DH29" s="670"/>
      <c r="DI29" s="670"/>
      <c r="DJ29" s="670"/>
      <c r="DK29" s="671"/>
      <c r="DL29" s="663">
        <v>468225</v>
      </c>
      <c r="DM29" s="670"/>
      <c r="DN29" s="670"/>
      <c r="DO29" s="670"/>
      <c r="DP29" s="670"/>
      <c r="DQ29" s="670"/>
      <c r="DR29" s="670"/>
      <c r="DS29" s="670"/>
      <c r="DT29" s="670"/>
      <c r="DU29" s="670"/>
      <c r="DV29" s="671"/>
      <c r="DW29" s="660">
        <v>13.5</v>
      </c>
      <c r="DX29" s="672"/>
      <c r="DY29" s="672"/>
      <c r="DZ29" s="672"/>
      <c r="EA29" s="672"/>
      <c r="EB29" s="672"/>
      <c r="EC29" s="684"/>
    </row>
    <row r="30" spans="2:133" ht="11.25" customHeight="1" x14ac:dyDescent="0.15">
      <c r="B30" s="654" t="s">
        <v>293</v>
      </c>
      <c r="C30" s="655"/>
      <c r="D30" s="655"/>
      <c r="E30" s="655"/>
      <c r="F30" s="655"/>
      <c r="G30" s="655"/>
      <c r="H30" s="655"/>
      <c r="I30" s="655"/>
      <c r="J30" s="655"/>
      <c r="K30" s="655"/>
      <c r="L30" s="655"/>
      <c r="M30" s="655"/>
      <c r="N30" s="655"/>
      <c r="O30" s="655"/>
      <c r="P30" s="655"/>
      <c r="Q30" s="656"/>
      <c r="R30" s="657">
        <v>547312</v>
      </c>
      <c r="S30" s="658"/>
      <c r="T30" s="658"/>
      <c r="U30" s="658"/>
      <c r="V30" s="658"/>
      <c r="W30" s="658"/>
      <c r="X30" s="658"/>
      <c r="Y30" s="659"/>
      <c r="Z30" s="695">
        <v>8.6</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7"/>
      <c r="BI30" s="727"/>
      <c r="BJ30" s="727"/>
      <c r="BK30" s="727"/>
      <c r="BL30" s="727"/>
      <c r="BM30" s="727"/>
      <c r="BN30" s="727"/>
      <c r="BO30" s="727"/>
      <c r="BP30" s="727"/>
      <c r="BQ30" s="728"/>
      <c r="BR30" s="709" t="s">
        <v>295</v>
      </c>
      <c r="BS30" s="727"/>
      <c r="BT30" s="727"/>
      <c r="BU30" s="727"/>
      <c r="BV30" s="727"/>
      <c r="BW30" s="727"/>
      <c r="BX30" s="727"/>
      <c r="BY30" s="727"/>
      <c r="BZ30" s="727"/>
      <c r="CA30" s="727"/>
      <c r="CB30" s="728"/>
      <c r="CD30" s="678"/>
      <c r="CE30" s="679"/>
      <c r="CF30" s="654" t="s">
        <v>296</v>
      </c>
      <c r="CG30" s="655"/>
      <c r="CH30" s="655"/>
      <c r="CI30" s="655"/>
      <c r="CJ30" s="655"/>
      <c r="CK30" s="655"/>
      <c r="CL30" s="655"/>
      <c r="CM30" s="655"/>
      <c r="CN30" s="655"/>
      <c r="CO30" s="655"/>
      <c r="CP30" s="655"/>
      <c r="CQ30" s="656"/>
      <c r="CR30" s="657">
        <v>440618</v>
      </c>
      <c r="CS30" s="658"/>
      <c r="CT30" s="658"/>
      <c r="CU30" s="658"/>
      <c r="CV30" s="658"/>
      <c r="CW30" s="658"/>
      <c r="CX30" s="658"/>
      <c r="CY30" s="659"/>
      <c r="CZ30" s="660">
        <v>7.3</v>
      </c>
      <c r="DA30" s="672"/>
      <c r="DB30" s="672"/>
      <c r="DC30" s="673"/>
      <c r="DD30" s="663">
        <v>440618</v>
      </c>
      <c r="DE30" s="658"/>
      <c r="DF30" s="658"/>
      <c r="DG30" s="658"/>
      <c r="DH30" s="658"/>
      <c r="DI30" s="658"/>
      <c r="DJ30" s="658"/>
      <c r="DK30" s="659"/>
      <c r="DL30" s="663">
        <v>440618</v>
      </c>
      <c r="DM30" s="658"/>
      <c r="DN30" s="658"/>
      <c r="DO30" s="658"/>
      <c r="DP30" s="658"/>
      <c r="DQ30" s="658"/>
      <c r="DR30" s="658"/>
      <c r="DS30" s="658"/>
      <c r="DT30" s="658"/>
      <c r="DU30" s="658"/>
      <c r="DV30" s="659"/>
      <c r="DW30" s="660">
        <v>12.7</v>
      </c>
      <c r="DX30" s="672"/>
      <c r="DY30" s="672"/>
      <c r="DZ30" s="672"/>
      <c r="EA30" s="672"/>
      <c r="EB30" s="672"/>
      <c r="EC30" s="684"/>
    </row>
    <row r="31" spans="2:133" ht="11.25" customHeight="1" x14ac:dyDescent="0.15">
      <c r="B31" s="724" t="s">
        <v>297</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9" t="s">
        <v>298</v>
      </c>
      <c r="AQ31" s="730"/>
      <c r="AR31" s="730"/>
      <c r="AS31" s="730"/>
      <c r="AT31" s="731" t="s">
        <v>299</v>
      </c>
      <c r="AU31" s="218"/>
      <c r="AV31" s="218"/>
      <c r="AW31" s="218"/>
      <c r="AX31" s="715" t="s">
        <v>177</v>
      </c>
      <c r="AY31" s="716"/>
      <c r="AZ31" s="716"/>
      <c r="BA31" s="716"/>
      <c r="BB31" s="716"/>
      <c r="BC31" s="716"/>
      <c r="BD31" s="716"/>
      <c r="BE31" s="716"/>
      <c r="BF31" s="717"/>
      <c r="BG31" s="719">
        <v>99.6</v>
      </c>
      <c r="BH31" s="720"/>
      <c r="BI31" s="720"/>
      <c r="BJ31" s="720"/>
      <c r="BK31" s="720"/>
      <c r="BL31" s="720"/>
      <c r="BM31" s="721">
        <v>99.2</v>
      </c>
      <c r="BN31" s="720"/>
      <c r="BO31" s="720"/>
      <c r="BP31" s="720"/>
      <c r="BQ31" s="722"/>
      <c r="BR31" s="719">
        <v>99.8</v>
      </c>
      <c r="BS31" s="720"/>
      <c r="BT31" s="720"/>
      <c r="BU31" s="720"/>
      <c r="BV31" s="720"/>
      <c r="BW31" s="720"/>
      <c r="BX31" s="721">
        <v>99.4</v>
      </c>
      <c r="BY31" s="720"/>
      <c r="BZ31" s="720"/>
      <c r="CA31" s="720"/>
      <c r="CB31" s="722"/>
      <c r="CD31" s="678"/>
      <c r="CE31" s="679"/>
      <c r="CF31" s="654" t="s">
        <v>300</v>
      </c>
      <c r="CG31" s="655"/>
      <c r="CH31" s="655"/>
      <c r="CI31" s="655"/>
      <c r="CJ31" s="655"/>
      <c r="CK31" s="655"/>
      <c r="CL31" s="655"/>
      <c r="CM31" s="655"/>
      <c r="CN31" s="655"/>
      <c r="CO31" s="655"/>
      <c r="CP31" s="655"/>
      <c r="CQ31" s="656"/>
      <c r="CR31" s="657">
        <v>27607</v>
      </c>
      <c r="CS31" s="670"/>
      <c r="CT31" s="670"/>
      <c r="CU31" s="670"/>
      <c r="CV31" s="670"/>
      <c r="CW31" s="670"/>
      <c r="CX31" s="670"/>
      <c r="CY31" s="671"/>
      <c r="CZ31" s="660">
        <v>0.5</v>
      </c>
      <c r="DA31" s="672"/>
      <c r="DB31" s="672"/>
      <c r="DC31" s="673"/>
      <c r="DD31" s="663">
        <v>27607</v>
      </c>
      <c r="DE31" s="670"/>
      <c r="DF31" s="670"/>
      <c r="DG31" s="670"/>
      <c r="DH31" s="670"/>
      <c r="DI31" s="670"/>
      <c r="DJ31" s="670"/>
      <c r="DK31" s="671"/>
      <c r="DL31" s="663">
        <v>27607</v>
      </c>
      <c r="DM31" s="670"/>
      <c r="DN31" s="670"/>
      <c r="DO31" s="670"/>
      <c r="DP31" s="670"/>
      <c r="DQ31" s="670"/>
      <c r="DR31" s="670"/>
      <c r="DS31" s="670"/>
      <c r="DT31" s="670"/>
      <c r="DU31" s="670"/>
      <c r="DV31" s="671"/>
      <c r="DW31" s="660">
        <v>0.8</v>
      </c>
      <c r="DX31" s="672"/>
      <c r="DY31" s="672"/>
      <c r="DZ31" s="672"/>
      <c r="EA31" s="672"/>
      <c r="EB31" s="672"/>
      <c r="EC31" s="684"/>
    </row>
    <row r="32" spans="2:133" ht="11.25" customHeight="1" x14ac:dyDescent="0.15">
      <c r="B32" s="654" t="s">
        <v>301</v>
      </c>
      <c r="C32" s="655"/>
      <c r="D32" s="655"/>
      <c r="E32" s="655"/>
      <c r="F32" s="655"/>
      <c r="G32" s="655"/>
      <c r="H32" s="655"/>
      <c r="I32" s="655"/>
      <c r="J32" s="655"/>
      <c r="K32" s="655"/>
      <c r="L32" s="655"/>
      <c r="M32" s="655"/>
      <c r="N32" s="655"/>
      <c r="O32" s="655"/>
      <c r="P32" s="655"/>
      <c r="Q32" s="656"/>
      <c r="R32" s="657">
        <v>319702</v>
      </c>
      <c r="S32" s="658"/>
      <c r="T32" s="658"/>
      <c r="U32" s="658"/>
      <c r="V32" s="658"/>
      <c r="W32" s="658"/>
      <c r="X32" s="658"/>
      <c r="Y32" s="659"/>
      <c r="Z32" s="695">
        <v>5</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4" t="s">
        <v>302</v>
      </c>
      <c r="AX32" s="654" t="s">
        <v>303</v>
      </c>
      <c r="AY32" s="655"/>
      <c r="AZ32" s="655"/>
      <c r="BA32" s="655"/>
      <c r="BB32" s="655"/>
      <c r="BC32" s="655"/>
      <c r="BD32" s="655"/>
      <c r="BE32" s="655"/>
      <c r="BF32" s="656"/>
      <c r="BG32" s="723">
        <v>99.8</v>
      </c>
      <c r="BH32" s="670"/>
      <c r="BI32" s="670"/>
      <c r="BJ32" s="670"/>
      <c r="BK32" s="670"/>
      <c r="BL32" s="670"/>
      <c r="BM32" s="661">
        <v>99.4</v>
      </c>
      <c r="BN32" s="670"/>
      <c r="BO32" s="670"/>
      <c r="BP32" s="670"/>
      <c r="BQ32" s="693"/>
      <c r="BR32" s="723">
        <v>99.8</v>
      </c>
      <c r="BS32" s="670"/>
      <c r="BT32" s="670"/>
      <c r="BU32" s="670"/>
      <c r="BV32" s="670"/>
      <c r="BW32" s="670"/>
      <c r="BX32" s="661">
        <v>99.4</v>
      </c>
      <c r="BY32" s="670"/>
      <c r="BZ32" s="670"/>
      <c r="CA32" s="670"/>
      <c r="CB32" s="693"/>
      <c r="CD32" s="680"/>
      <c r="CE32" s="681"/>
      <c r="CF32" s="654" t="s">
        <v>304</v>
      </c>
      <c r="CG32" s="655"/>
      <c r="CH32" s="655"/>
      <c r="CI32" s="655"/>
      <c r="CJ32" s="655"/>
      <c r="CK32" s="655"/>
      <c r="CL32" s="655"/>
      <c r="CM32" s="655"/>
      <c r="CN32" s="655"/>
      <c r="CO32" s="655"/>
      <c r="CP32" s="655"/>
      <c r="CQ32" s="656"/>
      <c r="CR32" s="657" t="s">
        <v>122</v>
      </c>
      <c r="CS32" s="658"/>
      <c r="CT32" s="658"/>
      <c r="CU32" s="658"/>
      <c r="CV32" s="658"/>
      <c r="CW32" s="658"/>
      <c r="CX32" s="658"/>
      <c r="CY32" s="659"/>
      <c r="CZ32" s="660" t="s">
        <v>122</v>
      </c>
      <c r="DA32" s="672"/>
      <c r="DB32" s="672"/>
      <c r="DC32" s="673"/>
      <c r="DD32" s="663" t="s">
        <v>122</v>
      </c>
      <c r="DE32" s="658"/>
      <c r="DF32" s="658"/>
      <c r="DG32" s="658"/>
      <c r="DH32" s="658"/>
      <c r="DI32" s="658"/>
      <c r="DJ32" s="658"/>
      <c r="DK32" s="659"/>
      <c r="DL32" s="663" t="s">
        <v>122</v>
      </c>
      <c r="DM32" s="658"/>
      <c r="DN32" s="658"/>
      <c r="DO32" s="658"/>
      <c r="DP32" s="658"/>
      <c r="DQ32" s="658"/>
      <c r="DR32" s="658"/>
      <c r="DS32" s="658"/>
      <c r="DT32" s="658"/>
      <c r="DU32" s="658"/>
      <c r="DV32" s="659"/>
      <c r="DW32" s="660" t="s">
        <v>122</v>
      </c>
      <c r="DX32" s="672"/>
      <c r="DY32" s="672"/>
      <c r="DZ32" s="672"/>
      <c r="EA32" s="672"/>
      <c r="EB32" s="672"/>
      <c r="EC32" s="684"/>
    </row>
    <row r="33" spans="2:133" ht="11.25" customHeight="1" x14ac:dyDescent="0.15">
      <c r="B33" s="654" t="s">
        <v>305</v>
      </c>
      <c r="C33" s="655"/>
      <c r="D33" s="655"/>
      <c r="E33" s="655"/>
      <c r="F33" s="655"/>
      <c r="G33" s="655"/>
      <c r="H33" s="655"/>
      <c r="I33" s="655"/>
      <c r="J33" s="655"/>
      <c r="K33" s="655"/>
      <c r="L33" s="655"/>
      <c r="M33" s="655"/>
      <c r="N33" s="655"/>
      <c r="O33" s="655"/>
      <c r="P33" s="655"/>
      <c r="Q33" s="656"/>
      <c r="R33" s="657">
        <v>6009</v>
      </c>
      <c r="S33" s="658"/>
      <c r="T33" s="658"/>
      <c r="U33" s="658"/>
      <c r="V33" s="658"/>
      <c r="W33" s="658"/>
      <c r="X33" s="658"/>
      <c r="Y33" s="659"/>
      <c r="Z33" s="695">
        <v>0.1</v>
      </c>
      <c r="AA33" s="695"/>
      <c r="AB33" s="695"/>
      <c r="AC33" s="695"/>
      <c r="AD33" s="696">
        <v>1088</v>
      </c>
      <c r="AE33" s="696"/>
      <c r="AF33" s="696"/>
      <c r="AG33" s="696"/>
      <c r="AH33" s="696"/>
      <c r="AI33" s="696"/>
      <c r="AJ33" s="696"/>
      <c r="AK33" s="696"/>
      <c r="AL33" s="660">
        <v>0</v>
      </c>
      <c r="AM33" s="661"/>
      <c r="AN33" s="661"/>
      <c r="AO33" s="697"/>
      <c r="AP33" s="700"/>
      <c r="AQ33" s="701"/>
      <c r="AR33" s="701"/>
      <c r="AS33" s="701"/>
      <c r="AT33" s="733"/>
      <c r="AU33" s="219"/>
      <c r="AV33" s="219"/>
      <c r="AW33" s="219"/>
      <c r="AX33" s="638" t="s">
        <v>306</v>
      </c>
      <c r="AY33" s="639"/>
      <c r="AZ33" s="639"/>
      <c r="BA33" s="639"/>
      <c r="BB33" s="639"/>
      <c r="BC33" s="639"/>
      <c r="BD33" s="639"/>
      <c r="BE33" s="639"/>
      <c r="BF33" s="640"/>
      <c r="BG33" s="718">
        <v>99.5</v>
      </c>
      <c r="BH33" s="642"/>
      <c r="BI33" s="642"/>
      <c r="BJ33" s="642"/>
      <c r="BK33" s="642"/>
      <c r="BL33" s="642"/>
      <c r="BM33" s="688">
        <v>99</v>
      </c>
      <c r="BN33" s="642"/>
      <c r="BO33" s="642"/>
      <c r="BP33" s="642"/>
      <c r="BQ33" s="705"/>
      <c r="BR33" s="718">
        <v>99.8</v>
      </c>
      <c r="BS33" s="642"/>
      <c r="BT33" s="642"/>
      <c r="BU33" s="642"/>
      <c r="BV33" s="642"/>
      <c r="BW33" s="642"/>
      <c r="BX33" s="688">
        <v>99.4</v>
      </c>
      <c r="BY33" s="642"/>
      <c r="BZ33" s="642"/>
      <c r="CA33" s="642"/>
      <c r="CB33" s="705"/>
      <c r="CD33" s="654" t="s">
        <v>307</v>
      </c>
      <c r="CE33" s="655"/>
      <c r="CF33" s="655"/>
      <c r="CG33" s="655"/>
      <c r="CH33" s="655"/>
      <c r="CI33" s="655"/>
      <c r="CJ33" s="655"/>
      <c r="CK33" s="655"/>
      <c r="CL33" s="655"/>
      <c r="CM33" s="655"/>
      <c r="CN33" s="655"/>
      <c r="CO33" s="655"/>
      <c r="CP33" s="655"/>
      <c r="CQ33" s="656"/>
      <c r="CR33" s="657">
        <v>2832153</v>
      </c>
      <c r="CS33" s="670"/>
      <c r="CT33" s="670"/>
      <c r="CU33" s="670"/>
      <c r="CV33" s="670"/>
      <c r="CW33" s="670"/>
      <c r="CX33" s="670"/>
      <c r="CY33" s="671"/>
      <c r="CZ33" s="660">
        <v>47</v>
      </c>
      <c r="DA33" s="672"/>
      <c r="DB33" s="672"/>
      <c r="DC33" s="673"/>
      <c r="DD33" s="663">
        <v>2151677</v>
      </c>
      <c r="DE33" s="670"/>
      <c r="DF33" s="670"/>
      <c r="DG33" s="670"/>
      <c r="DH33" s="670"/>
      <c r="DI33" s="670"/>
      <c r="DJ33" s="670"/>
      <c r="DK33" s="671"/>
      <c r="DL33" s="663">
        <v>1300992</v>
      </c>
      <c r="DM33" s="670"/>
      <c r="DN33" s="670"/>
      <c r="DO33" s="670"/>
      <c r="DP33" s="670"/>
      <c r="DQ33" s="670"/>
      <c r="DR33" s="670"/>
      <c r="DS33" s="670"/>
      <c r="DT33" s="670"/>
      <c r="DU33" s="670"/>
      <c r="DV33" s="671"/>
      <c r="DW33" s="660">
        <v>37.5</v>
      </c>
      <c r="DX33" s="672"/>
      <c r="DY33" s="672"/>
      <c r="DZ33" s="672"/>
      <c r="EA33" s="672"/>
      <c r="EB33" s="672"/>
      <c r="EC33" s="684"/>
    </row>
    <row r="34" spans="2:133" ht="11.25" customHeight="1" x14ac:dyDescent="0.15">
      <c r="B34" s="654" t="s">
        <v>308</v>
      </c>
      <c r="C34" s="655"/>
      <c r="D34" s="655"/>
      <c r="E34" s="655"/>
      <c r="F34" s="655"/>
      <c r="G34" s="655"/>
      <c r="H34" s="655"/>
      <c r="I34" s="655"/>
      <c r="J34" s="655"/>
      <c r="K34" s="655"/>
      <c r="L34" s="655"/>
      <c r="M34" s="655"/>
      <c r="N34" s="655"/>
      <c r="O34" s="655"/>
      <c r="P34" s="655"/>
      <c r="Q34" s="656"/>
      <c r="R34" s="657">
        <v>271602</v>
      </c>
      <c r="S34" s="658"/>
      <c r="T34" s="658"/>
      <c r="U34" s="658"/>
      <c r="V34" s="658"/>
      <c r="W34" s="658"/>
      <c r="X34" s="658"/>
      <c r="Y34" s="659"/>
      <c r="Z34" s="695">
        <v>4.3</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309</v>
      </c>
      <c r="CE34" s="655"/>
      <c r="CF34" s="655"/>
      <c r="CG34" s="655"/>
      <c r="CH34" s="655"/>
      <c r="CI34" s="655"/>
      <c r="CJ34" s="655"/>
      <c r="CK34" s="655"/>
      <c r="CL34" s="655"/>
      <c r="CM34" s="655"/>
      <c r="CN34" s="655"/>
      <c r="CO34" s="655"/>
      <c r="CP34" s="655"/>
      <c r="CQ34" s="656"/>
      <c r="CR34" s="657">
        <v>998787</v>
      </c>
      <c r="CS34" s="658"/>
      <c r="CT34" s="658"/>
      <c r="CU34" s="658"/>
      <c r="CV34" s="658"/>
      <c r="CW34" s="658"/>
      <c r="CX34" s="658"/>
      <c r="CY34" s="659"/>
      <c r="CZ34" s="660">
        <v>16.600000000000001</v>
      </c>
      <c r="DA34" s="672"/>
      <c r="DB34" s="672"/>
      <c r="DC34" s="673"/>
      <c r="DD34" s="663">
        <v>651226</v>
      </c>
      <c r="DE34" s="658"/>
      <c r="DF34" s="658"/>
      <c r="DG34" s="658"/>
      <c r="DH34" s="658"/>
      <c r="DI34" s="658"/>
      <c r="DJ34" s="658"/>
      <c r="DK34" s="659"/>
      <c r="DL34" s="663">
        <v>437287</v>
      </c>
      <c r="DM34" s="658"/>
      <c r="DN34" s="658"/>
      <c r="DO34" s="658"/>
      <c r="DP34" s="658"/>
      <c r="DQ34" s="658"/>
      <c r="DR34" s="658"/>
      <c r="DS34" s="658"/>
      <c r="DT34" s="658"/>
      <c r="DU34" s="658"/>
      <c r="DV34" s="659"/>
      <c r="DW34" s="660">
        <v>12.6</v>
      </c>
      <c r="DX34" s="672"/>
      <c r="DY34" s="672"/>
      <c r="DZ34" s="672"/>
      <c r="EA34" s="672"/>
      <c r="EB34" s="672"/>
      <c r="EC34" s="684"/>
    </row>
    <row r="35" spans="2:133" ht="11.25" customHeight="1" x14ac:dyDescent="0.15">
      <c r="B35" s="654" t="s">
        <v>310</v>
      </c>
      <c r="C35" s="655"/>
      <c r="D35" s="655"/>
      <c r="E35" s="655"/>
      <c r="F35" s="655"/>
      <c r="G35" s="655"/>
      <c r="H35" s="655"/>
      <c r="I35" s="655"/>
      <c r="J35" s="655"/>
      <c r="K35" s="655"/>
      <c r="L35" s="655"/>
      <c r="M35" s="655"/>
      <c r="N35" s="655"/>
      <c r="O35" s="655"/>
      <c r="P35" s="655"/>
      <c r="Q35" s="656"/>
      <c r="R35" s="657">
        <v>201693</v>
      </c>
      <c r="S35" s="658"/>
      <c r="T35" s="658"/>
      <c r="U35" s="658"/>
      <c r="V35" s="658"/>
      <c r="W35" s="658"/>
      <c r="X35" s="658"/>
      <c r="Y35" s="659"/>
      <c r="Z35" s="695">
        <v>3.2</v>
      </c>
      <c r="AA35" s="695"/>
      <c r="AB35" s="695"/>
      <c r="AC35" s="695"/>
      <c r="AD35" s="696" t="s">
        <v>122</v>
      </c>
      <c r="AE35" s="696"/>
      <c r="AF35" s="696"/>
      <c r="AG35" s="696"/>
      <c r="AH35" s="696"/>
      <c r="AI35" s="696"/>
      <c r="AJ35" s="696"/>
      <c r="AK35" s="696"/>
      <c r="AL35" s="660" t="s">
        <v>122</v>
      </c>
      <c r="AM35" s="661"/>
      <c r="AN35" s="661"/>
      <c r="AO35" s="697"/>
      <c r="AP35" s="222"/>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96331</v>
      </c>
      <c r="CS35" s="670"/>
      <c r="CT35" s="670"/>
      <c r="CU35" s="670"/>
      <c r="CV35" s="670"/>
      <c r="CW35" s="670"/>
      <c r="CX35" s="670"/>
      <c r="CY35" s="671"/>
      <c r="CZ35" s="660">
        <v>1.6</v>
      </c>
      <c r="DA35" s="672"/>
      <c r="DB35" s="672"/>
      <c r="DC35" s="673"/>
      <c r="DD35" s="663">
        <v>68812</v>
      </c>
      <c r="DE35" s="670"/>
      <c r="DF35" s="670"/>
      <c r="DG35" s="670"/>
      <c r="DH35" s="670"/>
      <c r="DI35" s="670"/>
      <c r="DJ35" s="670"/>
      <c r="DK35" s="671"/>
      <c r="DL35" s="663">
        <v>68812</v>
      </c>
      <c r="DM35" s="670"/>
      <c r="DN35" s="670"/>
      <c r="DO35" s="670"/>
      <c r="DP35" s="670"/>
      <c r="DQ35" s="670"/>
      <c r="DR35" s="670"/>
      <c r="DS35" s="670"/>
      <c r="DT35" s="670"/>
      <c r="DU35" s="670"/>
      <c r="DV35" s="671"/>
      <c r="DW35" s="660">
        <v>2</v>
      </c>
      <c r="DX35" s="672"/>
      <c r="DY35" s="672"/>
      <c r="DZ35" s="672"/>
      <c r="EA35" s="672"/>
      <c r="EB35" s="672"/>
      <c r="EC35" s="684"/>
    </row>
    <row r="36" spans="2:133" ht="11.25" customHeight="1" x14ac:dyDescent="0.15">
      <c r="B36" s="654" t="s">
        <v>314</v>
      </c>
      <c r="C36" s="655"/>
      <c r="D36" s="655"/>
      <c r="E36" s="655"/>
      <c r="F36" s="655"/>
      <c r="G36" s="655"/>
      <c r="H36" s="655"/>
      <c r="I36" s="655"/>
      <c r="J36" s="655"/>
      <c r="K36" s="655"/>
      <c r="L36" s="655"/>
      <c r="M36" s="655"/>
      <c r="N36" s="655"/>
      <c r="O36" s="655"/>
      <c r="P36" s="655"/>
      <c r="Q36" s="656"/>
      <c r="R36" s="657">
        <v>709495</v>
      </c>
      <c r="S36" s="658"/>
      <c r="T36" s="658"/>
      <c r="U36" s="658"/>
      <c r="V36" s="658"/>
      <c r="W36" s="658"/>
      <c r="X36" s="658"/>
      <c r="Y36" s="659"/>
      <c r="Z36" s="695">
        <v>11.2</v>
      </c>
      <c r="AA36" s="695"/>
      <c r="AB36" s="695"/>
      <c r="AC36" s="695"/>
      <c r="AD36" s="696" t="s">
        <v>122</v>
      </c>
      <c r="AE36" s="696"/>
      <c r="AF36" s="696"/>
      <c r="AG36" s="696"/>
      <c r="AH36" s="696"/>
      <c r="AI36" s="696"/>
      <c r="AJ36" s="696"/>
      <c r="AK36" s="696"/>
      <c r="AL36" s="660" t="s">
        <v>122</v>
      </c>
      <c r="AM36" s="661"/>
      <c r="AN36" s="661"/>
      <c r="AO36" s="697"/>
      <c r="AP36" s="222"/>
      <c r="AQ36" s="706" t="s">
        <v>315</v>
      </c>
      <c r="AR36" s="707"/>
      <c r="AS36" s="707"/>
      <c r="AT36" s="707"/>
      <c r="AU36" s="707"/>
      <c r="AV36" s="707"/>
      <c r="AW36" s="707"/>
      <c r="AX36" s="707"/>
      <c r="AY36" s="708"/>
      <c r="AZ36" s="712">
        <v>540261</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52712</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848886</v>
      </c>
      <c r="CS36" s="658"/>
      <c r="CT36" s="658"/>
      <c r="CU36" s="658"/>
      <c r="CV36" s="658"/>
      <c r="CW36" s="658"/>
      <c r="CX36" s="658"/>
      <c r="CY36" s="659"/>
      <c r="CZ36" s="660">
        <v>14.1</v>
      </c>
      <c r="DA36" s="672"/>
      <c r="DB36" s="672"/>
      <c r="DC36" s="673"/>
      <c r="DD36" s="663">
        <v>733150</v>
      </c>
      <c r="DE36" s="658"/>
      <c r="DF36" s="658"/>
      <c r="DG36" s="658"/>
      <c r="DH36" s="658"/>
      <c r="DI36" s="658"/>
      <c r="DJ36" s="658"/>
      <c r="DK36" s="659"/>
      <c r="DL36" s="663">
        <v>529175</v>
      </c>
      <c r="DM36" s="658"/>
      <c r="DN36" s="658"/>
      <c r="DO36" s="658"/>
      <c r="DP36" s="658"/>
      <c r="DQ36" s="658"/>
      <c r="DR36" s="658"/>
      <c r="DS36" s="658"/>
      <c r="DT36" s="658"/>
      <c r="DU36" s="658"/>
      <c r="DV36" s="659"/>
      <c r="DW36" s="660">
        <v>15.3</v>
      </c>
      <c r="DX36" s="672"/>
      <c r="DY36" s="672"/>
      <c r="DZ36" s="672"/>
      <c r="EA36" s="672"/>
      <c r="EB36" s="672"/>
      <c r="EC36" s="684"/>
    </row>
    <row r="37" spans="2:133" ht="11.25" customHeight="1" x14ac:dyDescent="0.15">
      <c r="B37" s="654" t="s">
        <v>318</v>
      </c>
      <c r="C37" s="655"/>
      <c r="D37" s="655"/>
      <c r="E37" s="655"/>
      <c r="F37" s="655"/>
      <c r="G37" s="655"/>
      <c r="H37" s="655"/>
      <c r="I37" s="655"/>
      <c r="J37" s="655"/>
      <c r="K37" s="655"/>
      <c r="L37" s="655"/>
      <c r="M37" s="655"/>
      <c r="N37" s="655"/>
      <c r="O37" s="655"/>
      <c r="P37" s="655"/>
      <c r="Q37" s="656"/>
      <c r="R37" s="657">
        <v>143889</v>
      </c>
      <c r="S37" s="658"/>
      <c r="T37" s="658"/>
      <c r="U37" s="658"/>
      <c r="V37" s="658"/>
      <c r="W37" s="658"/>
      <c r="X37" s="658"/>
      <c r="Y37" s="659"/>
      <c r="Z37" s="695">
        <v>2.2999999999999998</v>
      </c>
      <c r="AA37" s="695"/>
      <c r="AB37" s="695"/>
      <c r="AC37" s="695"/>
      <c r="AD37" s="696">
        <v>870</v>
      </c>
      <c r="AE37" s="696"/>
      <c r="AF37" s="696"/>
      <c r="AG37" s="696"/>
      <c r="AH37" s="696"/>
      <c r="AI37" s="696"/>
      <c r="AJ37" s="696"/>
      <c r="AK37" s="696"/>
      <c r="AL37" s="660">
        <v>0</v>
      </c>
      <c r="AM37" s="661"/>
      <c r="AN37" s="661"/>
      <c r="AO37" s="697"/>
      <c r="AQ37" s="690" t="s">
        <v>319</v>
      </c>
      <c r="AR37" s="691"/>
      <c r="AS37" s="691"/>
      <c r="AT37" s="691"/>
      <c r="AU37" s="691"/>
      <c r="AV37" s="691"/>
      <c r="AW37" s="691"/>
      <c r="AX37" s="691"/>
      <c r="AY37" s="692"/>
      <c r="AZ37" s="657">
        <v>130571</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49641</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170312</v>
      </c>
      <c r="CS37" s="670"/>
      <c r="CT37" s="670"/>
      <c r="CU37" s="670"/>
      <c r="CV37" s="670"/>
      <c r="CW37" s="670"/>
      <c r="CX37" s="670"/>
      <c r="CY37" s="671"/>
      <c r="CZ37" s="660">
        <v>2.8</v>
      </c>
      <c r="DA37" s="672"/>
      <c r="DB37" s="672"/>
      <c r="DC37" s="673"/>
      <c r="DD37" s="663">
        <v>159392</v>
      </c>
      <c r="DE37" s="670"/>
      <c r="DF37" s="670"/>
      <c r="DG37" s="670"/>
      <c r="DH37" s="670"/>
      <c r="DI37" s="670"/>
      <c r="DJ37" s="670"/>
      <c r="DK37" s="671"/>
      <c r="DL37" s="663">
        <v>156670</v>
      </c>
      <c r="DM37" s="670"/>
      <c r="DN37" s="670"/>
      <c r="DO37" s="670"/>
      <c r="DP37" s="670"/>
      <c r="DQ37" s="670"/>
      <c r="DR37" s="670"/>
      <c r="DS37" s="670"/>
      <c r="DT37" s="670"/>
      <c r="DU37" s="670"/>
      <c r="DV37" s="671"/>
      <c r="DW37" s="660">
        <v>4.5</v>
      </c>
      <c r="DX37" s="672"/>
      <c r="DY37" s="672"/>
      <c r="DZ37" s="672"/>
      <c r="EA37" s="672"/>
      <c r="EB37" s="672"/>
      <c r="EC37" s="684"/>
    </row>
    <row r="38" spans="2:133" ht="11.25" customHeight="1" x14ac:dyDescent="0.15">
      <c r="B38" s="654" t="s">
        <v>322</v>
      </c>
      <c r="C38" s="655"/>
      <c r="D38" s="655"/>
      <c r="E38" s="655"/>
      <c r="F38" s="655"/>
      <c r="G38" s="655"/>
      <c r="H38" s="655"/>
      <c r="I38" s="655"/>
      <c r="J38" s="655"/>
      <c r="K38" s="655"/>
      <c r="L38" s="655"/>
      <c r="M38" s="655"/>
      <c r="N38" s="655"/>
      <c r="O38" s="655"/>
      <c r="P38" s="655"/>
      <c r="Q38" s="656"/>
      <c r="R38" s="657">
        <v>391613</v>
      </c>
      <c r="S38" s="658"/>
      <c r="T38" s="658"/>
      <c r="U38" s="658"/>
      <c r="V38" s="658"/>
      <c r="W38" s="658"/>
      <c r="X38" s="658"/>
      <c r="Y38" s="659"/>
      <c r="Z38" s="695">
        <v>6.2</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87538</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913</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372981</v>
      </c>
      <c r="CS38" s="658"/>
      <c r="CT38" s="658"/>
      <c r="CU38" s="658"/>
      <c r="CV38" s="658"/>
      <c r="CW38" s="658"/>
      <c r="CX38" s="658"/>
      <c r="CY38" s="659"/>
      <c r="CZ38" s="660">
        <v>6.2</v>
      </c>
      <c r="DA38" s="672"/>
      <c r="DB38" s="672"/>
      <c r="DC38" s="673"/>
      <c r="DD38" s="663">
        <v>319005</v>
      </c>
      <c r="DE38" s="658"/>
      <c r="DF38" s="658"/>
      <c r="DG38" s="658"/>
      <c r="DH38" s="658"/>
      <c r="DI38" s="658"/>
      <c r="DJ38" s="658"/>
      <c r="DK38" s="659"/>
      <c r="DL38" s="663">
        <v>265718</v>
      </c>
      <c r="DM38" s="658"/>
      <c r="DN38" s="658"/>
      <c r="DO38" s="658"/>
      <c r="DP38" s="658"/>
      <c r="DQ38" s="658"/>
      <c r="DR38" s="658"/>
      <c r="DS38" s="658"/>
      <c r="DT38" s="658"/>
      <c r="DU38" s="658"/>
      <c r="DV38" s="659"/>
      <c r="DW38" s="660">
        <v>7.7</v>
      </c>
      <c r="DX38" s="672"/>
      <c r="DY38" s="672"/>
      <c r="DZ38" s="672"/>
      <c r="EA38" s="672"/>
      <c r="EB38" s="672"/>
      <c r="EC38" s="684"/>
    </row>
    <row r="39" spans="2:133" ht="11.25" customHeight="1" x14ac:dyDescent="0.15">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t="s">
        <v>122</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1397</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515129</v>
      </c>
      <c r="CS39" s="670"/>
      <c r="CT39" s="670"/>
      <c r="CU39" s="670"/>
      <c r="CV39" s="670"/>
      <c r="CW39" s="670"/>
      <c r="CX39" s="670"/>
      <c r="CY39" s="671"/>
      <c r="CZ39" s="660">
        <v>8.5</v>
      </c>
      <c r="DA39" s="672"/>
      <c r="DB39" s="672"/>
      <c r="DC39" s="673"/>
      <c r="DD39" s="663">
        <v>379484</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15">
      <c r="B40" s="654" t="s">
        <v>330</v>
      </c>
      <c r="C40" s="655"/>
      <c r="D40" s="655"/>
      <c r="E40" s="655"/>
      <c r="F40" s="655"/>
      <c r="G40" s="655"/>
      <c r="H40" s="655"/>
      <c r="I40" s="655"/>
      <c r="J40" s="655"/>
      <c r="K40" s="655"/>
      <c r="L40" s="655"/>
      <c r="M40" s="655"/>
      <c r="N40" s="655"/>
      <c r="O40" s="655"/>
      <c r="P40" s="655"/>
      <c r="Q40" s="656"/>
      <c r="R40" s="657">
        <v>33413</v>
      </c>
      <c r="S40" s="658"/>
      <c r="T40" s="658"/>
      <c r="U40" s="658"/>
      <c r="V40" s="658"/>
      <c r="W40" s="658"/>
      <c r="X40" s="658"/>
      <c r="Y40" s="659"/>
      <c r="Z40" s="695">
        <v>0.5</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t="s">
        <v>122</v>
      </c>
      <c r="BA40" s="658"/>
      <c r="BB40" s="658"/>
      <c r="BC40" s="658"/>
      <c r="BD40" s="670"/>
      <c r="BE40" s="670"/>
      <c r="BF40" s="693"/>
      <c r="BG40" s="698" t="s">
        <v>332</v>
      </c>
      <c r="BH40" s="699"/>
      <c r="BI40" s="699"/>
      <c r="BJ40" s="699"/>
      <c r="BK40" s="699"/>
      <c r="BL40" s="223"/>
      <c r="BM40" s="655" t="s">
        <v>333</v>
      </c>
      <c r="BN40" s="655"/>
      <c r="BO40" s="655"/>
      <c r="BP40" s="655"/>
      <c r="BQ40" s="655"/>
      <c r="BR40" s="655"/>
      <c r="BS40" s="655"/>
      <c r="BT40" s="655"/>
      <c r="BU40" s="656"/>
      <c r="BV40" s="657">
        <v>97</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39</v>
      </c>
      <c r="CS40" s="658"/>
      <c r="CT40" s="658"/>
      <c r="CU40" s="658"/>
      <c r="CV40" s="658"/>
      <c r="CW40" s="658"/>
      <c r="CX40" s="658"/>
      <c r="CY40" s="659"/>
      <c r="CZ40" s="660">
        <v>0</v>
      </c>
      <c r="DA40" s="672"/>
      <c r="DB40" s="672"/>
      <c r="DC40" s="673"/>
      <c r="DD40" s="663" t="s">
        <v>122</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15">
      <c r="B41" s="638" t="s">
        <v>335</v>
      </c>
      <c r="C41" s="639"/>
      <c r="D41" s="639"/>
      <c r="E41" s="639"/>
      <c r="F41" s="639"/>
      <c r="G41" s="639"/>
      <c r="H41" s="639"/>
      <c r="I41" s="639"/>
      <c r="J41" s="639"/>
      <c r="K41" s="639"/>
      <c r="L41" s="639"/>
      <c r="M41" s="639"/>
      <c r="N41" s="639"/>
      <c r="O41" s="639"/>
      <c r="P41" s="639"/>
      <c r="Q41" s="640"/>
      <c r="R41" s="641">
        <v>6351737</v>
      </c>
      <c r="S41" s="682"/>
      <c r="T41" s="682"/>
      <c r="U41" s="682"/>
      <c r="V41" s="682"/>
      <c r="W41" s="682"/>
      <c r="X41" s="682"/>
      <c r="Y41" s="685"/>
      <c r="Z41" s="686">
        <v>100</v>
      </c>
      <c r="AA41" s="686"/>
      <c r="AB41" s="686"/>
      <c r="AC41" s="686"/>
      <c r="AD41" s="687">
        <v>3432113</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63862</v>
      </c>
      <c r="BA41" s="658"/>
      <c r="BB41" s="658"/>
      <c r="BC41" s="658"/>
      <c r="BD41" s="670"/>
      <c r="BE41" s="670"/>
      <c r="BF41" s="693"/>
      <c r="BG41" s="698"/>
      <c r="BH41" s="699"/>
      <c r="BI41" s="699"/>
      <c r="BJ41" s="699"/>
      <c r="BK41" s="699"/>
      <c r="BL41" s="223"/>
      <c r="BM41" s="655" t="s">
        <v>337</v>
      </c>
      <c r="BN41" s="655"/>
      <c r="BO41" s="655"/>
      <c r="BP41" s="655"/>
      <c r="BQ41" s="655"/>
      <c r="BR41" s="655"/>
      <c r="BS41" s="655"/>
      <c r="BT41" s="655"/>
      <c r="BU41" s="656"/>
      <c r="BV41" s="657" t="s">
        <v>122</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339</v>
      </c>
      <c r="AR42" s="703"/>
      <c r="AS42" s="703"/>
      <c r="AT42" s="703"/>
      <c r="AU42" s="703"/>
      <c r="AV42" s="703"/>
      <c r="AW42" s="703"/>
      <c r="AX42" s="703"/>
      <c r="AY42" s="704"/>
      <c r="AZ42" s="641">
        <v>258290</v>
      </c>
      <c r="BA42" s="682"/>
      <c r="BB42" s="682"/>
      <c r="BC42" s="682"/>
      <c r="BD42" s="642"/>
      <c r="BE42" s="642"/>
      <c r="BF42" s="705"/>
      <c r="BG42" s="700"/>
      <c r="BH42" s="701"/>
      <c r="BI42" s="701"/>
      <c r="BJ42" s="701"/>
      <c r="BK42" s="701"/>
      <c r="BL42" s="224"/>
      <c r="BM42" s="639" t="s">
        <v>340</v>
      </c>
      <c r="BN42" s="639"/>
      <c r="BO42" s="639"/>
      <c r="BP42" s="639"/>
      <c r="BQ42" s="639"/>
      <c r="BR42" s="639"/>
      <c r="BS42" s="639"/>
      <c r="BT42" s="639"/>
      <c r="BU42" s="640"/>
      <c r="BV42" s="641">
        <v>434</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1137071</v>
      </c>
      <c r="CS42" s="670"/>
      <c r="CT42" s="670"/>
      <c r="CU42" s="670"/>
      <c r="CV42" s="670"/>
      <c r="CW42" s="670"/>
      <c r="CX42" s="670"/>
      <c r="CY42" s="671"/>
      <c r="CZ42" s="660">
        <v>18.899999999999999</v>
      </c>
      <c r="DA42" s="672"/>
      <c r="DB42" s="672"/>
      <c r="DC42" s="673"/>
      <c r="DD42" s="663">
        <v>210242</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342</v>
      </c>
      <c r="CD43" s="654" t="s">
        <v>343</v>
      </c>
      <c r="CE43" s="655"/>
      <c r="CF43" s="655"/>
      <c r="CG43" s="655"/>
      <c r="CH43" s="655"/>
      <c r="CI43" s="655"/>
      <c r="CJ43" s="655"/>
      <c r="CK43" s="655"/>
      <c r="CL43" s="655"/>
      <c r="CM43" s="655"/>
      <c r="CN43" s="655"/>
      <c r="CO43" s="655"/>
      <c r="CP43" s="655"/>
      <c r="CQ43" s="656"/>
      <c r="CR43" s="657">
        <v>6682</v>
      </c>
      <c r="CS43" s="670"/>
      <c r="CT43" s="670"/>
      <c r="CU43" s="670"/>
      <c r="CV43" s="670"/>
      <c r="CW43" s="670"/>
      <c r="CX43" s="670"/>
      <c r="CY43" s="671"/>
      <c r="CZ43" s="660">
        <v>0.1</v>
      </c>
      <c r="DA43" s="672"/>
      <c r="DB43" s="672"/>
      <c r="DC43" s="673"/>
      <c r="DD43" s="663">
        <v>6682</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1131264</v>
      </c>
      <c r="CS44" s="658"/>
      <c r="CT44" s="658"/>
      <c r="CU44" s="658"/>
      <c r="CV44" s="658"/>
      <c r="CW44" s="658"/>
      <c r="CX44" s="658"/>
      <c r="CY44" s="659"/>
      <c r="CZ44" s="660">
        <v>18.8</v>
      </c>
      <c r="DA44" s="661"/>
      <c r="DB44" s="661"/>
      <c r="DC44" s="662"/>
      <c r="DD44" s="663">
        <v>204435</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433613</v>
      </c>
      <c r="CS45" s="670"/>
      <c r="CT45" s="670"/>
      <c r="CU45" s="670"/>
      <c r="CV45" s="670"/>
      <c r="CW45" s="670"/>
      <c r="CX45" s="670"/>
      <c r="CY45" s="671"/>
      <c r="CZ45" s="660">
        <v>7.2</v>
      </c>
      <c r="DA45" s="672"/>
      <c r="DB45" s="672"/>
      <c r="DC45" s="673"/>
      <c r="DD45" s="663">
        <v>28699</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348</v>
      </c>
      <c r="CG46" s="655"/>
      <c r="CH46" s="655"/>
      <c r="CI46" s="655"/>
      <c r="CJ46" s="655"/>
      <c r="CK46" s="655"/>
      <c r="CL46" s="655"/>
      <c r="CM46" s="655"/>
      <c r="CN46" s="655"/>
      <c r="CO46" s="655"/>
      <c r="CP46" s="655"/>
      <c r="CQ46" s="656"/>
      <c r="CR46" s="657">
        <v>685793</v>
      </c>
      <c r="CS46" s="658"/>
      <c r="CT46" s="658"/>
      <c r="CU46" s="658"/>
      <c r="CV46" s="658"/>
      <c r="CW46" s="658"/>
      <c r="CX46" s="658"/>
      <c r="CY46" s="659"/>
      <c r="CZ46" s="660">
        <v>11.4</v>
      </c>
      <c r="DA46" s="661"/>
      <c r="DB46" s="661"/>
      <c r="DC46" s="662"/>
      <c r="DD46" s="663">
        <v>174278</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349</v>
      </c>
      <c r="CG47" s="655"/>
      <c r="CH47" s="655"/>
      <c r="CI47" s="655"/>
      <c r="CJ47" s="655"/>
      <c r="CK47" s="655"/>
      <c r="CL47" s="655"/>
      <c r="CM47" s="655"/>
      <c r="CN47" s="655"/>
      <c r="CO47" s="655"/>
      <c r="CP47" s="655"/>
      <c r="CQ47" s="656"/>
      <c r="CR47" s="657">
        <v>5807</v>
      </c>
      <c r="CS47" s="670"/>
      <c r="CT47" s="670"/>
      <c r="CU47" s="670"/>
      <c r="CV47" s="670"/>
      <c r="CW47" s="670"/>
      <c r="CX47" s="670"/>
      <c r="CY47" s="671"/>
      <c r="CZ47" s="660">
        <v>0.1</v>
      </c>
      <c r="DA47" s="672"/>
      <c r="DB47" s="672"/>
      <c r="DC47" s="673"/>
      <c r="DD47" s="663">
        <v>5807</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351</v>
      </c>
      <c r="CE49" s="639"/>
      <c r="CF49" s="639"/>
      <c r="CG49" s="639"/>
      <c r="CH49" s="639"/>
      <c r="CI49" s="639"/>
      <c r="CJ49" s="639"/>
      <c r="CK49" s="639"/>
      <c r="CL49" s="639"/>
      <c r="CM49" s="639"/>
      <c r="CN49" s="639"/>
      <c r="CO49" s="639"/>
      <c r="CP49" s="639"/>
      <c r="CQ49" s="640"/>
      <c r="CR49" s="641">
        <v>6032177</v>
      </c>
      <c r="CS49" s="642"/>
      <c r="CT49" s="642"/>
      <c r="CU49" s="642"/>
      <c r="CV49" s="642"/>
      <c r="CW49" s="642"/>
      <c r="CX49" s="642"/>
      <c r="CY49" s="643"/>
      <c r="CZ49" s="644">
        <v>100</v>
      </c>
      <c r="DA49" s="645"/>
      <c r="DB49" s="645"/>
      <c r="DC49" s="646"/>
      <c r="DD49" s="647">
        <v>4028195</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VaPNt/rezU4zYQF3LLb8erTz3kgG8ohJTsqtlWXxuUTc3FsbqPZdDfExRiPPQ25W+Kz4eCgISiHPj1WAhlzu1w==" saltValue="3MLQKiwGFnmMvaYwpEPPf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353</v>
      </c>
      <c r="DK2" s="1128"/>
      <c r="DL2" s="1128"/>
      <c r="DM2" s="1128"/>
      <c r="DN2" s="1128"/>
      <c r="DO2" s="1129"/>
      <c r="DP2" s="228"/>
      <c r="DQ2" s="1127" t="s">
        <v>354</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32"/>
      <c r="BA5" s="232"/>
      <c r="BB5" s="232"/>
      <c r="BC5" s="232"/>
      <c r="BD5" s="232"/>
      <c r="BE5" s="233"/>
      <c r="BF5" s="233"/>
      <c r="BG5" s="233"/>
      <c r="BH5" s="233"/>
      <c r="BI5" s="233"/>
      <c r="BJ5" s="233"/>
      <c r="BK5" s="233"/>
      <c r="BL5" s="233"/>
      <c r="BM5" s="233"/>
      <c r="BN5" s="233"/>
      <c r="BO5" s="233"/>
      <c r="BP5" s="233"/>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374</v>
      </c>
      <c r="C7" s="1084"/>
      <c r="D7" s="1084"/>
      <c r="E7" s="1084"/>
      <c r="F7" s="1084"/>
      <c r="G7" s="1084"/>
      <c r="H7" s="1084"/>
      <c r="I7" s="1084"/>
      <c r="J7" s="1084"/>
      <c r="K7" s="1084"/>
      <c r="L7" s="1084"/>
      <c r="M7" s="1084"/>
      <c r="N7" s="1084"/>
      <c r="O7" s="1084"/>
      <c r="P7" s="1085"/>
      <c r="Q7" s="1138">
        <v>6341</v>
      </c>
      <c r="R7" s="1139"/>
      <c r="S7" s="1139"/>
      <c r="T7" s="1139"/>
      <c r="U7" s="1139"/>
      <c r="V7" s="1139">
        <v>6021</v>
      </c>
      <c r="W7" s="1139"/>
      <c r="X7" s="1139"/>
      <c r="Y7" s="1139"/>
      <c r="Z7" s="1139"/>
      <c r="AA7" s="1139">
        <v>320</v>
      </c>
      <c r="AB7" s="1139"/>
      <c r="AC7" s="1139"/>
      <c r="AD7" s="1139"/>
      <c r="AE7" s="1140"/>
      <c r="AF7" s="1141">
        <v>271</v>
      </c>
      <c r="AG7" s="1142"/>
      <c r="AH7" s="1142"/>
      <c r="AI7" s="1142"/>
      <c r="AJ7" s="1143"/>
      <c r="AK7" s="1144">
        <v>191</v>
      </c>
      <c r="AL7" s="1145"/>
      <c r="AM7" s="1145"/>
      <c r="AN7" s="1145"/>
      <c r="AO7" s="1145"/>
      <c r="AP7" s="1145">
        <v>5073</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c r="BT7" s="1136"/>
      <c r="BU7" s="1136"/>
      <c r="BV7" s="1136"/>
      <c r="BW7" s="1136"/>
      <c r="BX7" s="1136"/>
      <c r="BY7" s="1136"/>
      <c r="BZ7" s="1136"/>
      <c r="CA7" s="1136"/>
      <c r="CB7" s="1136"/>
      <c r="CC7" s="1136"/>
      <c r="CD7" s="1136"/>
      <c r="CE7" s="1136"/>
      <c r="CF7" s="1136"/>
      <c r="CG7" s="1148"/>
      <c r="CH7" s="1132"/>
      <c r="CI7" s="1133"/>
      <c r="CJ7" s="1133"/>
      <c r="CK7" s="1133"/>
      <c r="CL7" s="1134"/>
      <c r="CM7" s="1132"/>
      <c r="CN7" s="1133"/>
      <c r="CO7" s="1133"/>
      <c r="CP7" s="1133"/>
      <c r="CQ7" s="1134"/>
      <c r="CR7" s="1132"/>
      <c r="CS7" s="1133"/>
      <c r="CT7" s="1133"/>
      <c r="CU7" s="1133"/>
      <c r="CV7" s="1134"/>
      <c r="CW7" s="1132"/>
      <c r="CX7" s="1133"/>
      <c r="CY7" s="1133"/>
      <c r="CZ7" s="1133"/>
      <c r="DA7" s="1134"/>
      <c r="DB7" s="1132"/>
      <c r="DC7" s="1133"/>
      <c r="DD7" s="1133"/>
      <c r="DE7" s="1133"/>
      <c r="DF7" s="1134"/>
      <c r="DG7" s="1132"/>
      <c r="DH7" s="1133"/>
      <c r="DI7" s="1133"/>
      <c r="DJ7" s="1133"/>
      <c r="DK7" s="1134"/>
      <c r="DL7" s="1132"/>
      <c r="DM7" s="1133"/>
      <c r="DN7" s="1133"/>
      <c r="DO7" s="1133"/>
      <c r="DP7" s="1134"/>
      <c r="DQ7" s="1132"/>
      <c r="DR7" s="1133"/>
      <c r="DS7" s="1133"/>
      <c r="DT7" s="1133"/>
      <c r="DU7" s="1134"/>
      <c r="DV7" s="1135"/>
      <c r="DW7" s="1136"/>
      <c r="DX7" s="1136"/>
      <c r="DY7" s="1136"/>
      <c r="DZ7" s="1137"/>
      <c r="EA7" s="234"/>
    </row>
    <row r="8" spans="1:131" s="235" customFormat="1" ht="26.25" customHeight="1" x14ac:dyDescent="0.15">
      <c r="A8" s="238">
        <v>2</v>
      </c>
      <c r="B8" s="1066" t="s">
        <v>375</v>
      </c>
      <c r="C8" s="1067"/>
      <c r="D8" s="1067"/>
      <c r="E8" s="1067"/>
      <c r="F8" s="1067"/>
      <c r="G8" s="1067"/>
      <c r="H8" s="1067"/>
      <c r="I8" s="1067"/>
      <c r="J8" s="1067"/>
      <c r="K8" s="1067"/>
      <c r="L8" s="1067"/>
      <c r="M8" s="1067"/>
      <c r="N8" s="1067"/>
      <c r="O8" s="1067"/>
      <c r="P8" s="1068"/>
      <c r="Q8" s="1074">
        <v>5</v>
      </c>
      <c r="R8" s="1075"/>
      <c r="S8" s="1075"/>
      <c r="T8" s="1075"/>
      <c r="U8" s="1075"/>
      <c r="V8" s="1075">
        <v>5</v>
      </c>
      <c r="W8" s="1075"/>
      <c r="X8" s="1075"/>
      <c r="Y8" s="1075"/>
      <c r="Z8" s="1075"/>
      <c r="AA8" s="1075">
        <v>0</v>
      </c>
      <c r="AB8" s="1075"/>
      <c r="AC8" s="1075"/>
      <c r="AD8" s="1075"/>
      <c r="AE8" s="1076"/>
      <c r="AF8" s="1071">
        <v>0</v>
      </c>
      <c r="AG8" s="1072"/>
      <c r="AH8" s="1072"/>
      <c r="AI8" s="1072"/>
      <c r="AJ8" s="1073"/>
      <c r="AK8" s="1116">
        <v>5</v>
      </c>
      <c r="AL8" s="1117"/>
      <c r="AM8" s="1117"/>
      <c r="AN8" s="1117"/>
      <c r="AO8" s="1117"/>
      <c r="AP8" s="1117" t="s">
        <v>551</v>
      </c>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15">
      <c r="A9" s="238">
        <v>3</v>
      </c>
      <c r="B9" s="1066" t="s">
        <v>376</v>
      </c>
      <c r="C9" s="1067"/>
      <c r="D9" s="1067"/>
      <c r="E9" s="1067"/>
      <c r="F9" s="1067"/>
      <c r="G9" s="1067"/>
      <c r="H9" s="1067"/>
      <c r="I9" s="1067"/>
      <c r="J9" s="1067"/>
      <c r="K9" s="1067"/>
      <c r="L9" s="1067"/>
      <c r="M9" s="1067"/>
      <c r="N9" s="1067"/>
      <c r="O9" s="1067"/>
      <c r="P9" s="1068"/>
      <c r="Q9" s="1074">
        <v>6</v>
      </c>
      <c r="R9" s="1075"/>
      <c r="S9" s="1075"/>
      <c r="T9" s="1075"/>
      <c r="U9" s="1075"/>
      <c r="V9" s="1075">
        <v>6</v>
      </c>
      <c r="W9" s="1075"/>
      <c r="X9" s="1075"/>
      <c r="Y9" s="1075"/>
      <c r="Z9" s="1075"/>
      <c r="AA9" s="1075">
        <v>0</v>
      </c>
      <c r="AB9" s="1075"/>
      <c r="AC9" s="1075"/>
      <c r="AD9" s="1075"/>
      <c r="AE9" s="1076"/>
      <c r="AF9" s="1071">
        <v>0</v>
      </c>
      <c r="AG9" s="1072"/>
      <c r="AH9" s="1072"/>
      <c r="AI9" s="1072"/>
      <c r="AJ9" s="1073"/>
      <c r="AK9" s="1116">
        <v>6</v>
      </c>
      <c r="AL9" s="1117"/>
      <c r="AM9" s="1117"/>
      <c r="AN9" s="1117"/>
      <c r="AO9" s="1117"/>
      <c r="AP9" s="1117" t="s">
        <v>551</v>
      </c>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377</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378</v>
      </c>
      <c r="B23" s="973" t="s">
        <v>379</v>
      </c>
      <c r="C23" s="974"/>
      <c r="D23" s="974"/>
      <c r="E23" s="974"/>
      <c r="F23" s="974"/>
      <c r="G23" s="974"/>
      <c r="H23" s="974"/>
      <c r="I23" s="974"/>
      <c r="J23" s="974"/>
      <c r="K23" s="974"/>
      <c r="L23" s="974"/>
      <c r="M23" s="974"/>
      <c r="N23" s="974"/>
      <c r="O23" s="974"/>
      <c r="P23" s="984"/>
      <c r="Q23" s="1103">
        <v>6352</v>
      </c>
      <c r="R23" s="1097"/>
      <c r="S23" s="1097"/>
      <c r="T23" s="1097"/>
      <c r="U23" s="1097"/>
      <c r="V23" s="1097">
        <v>6032</v>
      </c>
      <c r="W23" s="1097"/>
      <c r="X23" s="1097"/>
      <c r="Y23" s="1097"/>
      <c r="Z23" s="1097"/>
      <c r="AA23" s="1097">
        <v>320</v>
      </c>
      <c r="AB23" s="1097"/>
      <c r="AC23" s="1097"/>
      <c r="AD23" s="1097"/>
      <c r="AE23" s="1104"/>
      <c r="AF23" s="1105">
        <v>271</v>
      </c>
      <c r="AG23" s="1097"/>
      <c r="AH23" s="1097"/>
      <c r="AI23" s="1097"/>
      <c r="AJ23" s="1106"/>
      <c r="AK23" s="1107"/>
      <c r="AL23" s="1108"/>
      <c r="AM23" s="1108"/>
      <c r="AN23" s="1108"/>
      <c r="AO23" s="1108"/>
      <c r="AP23" s="1097">
        <v>5073</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380</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381</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357</v>
      </c>
      <c r="B26" s="1032"/>
      <c r="C26" s="1032"/>
      <c r="D26" s="1032"/>
      <c r="E26" s="1032"/>
      <c r="F26" s="1032"/>
      <c r="G26" s="1032"/>
      <c r="H26" s="1032"/>
      <c r="I26" s="1032"/>
      <c r="J26" s="1032"/>
      <c r="K26" s="1032"/>
      <c r="L26" s="1032"/>
      <c r="M26" s="1032"/>
      <c r="N26" s="1032"/>
      <c r="O26" s="1032"/>
      <c r="P26" s="1033"/>
      <c r="Q26" s="1037" t="s">
        <v>382</v>
      </c>
      <c r="R26" s="1038"/>
      <c r="S26" s="1038"/>
      <c r="T26" s="1038"/>
      <c r="U26" s="1039"/>
      <c r="V26" s="1037" t="s">
        <v>383</v>
      </c>
      <c r="W26" s="1038"/>
      <c r="X26" s="1038"/>
      <c r="Y26" s="1038"/>
      <c r="Z26" s="1039"/>
      <c r="AA26" s="1037" t="s">
        <v>384</v>
      </c>
      <c r="AB26" s="1038"/>
      <c r="AC26" s="1038"/>
      <c r="AD26" s="1038"/>
      <c r="AE26" s="1038"/>
      <c r="AF26" s="1091" t="s">
        <v>385</v>
      </c>
      <c r="AG26" s="1044"/>
      <c r="AH26" s="1044"/>
      <c r="AI26" s="1044"/>
      <c r="AJ26" s="1092"/>
      <c r="AK26" s="1038" t="s">
        <v>386</v>
      </c>
      <c r="AL26" s="1038"/>
      <c r="AM26" s="1038"/>
      <c r="AN26" s="1038"/>
      <c r="AO26" s="1039"/>
      <c r="AP26" s="1037" t="s">
        <v>387</v>
      </c>
      <c r="AQ26" s="1038"/>
      <c r="AR26" s="1038"/>
      <c r="AS26" s="1038"/>
      <c r="AT26" s="1039"/>
      <c r="AU26" s="1037" t="s">
        <v>388</v>
      </c>
      <c r="AV26" s="1038"/>
      <c r="AW26" s="1038"/>
      <c r="AX26" s="1038"/>
      <c r="AY26" s="1039"/>
      <c r="AZ26" s="1037" t="s">
        <v>389</v>
      </c>
      <c r="BA26" s="1038"/>
      <c r="BB26" s="1038"/>
      <c r="BC26" s="1038"/>
      <c r="BD26" s="1039"/>
      <c r="BE26" s="1037" t="s">
        <v>364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390</v>
      </c>
      <c r="C28" s="1084"/>
      <c r="D28" s="1084"/>
      <c r="E28" s="1084"/>
      <c r="F28" s="1084"/>
      <c r="G28" s="1084"/>
      <c r="H28" s="1084"/>
      <c r="I28" s="1084"/>
      <c r="J28" s="1084"/>
      <c r="K28" s="1084"/>
      <c r="L28" s="1084"/>
      <c r="M28" s="1084"/>
      <c r="N28" s="1084"/>
      <c r="O28" s="1084"/>
      <c r="P28" s="1085"/>
      <c r="Q28" s="1086">
        <v>918</v>
      </c>
      <c r="R28" s="1087"/>
      <c r="S28" s="1087"/>
      <c r="T28" s="1087"/>
      <c r="U28" s="1087"/>
      <c r="V28" s="1087">
        <v>865</v>
      </c>
      <c r="W28" s="1087"/>
      <c r="X28" s="1087"/>
      <c r="Y28" s="1087"/>
      <c r="Z28" s="1087"/>
      <c r="AA28" s="1087">
        <v>53</v>
      </c>
      <c r="AB28" s="1087"/>
      <c r="AC28" s="1087"/>
      <c r="AD28" s="1087"/>
      <c r="AE28" s="1088"/>
      <c r="AF28" s="1089">
        <v>53</v>
      </c>
      <c r="AG28" s="1087"/>
      <c r="AH28" s="1087"/>
      <c r="AI28" s="1087"/>
      <c r="AJ28" s="1090"/>
      <c r="AK28" s="1078">
        <v>64</v>
      </c>
      <c r="AL28" s="1079"/>
      <c r="AM28" s="1079"/>
      <c r="AN28" s="1079"/>
      <c r="AO28" s="1079"/>
      <c r="AP28" s="1079" t="s">
        <v>551</v>
      </c>
      <c r="AQ28" s="1079"/>
      <c r="AR28" s="1079"/>
      <c r="AS28" s="1079"/>
      <c r="AT28" s="1079"/>
      <c r="AU28" s="1079" t="s">
        <v>551</v>
      </c>
      <c r="AV28" s="1079"/>
      <c r="AW28" s="1079"/>
      <c r="AX28" s="1079"/>
      <c r="AY28" s="1079"/>
      <c r="AZ28" s="1080" t="s">
        <v>551</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391</v>
      </c>
      <c r="C29" s="1067"/>
      <c r="D29" s="1067"/>
      <c r="E29" s="1067"/>
      <c r="F29" s="1067"/>
      <c r="G29" s="1067"/>
      <c r="H29" s="1067"/>
      <c r="I29" s="1067"/>
      <c r="J29" s="1067"/>
      <c r="K29" s="1067"/>
      <c r="L29" s="1067"/>
      <c r="M29" s="1067"/>
      <c r="N29" s="1067"/>
      <c r="O29" s="1067"/>
      <c r="P29" s="1068"/>
      <c r="Q29" s="1074">
        <v>889</v>
      </c>
      <c r="R29" s="1075"/>
      <c r="S29" s="1075"/>
      <c r="T29" s="1075"/>
      <c r="U29" s="1075"/>
      <c r="V29" s="1075">
        <v>870</v>
      </c>
      <c r="W29" s="1075"/>
      <c r="X29" s="1075"/>
      <c r="Y29" s="1075"/>
      <c r="Z29" s="1075"/>
      <c r="AA29" s="1075">
        <v>18</v>
      </c>
      <c r="AB29" s="1075"/>
      <c r="AC29" s="1075"/>
      <c r="AD29" s="1075"/>
      <c r="AE29" s="1076"/>
      <c r="AF29" s="1071">
        <v>18</v>
      </c>
      <c r="AG29" s="1072"/>
      <c r="AH29" s="1072"/>
      <c r="AI29" s="1072"/>
      <c r="AJ29" s="1073"/>
      <c r="AK29" s="1016">
        <v>130</v>
      </c>
      <c r="AL29" s="1007"/>
      <c r="AM29" s="1007"/>
      <c r="AN29" s="1007"/>
      <c r="AO29" s="1007"/>
      <c r="AP29" s="1007" t="s">
        <v>551</v>
      </c>
      <c r="AQ29" s="1007"/>
      <c r="AR29" s="1007"/>
      <c r="AS29" s="1007"/>
      <c r="AT29" s="1007"/>
      <c r="AU29" s="1007" t="s">
        <v>551</v>
      </c>
      <c r="AV29" s="1007"/>
      <c r="AW29" s="1007"/>
      <c r="AX29" s="1007"/>
      <c r="AY29" s="1007"/>
      <c r="AZ29" s="1077" t="s">
        <v>551</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392</v>
      </c>
      <c r="C30" s="1067"/>
      <c r="D30" s="1067"/>
      <c r="E30" s="1067"/>
      <c r="F30" s="1067"/>
      <c r="G30" s="1067"/>
      <c r="H30" s="1067"/>
      <c r="I30" s="1067"/>
      <c r="J30" s="1067"/>
      <c r="K30" s="1067"/>
      <c r="L30" s="1067"/>
      <c r="M30" s="1067"/>
      <c r="N30" s="1067"/>
      <c r="O30" s="1067"/>
      <c r="P30" s="1068"/>
      <c r="Q30" s="1074">
        <v>122</v>
      </c>
      <c r="R30" s="1075"/>
      <c r="S30" s="1075"/>
      <c r="T30" s="1075"/>
      <c r="U30" s="1075"/>
      <c r="V30" s="1075">
        <v>121</v>
      </c>
      <c r="W30" s="1075"/>
      <c r="X30" s="1075"/>
      <c r="Y30" s="1075"/>
      <c r="Z30" s="1075"/>
      <c r="AA30" s="1075">
        <v>2</v>
      </c>
      <c r="AB30" s="1075"/>
      <c r="AC30" s="1075"/>
      <c r="AD30" s="1075"/>
      <c r="AE30" s="1076"/>
      <c r="AF30" s="1071">
        <v>2</v>
      </c>
      <c r="AG30" s="1072"/>
      <c r="AH30" s="1072"/>
      <c r="AI30" s="1072"/>
      <c r="AJ30" s="1073"/>
      <c r="AK30" s="1016">
        <v>30</v>
      </c>
      <c r="AL30" s="1007"/>
      <c r="AM30" s="1007"/>
      <c r="AN30" s="1007"/>
      <c r="AO30" s="1007"/>
      <c r="AP30" s="1007" t="s">
        <v>551</v>
      </c>
      <c r="AQ30" s="1007"/>
      <c r="AR30" s="1007"/>
      <c r="AS30" s="1007"/>
      <c r="AT30" s="1007"/>
      <c r="AU30" s="1007" t="s">
        <v>551</v>
      </c>
      <c r="AV30" s="1007"/>
      <c r="AW30" s="1007"/>
      <c r="AX30" s="1007"/>
      <c r="AY30" s="1007"/>
      <c r="AZ30" s="1077" t="s">
        <v>551</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393</v>
      </c>
      <c r="C31" s="1067"/>
      <c r="D31" s="1067"/>
      <c r="E31" s="1067"/>
      <c r="F31" s="1067"/>
      <c r="G31" s="1067"/>
      <c r="H31" s="1067"/>
      <c r="I31" s="1067"/>
      <c r="J31" s="1067"/>
      <c r="K31" s="1067"/>
      <c r="L31" s="1067"/>
      <c r="M31" s="1067"/>
      <c r="N31" s="1067"/>
      <c r="O31" s="1067"/>
      <c r="P31" s="1068"/>
      <c r="Q31" s="1074">
        <v>373</v>
      </c>
      <c r="R31" s="1075"/>
      <c r="S31" s="1075"/>
      <c r="T31" s="1075"/>
      <c r="U31" s="1075"/>
      <c r="V31" s="1075">
        <v>285</v>
      </c>
      <c r="W31" s="1075"/>
      <c r="X31" s="1075"/>
      <c r="Y31" s="1075"/>
      <c r="Z31" s="1075"/>
      <c r="AA31" s="1075">
        <v>88</v>
      </c>
      <c r="AB31" s="1075"/>
      <c r="AC31" s="1075"/>
      <c r="AD31" s="1075"/>
      <c r="AE31" s="1076"/>
      <c r="AF31" s="1071">
        <v>756</v>
      </c>
      <c r="AG31" s="1072"/>
      <c r="AH31" s="1072"/>
      <c r="AI31" s="1072"/>
      <c r="AJ31" s="1073"/>
      <c r="AK31" s="1016">
        <v>88</v>
      </c>
      <c r="AL31" s="1007"/>
      <c r="AM31" s="1007"/>
      <c r="AN31" s="1007"/>
      <c r="AO31" s="1007"/>
      <c r="AP31" s="1007">
        <v>2537</v>
      </c>
      <c r="AQ31" s="1007"/>
      <c r="AR31" s="1007"/>
      <c r="AS31" s="1007"/>
      <c r="AT31" s="1007"/>
      <c r="AU31" s="1007">
        <v>880</v>
      </c>
      <c r="AV31" s="1007"/>
      <c r="AW31" s="1007"/>
      <c r="AX31" s="1007"/>
      <c r="AY31" s="1007"/>
      <c r="AZ31" s="1077" t="s">
        <v>551</v>
      </c>
      <c r="BA31" s="1077"/>
      <c r="BB31" s="1077"/>
      <c r="BC31" s="1077"/>
      <c r="BD31" s="1077"/>
      <c r="BE31" s="1008" t="s">
        <v>394</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395</v>
      </c>
      <c r="C32" s="1067"/>
      <c r="D32" s="1067"/>
      <c r="E32" s="1067"/>
      <c r="F32" s="1067"/>
      <c r="G32" s="1067"/>
      <c r="H32" s="1067"/>
      <c r="I32" s="1067"/>
      <c r="J32" s="1067"/>
      <c r="K32" s="1067"/>
      <c r="L32" s="1067"/>
      <c r="M32" s="1067"/>
      <c r="N32" s="1067"/>
      <c r="O32" s="1067"/>
      <c r="P32" s="1068"/>
      <c r="Q32" s="1074">
        <v>393</v>
      </c>
      <c r="R32" s="1075"/>
      <c r="S32" s="1075"/>
      <c r="T32" s="1075"/>
      <c r="U32" s="1075"/>
      <c r="V32" s="1075">
        <v>386</v>
      </c>
      <c r="W32" s="1075"/>
      <c r="X32" s="1075"/>
      <c r="Y32" s="1075"/>
      <c r="Z32" s="1075"/>
      <c r="AA32" s="1075">
        <v>7</v>
      </c>
      <c r="AB32" s="1075"/>
      <c r="AC32" s="1075"/>
      <c r="AD32" s="1075"/>
      <c r="AE32" s="1076"/>
      <c r="AF32" s="1071">
        <v>57</v>
      </c>
      <c r="AG32" s="1072"/>
      <c r="AH32" s="1072"/>
      <c r="AI32" s="1072"/>
      <c r="AJ32" s="1073"/>
      <c r="AK32" s="1016">
        <v>80</v>
      </c>
      <c r="AL32" s="1007"/>
      <c r="AM32" s="1007"/>
      <c r="AN32" s="1007"/>
      <c r="AO32" s="1007"/>
      <c r="AP32" s="1007">
        <v>2010</v>
      </c>
      <c r="AQ32" s="1007"/>
      <c r="AR32" s="1007"/>
      <c r="AS32" s="1007"/>
      <c r="AT32" s="1007"/>
      <c r="AU32" s="1007">
        <v>388</v>
      </c>
      <c r="AV32" s="1007"/>
      <c r="AW32" s="1007"/>
      <c r="AX32" s="1007"/>
      <c r="AY32" s="1007"/>
      <c r="AZ32" s="1077" t="s">
        <v>551</v>
      </c>
      <c r="BA32" s="1077"/>
      <c r="BB32" s="1077"/>
      <c r="BC32" s="1077"/>
      <c r="BD32" s="1077"/>
      <c r="BE32" s="1008" t="s">
        <v>394</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396</v>
      </c>
      <c r="C33" s="1067"/>
      <c r="D33" s="1067"/>
      <c r="E33" s="1067"/>
      <c r="F33" s="1067"/>
      <c r="G33" s="1067"/>
      <c r="H33" s="1067"/>
      <c r="I33" s="1067"/>
      <c r="J33" s="1067"/>
      <c r="K33" s="1067"/>
      <c r="L33" s="1067"/>
      <c r="M33" s="1067"/>
      <c r="N33" s="1067"/>
      <c r="O33" s="1067"/>
      <c r="P33" s="1068"/>
      <c r="Q33" s="1074">
        <v>69</v>
      </c>
      <c r="R33" s="1075"/>
      <c r="S33" s="1075"/>
      <c r="T33" s="1075"/>
      <c r="U33" s="1075"/>
      <c r="V33" s="1075">
        <v>56</v>
      </c>
      <c r="W33" s="1075"/>
      <c r="X33" s="1075"/>
      <c r="Y33" s="1075"/>
      <c r="Z33" s="1075"/>
      <c r="AA33" s="1075">
        <v>13</v>
      </c>
      <c r="AB33" s="1075"/>
      <c r="AC33" s="1075"/>
      <c r="AD33" s="1075"/>
      <c r="AE33" s="1076"/>
      <c r="AF33" s="1071">
        <v>13</v>
      </c>
      <c r="AG33" s="1072"/>
      <c r="AH33" s="1072"/>
      <c r="AI33" s="1072"/>
      <c r="AJ33" s="1073"/>
      <c r="AK33" s="1016">
        <v>51</v>
      </c>
      <c r="AL33" s="1007"/>
      <c r="AM33" s="1007"/>
      <c r="AN33" s="1007"/>
      <c r="AO33" s="1007"/>
      <c r="AP33" s="1007">
        <v>296</v>
      </c>
      <c r="AQ33" s="1007"/>
      <c r="AR33" s="1007"/>
      <c r="AS33" s="1007"/>
      <c r="AT33" s="1007"/>
      <c r="AU33" s="1007">
        <v>296</v>
      </c>
      <c r="AV33" s="1007"/>
      <c r="AW33" s="1007"/>
      <c r="AX33" s="1007"/>
      <c r="AY33" s="1007"/>
      <c r="AZ33" s="1077" t="s">
        <v>551</v>
      </c>
      <c r="BA33" s="1077"/>
      <c r="BB33" s="1077"/>
      <c r="BC33" s="1077"/>
      <c r="BD33" s="1077"/>
      <c r="BE33" s="1008" t="s">
        <v>397</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398</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378</v>
      </c>
      <c r="B63" s="973" t="s">
        <v>399</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899</v>
      </c>
      <c r="AG63" s="995"/>
      <c r="AH63" s="995"/>
      <c r="AI63" s="995"/>
      <c r="AJ63" s="1058"/>
      <c r="AK63" s="1059"/>
      <c r="AL63" s="999"/>
      <c r="AM63" s="999"/>
      <c r="AN63" s="999"/>
      <c r="AO63" s="999"/>
      <c r="AP63" s="995">
        <v>4843</v>
      </c>
      <c r="AQ63" s="995"/>
      <c r="AR63" s="995"/>
      <c r="AS63" s="995"/>
      <c r="AT63" s="995"/>
      <c r="AU63" s="995">
        <v>1564</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400</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401</v>
      </c>
      <c r="B66" s="1032"/>
      <c r="C66" s="1032"/>
      <c r="D66" s="1032"/>
      <c r="E66" s="1032"/>
      <c r="F66" s="1032"/>
      <c r="G66" s="1032"/>
      <c r="H66" s="1032"/>
      <c r="I66" s="1032"/>
      <c r="J66" s="1032"/>
      <c r="K66" s="1032"/>
      <c r="L66" s="1032"/>
      <c r="M66" s="1032"/>
      <c r="N66" s="1032"/>
      <c r="O66" s="1032"/>
      <c r="P66" s="1033"/>
      <c r="Q66" s="1037" t="s">
        <v>382</v>
      </c>
      <c r="R66" s="1038"/>
      <c r="S66" s="1038"/>
      <c r="T66" s="1038"/>
      <c r="U66" s="1039"/>
      <c r="V66" s="1037" t="s">
        <v>383</v>
      </c>
      <c r="W66" s="1038"/>
      <c r="X66" s="1038"/>
      <c r="Y66" s="1038"/>
      <c r="Z66" s="1039"/>
      <c r="AA66" s="1037" t="s">
        <v>384</v>
      </c>
      <c r="AB66" s="1038"/>
      <c r="AC66" s="1038"/>
      <c r="AD66" s="1038"/>
      <c r="AE66" s="1039"/>
      <c r="AF66" s="1043" t="s">
        <v>385</v>
      </c>
      <c r="AG66" s="1044"/>
      <c r="AH66" s="1044"/>
      <c r="AI66" s="1044"/>
      <c r="AJ66" s="1045"/>
      <c r="AK66" s="1037" t="s">
        <v>386</v>
      </c>
      <c r="AL66" s="1032"/>
      <c r="AM66" s="1032"/>
      <c r="AN66" s="1032"/>
      <c r="AO66" s="1033"/>
      <c r="AP66" s="1037" t="s">
        <v>387</v>
      </c>
      <c r="AQ66" s="1038"/>
      <c r="AR66" s="1038"/>
      <c r="AS66" s="1038"/>
      <c r="AT66" s="1039"/>
      <c r="AU66" s="1037" t="s">
        <v>402</v>
      </c>
      <c r="AV66" s="1038"/>
      <c r="AW66" s="1038"/>
      <c r="AX66" s="1038"/>
      <c r="AY66" s="1039"/>
      <c r="AZ66" s="1037" t="s">
        <v>364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552</v>
      </c>
      <c r="C68" s="1022"/>
      <c r="D68" s="1022"/>
      <c r="E68" s="1022"/>
      <c r="F68" s="1022"/>
      <c r="G68" s="1022"/>
      <c r="H68" s="1022"/>
      <c r="I68" s="1022"/>
      <c r="J68" s="1022"/>
      <c r="K68" s="1022"/>
      <c r="L68" s="1022"/>
      <c r="M68" s="1022"/>
      <c r="N68" s="1022"/>
      <c r="O68" s="1022"/>
      <c r="P68" s="1023"/>
      <c r="Q68" s="1024">
        <v>713</v>
      </c>
      <c r="R68" s="1018"/>
      <c r="S68" s="1018"/>
      <c r="T68" s="1018"/>
      <c r="U68" s="1018"/>
      <c r="V68" s="1018">
        <v>702</v>
      </c>
      <c r="W68" s="1018"/>
      <c r="X68" s="1018"/>
      <c r="Y68" s="1018"/>
      <c r="Z68" s="1018"/>
      <c r="AA68" s="1018">
        <v>11</v>
      </c>
      <c r="AB68" s="1018"/>
      <c r="AC68" s="1018"/>
      <c r="AD68" s="1018"/>
      <c r="AE68" s="1018"/>
      <c r="AF68" s="1018">
        <v>11</v>
      </c>
      <c r="AG68" s="1018"/>
      <c r="AH68" s="1018"/>
      <c r="AI68" s="1018"/>
      <c r="AJ68" s="1018"/>
      <c r="AK68" s="1018">
        <v>10</v>
      </c>
      <c r="AL68" s="1018"/>
      <c r="AM68" s="1018"/>
      <c r="AN68" s="1018"/>
      <c r="AO68" s="1018"/>
      <c r="AP68" s="1018">
        <v>153</v>
      </c>
      <c r="AQ68" s="1018"/>
      <c r="AR68" s="1018"/>
      <c r="AS68" s="1018"/>
      <c r="AT68" s="1018"/>
      <c r="AU68" s="1018">
        <v>23</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553</v>
      </c>
      <c r="C69" s="1011"/>
      <c r="D69" s="1011"/>
      <c r="E69" s="1011"/>
      <c r="F69" s="1011"/>
      <c r="G69" s="1011"/>
      <c r="H69" s="1011"/>
      <c r="I69" s="1011"/>
      <c r="J69" s="1011"/>
      <c r="K69" s="1011"/>
      <c r="L69" s="1011"/>
      <c r="M69" s="1011"/>
      <c r="N69" s="1011"/>
      <c r="O69" s="1011"/>
      <c r="P69" s="1012"/>
      <c r="Q69" s="1013">
        <v>391</v>
      </c>
      <c r="R69" s="1007"/>
      <c r="S69" s="1007"/>
      <c r="T69" s="1007"/>
      <c r="U69" s="1007"/>
      <c r="V69" s="1007">
        <v>375</v>
      </c>
      <c r="W69" s="1007"/>
      <c r="X69" s="1007"/>
      <c r="Y69" s="1007"/>
      <c r="Z69" s="1007"/>
      <c r="AA69" s="1007">
        <v>16</v>
      </c>
      <c r="AB69" s="1007"/>
      <c r="AC69" s="1007"/>
      <c r="AD69" s="1007"/>
      <c r="AE69" s="1007"/>
      <c r="AF69" s="1007">
        <v>16</v>
      </c>
      <c r="AG69" s="1007"/>
      <c r="AH69" s="1007"/>
      <c r="AI69" s="1007"/>
      <c r="AJ69" s="1007"/>
      <c r="AK69" s="1007" t="s">
        <v>567</v>
      </c>
      <c r="AL69" s="1007"/>
      <c r="AM69" s="1007"/>
      <c r="AN69" s="1007"/>
      <c r="AO69" s="1007"/>
      <c r="AP69" s="1007" t="s">
        <v>551</v>
      </c>
      <c r="AQ69" s="1007"/>
      <c r="AR69" s="1007"/>
      <c r="AS69" s="1007"/>
      <c r="AT69" s="1007"/>
      <c r="AU69" s="1007" t="s">
        <v>551</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554</v>
      </c>
      <c r="C70" s="1011"/>
      <c r="D70" s="1011"/>
      <c r="E70" s="1011"/>
      <c r="F70" s="1011"/>
      <c r="G70" s="1011"/>
      <c r="H70" s="1011"/>
      <c r="I70" s="1011"/>
      <c r="J70" s="1011"/>
      <c r="K70" s="1011"/>
      <c r="L70" s="1011"/>
      <c r="M70" s="1011"/>
      <c r="N70" s="1011"/>
      <c r="O70" s="1011"/>
      <c r="P70" s="1012"/>
      <c r="Q70" s="1013">
        <v>100</v>
      </c>
      <c r="R70" s="1007"/>
      <c r="S70" s="1007"/>
      <c r="T70" s="1007"/>
      <c r="U70" s="1007"/>
      <c r="V70" s="1007">
        <v>88</v>
      </c>
      <c r="W70" s="1007"/>
      <c r="X70" s="1007"/>
      <c r="Y70" s="1007"/>
      <c r="Z70" s="1007"/>
      <c r="AA70" s="1007">
        <v>12</v>
      </c>
      <c r="AB70" s="1007"/>
      <c r="AC70" s="1007"/>
      <c r="AD70" s="1007"/>
      <c r="AE70" s="1007"/>
      <c r="AF70" s="1007">
        <v>12</v>
      </c>
      <c r="AG70" s="1007"/>
      <c r="AH70" s="1007"/>
      <c r="AI70" s="1007"/>
      <c r="AJ70" s="1007"/>
      <c r="AK70" s="1007">
        <v>27</v>
      </c>
      <c r="AL70" s="1007"/>
      <c r="AM70" s="1007"/>
      <c r="AN70" s="1007"/>
      <c r="AO70" s="1007"/>
      <c r="AP70" s="1007" t="s">
        <v>551</v>
      </c>
      <c r="AQ70" s="1007"/>
      <c r="AR70" s="1007"/>
      <c r="AS70" s="1007"/>
      <c r="AT70" s="1007"/>
      <c r="AU70" s="1007" t="s">
        <v>551</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555</v>
      </c>
      <c r="C71" s="1011"/>
      <c r="D71" s="1011"/>
      <c r="E71" s="1011"/>
      <c r="F71" s="1011"/>
      <c r="G71" s="1011"/>
      <c r="H71" s="1011"/>
      <c r="I71" s="1011"/>
      <c r="J71" s="1011"/>
      <c r="K71" s="1011"/>
      <c r="L71" s="1011"/>
      <c r="M71" s="1011"/>
      <c r="N71" s="1011"/>
      <c r="O71" s="1011"/>
      <c r="P71" s="1012"/>
      <c r="Q71" s="1013">
        <v>39</v>
      </c>
      <c r="R71" s="1007"/>
      <c r="S71" s="1007"/>
      <c r="T71" s="1007"/>
      <c r="U71" s="1007"/>
      <c r="V71" s="1007">
        <v>34</v>
      </c>
      <c r="W71" s="1007"/>
      <c r="X71" s="1007"/>
      <c r="Y71" s="1007"/>
      <c r="Z71" s="1007"/>
      <c r="AA71" s="1007">
        <v>6</v>
      </c>
      <c r="AB71" s="1007"/>
      <c r="AC71" s="1007"/>
      <c r="AD71" s="1007"/>
      <c r="AE71" s="1007"/>
      <c r="AF71" s="1007">
        <v>6</v>
      </c>
      <c r="AG71" s="1007"/>
      <c r="AH71" s="1007"/>
      <c r="AI71" s="1007"/>
      <c r="AJ71" s="1007"/>
      <c r="AK71" s="1007" t="s">
        <v>551</v>
      </c>
      <c r="AL71" s="1007"/>
      <c r="AM71" s="1007"/>
      <c r="AN71" s="1007"/>
      <c r="AO71" s="1007"/>
      <c r="AP71" s="1007" t="s">
        <v>551</v>
      </c>
      <c r="AQ71" s="1007"/>
      <c r="AR71" s="1007"/>
      <c r="AS71" s="1007"/>
      <c r="AT71" s="1007"/>
      <c r="AU71" s="1007" t="s">
        <v>551</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556</v>
      </c>
      <c r="C72" s="1011"/>
      <c r="D72" s="1011"/>
      <c r="E72" s="1011"/>
      <c r="F72" s="1011"/>
      <c r="G72" s="1011"/>
      <c r="H72" s="1011"/>
      <c r="I72" s="1011"/>
      <c r="J72" s="1011"/>
      <c r="K72" s="1011"/>
      <c r="L72" s="1011"/>
      <c r="M72" s="1011"/>
      <c r="N72" s="1011"/>
      <c r="O72" s="1011"/>
      <c r="P72" s="1012"/>
      <c r="Q72" s="1013">
        <v>40</v>
      </c>
      <c r="R72" s="1007"/>
      <c r="S72" s="1007"/>
      <c r="T72" s="1007"/>
      <c r="U72" s="1007"/>
      <c r="V72" s="1007">
        <v>37</v>
      </c>
      <c r="W72" s="1007"/>
      <c r="X72" s="1007"/>
      <c r="Y72" s="1007"/>
      <c r="Z72" s="1007"/>
      <c r="AA72" s="1007">
        <v>3</v>
      </c>
      <c r="AB72" s="1007"/>
      <c r="AC72" s="1007"/>
      <c r="AD72" s="1007"/>
      <c r="AE72" s="1007"/>
      <c r="AF72" s="1007">
        <v>3</v>
      </c>
      <c r="AG72" s="1007"/>
      <c r="AH72" s="1007"/>
      <c r="AI72" s="1007"/>
      <c r="AJ72" s="1007"/>
      <c r="AK72" s="1007" t="s">
        <v>551</v>
      </c>
      <c r="AL72" s="1007"/>
      <c r="AM72" s="1007"/>
      <c r="AN72" s="1007"/>
      <c r="AO72" s="1007"/>
      <c r="AP72" s="1007" t="s">
        <v>551</v>
      </c>
      <c r="AQ72" s="1007"/>
      <c r="AR72" s="1007"/>
      <c r="AS72" s="1007"/>
      <c r="AT72" s="1007"/>
      <c r="AU72" s="1007" t="s">
        <v>551</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557</v>
      </c>
      <c r="C73" s="1011"/>
      <c r="D73" s="1011"/>
      <c r="E73" s="1011"/>
      <c r="F73" s="1011"/>
      <c r="G73" s="1011"/>
      <c r="H73" s="1011"/>
      <c r="I73" s="1011"/>
      <c r="J73" s="1011"/>
      <c r="K73" s="1011"/>
      <c r="L73" s="1011"/>
      <c r="M73" s="1011"/>
      <c r="N73" s="1011"/>
      <c r="O73" s="1011"/>
      <c r="P73" s="1012"/>
      <c r="Q73" s="1013">
        <v>39</v>
      </c>
      <c r="R73" s="1007"/>
      <c r="S73" s="1007"/>
      <c r="T73" s="1007"/>
      <c r="U73" s="1007"/>
      <c r="V73" s="1007">
        <v>34</v>
      </c>
      <c r="W73" s="1007"/>
      <c r="X73" s="1007"/>
      <c r="Y73" s="1007"/>
      <c r="Z73" s="1007"/>
      <c r="AA73" s="1007">
        <v>6</v>
      </c>
      <c r="AB73" s="1007"/>
      <c r="AC73" s="1007"/>
      <c r="AD73" s="1007"/>
      <c r="AE73" s="1007"/>
      <c r="AF73" s="1007">
        <v>6</v>
      </c>
      <c r="AG73" s="1007"/>
      <c r="AH73" s="1007"/>
      <c r="AI73" s="1007"/>
      <c r="AJ73" s="1007"/>
      <c r="AK73" s="1007">
        <v>4</v>
      </c>
      <c r="AL73" s="1007"/>
      <c r="AM73" s="1007"/>
      <c r="AN73" s="1007"/>
      <c r="AO73" s="1007"/>
      <c r="AP73" s="1007">
        <v>0</v>
      </c>
      <c r="AQ73" s="1007"/>
      <c r="AR73" s="1007"/>
      <c r="AS73" s="1007"/>
      <c r="AT73" s="1007"/>
      <c r="AU73" s="1007" t="s">
        <v>551</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558</v>
      </c>
      <c r="C74" s="1011"/>
      <c r="D74" s="1011"/>
      <c r="E74" s="1011"/>
      <c r="F74" s="1011"/>
      <c r="G74" s="1011"/>
      <c r="H74" s="1011"/>
      <c r="I74" s="1011"/>
      <c r="J74" s="1011"/>
      <c r="K74" s="1011"/>
      <c r="L74" s="1011"/>
      <c r="M74" s="1011"/>
      <c r="N74" s="1011"/>
      <c r="O74" s="1011"/>
      <c r="P74" s="1012"/>
      <c r="Q74" s="1013">
        <v>34</v>
      </c>
      <c r="R74" s="1007"/>
      <c r="S74" s="1007"/>
      <c r="T74" s="1007"/>
      <c r="U74" s="1007"/>
      <c r="V74" s="1007">
        <v>33</v>
      </c>
      <c r="W74" s="1007"/>
      <c r="X74" s="1007"/>
      <c r="Y74" s="1007"/>
      <c r="Z74" s="1007"/>
      <c r="AA74" s="1007">
        <v>0</v>
      </c>
      <c r="AB74" s="1007"/>
      <c r="AC74" s="1007"/>
      <c r="AD74" s="1007"/>
      <c r="AE74" s="1007"/>
      <c r="AF74" s="1007">
        <v>0</v>
      </c>
      <c r="AG74" s="1007"/>
      <c r="AH74" s="1007"/>
      <c r="AI74" s="1007"/>
      <c r="AJ74" s="1007"/>
      <c r="AK74" s="1007">
        <v>1</v>
      </c>
      <c r="AL74" s="1007"/>
      <c r="AM74" s="1007"/>
      <c r="AN74" s="1007"/>
      <c r="AO74" s="1007"/>
      <c r="AP74" s="1007" t="s">
        <v>551</v>
      </c>
      <c r="AQ74" s="1007"/>
      <c r="AR74" s="1007"/>
      <c r="AS74" s="1007"/>
      <c r="AT74" s="1007"/>
      <c r="AU74" s="1007" t="s">
        <v>551</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559</v>
      </c>
      <c r="C75" s="1011"/>
      <c r="D75" s="1011"/>
      <c r="E75" s="1011"/>
      <c r="F75" s="1011"/>
      <c r="G75" s="1011"/>
      <c r="H75" s="1011"/>
      <c r="I75" s="1011"/>
      <c r="J75" s="1011"/>
      <c r="K75" s="1011"/>
      <c r="L75" s="1011"/>
      <c r="M75" s="1011"/>
      <c r="N75" s="1011"/>
      <c r="O75" s="1011"/>
      <c r="P75" s="1012"/>
      <c r="Q75" s="1014">
        <v>3586</v>
      </c>
      <c r="R75" s="1015"/>
      <c r="S75" s="1015"/>
      <c r="T75" s="1015"/>
      <c r="U75" s="1016"/>
      <c r="V75" s="1017">
        <v>3131</v>
      </c>
      <c r="W75" s="1015"/>
      <c r="X75" s="1015"/>
      <c r="Y75" s="1015"/>
      <c r="Z75" s="1016"/>
      <c r="AA75" s="1017">
        <v>455</v>
      </c>
      <c r="AB75" s="1015"/>
      <c r="AC75" s="1015"/>
      <c r="AD75" s="1015"/>
      <c r="AE75" s="1016"/>
      <c r="AF75" s="1017">
        <v>455</v>
      </c>
      <c r="AG75" s="1015"/>
      <c r="AH75" s="1015"/>
      <c r="AI75" s="1015"/>
      <c r="AJ75" s="1016"/>
      <c r="AK75" s="1017">
        <v>65</v>
      </c>
      <c r="AL75" s="1015"/>
      <c r="AM75" s="1015"/>
      <c r="AN75" s="1015"/>
      <c r="AO75" s="1016"/>
      <c r="AP75" s="1007" t="s">
        <v>551</v>
      </c>
      <c r="AQ75" s="1007"/>
      <c r="AR75" s="1007"/>
      <c r="AS75" s="1007"/>
      <c r="AT75" s="1007"/>
      <c r="AU75" s="1007" t="s">
        <v>551</v>
      </c>
      <c r="AV75" s="1007"/>
      <c r="AW75" s="1007"/>
      <c r="AX75" s="1007"/>
      <c r="AY75" s="1007"/>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560</v>
      </c>
      <c r="C76" s="1011"/>
      <c r="D76" s="1011"/>
      <c r="E76" s="1011"/>
      <c r="F76" s="1011"/>
      <c r="G76" s="1011"/>
      <c r="H76" s="1011"/>
      <c r="I76" s="1011"/>
      <c r="J76" s="1011"/>
      <c r="K76" s="1011"/>
      <c r="L76" s="1011"/>
      <c r="M76" s="1011"/>
      <c r="N76" s="1011"/>
      <c r="O76" s="1011"/>
      <c r="P76" s="1012"/>
      <c r="Q76" s="1014">
        <v>82</v>
      </c>
      <c r="R76" s="1015"/>
      <c r="S76" s="1015"/>
      <c r="T76" s="1015"/>
      <c r="U76" s="1016"/>
      <c r="V76" s="1017">
        <v>76</v>
      </c>
      <c r="W76" s="1015"/>
      <c r="X76" s="1015"/>
      <c r="Y76" s="1015"/>
      <c r="Z76" s="1016"/>
      <c r="AA76" s="1017">
        <v>6</v>
      </c>
      <c r="AB76" s="1015"/>
      <c r="AC76" s="1015"/>
      <c r="AD76" s="1015"/>
      <c r="AE76" s="1016"/>
      <c r="AF76" s="1017">
        <v>6</v>
      </c>
      <c r="AG76" s="1015"/>
      <c r="AH76" s="1015"/>
      <c r="AI76" s="1015"/>
      <c r="AJ76" s="1016"/>
      <c r="AK76" s="1017" t="s">
        <v>551</v>
      </c>
      <c r="AL76" s="1015"/>
      <c r="AM76" s="1015"/>
      <c r="AN76" s="1015"/>
      <c r="AO76" s="1016"/>
      <c r="AP76" s="1007" t="s">
        <v>551</v>
      </c>
      <c r="AQ76" s="1007"/>
      <c r="AR76" s="1007"/>
      <c r="AS76" s="1007"/>
      <c r="AT76" s="1007"/>
      <c r="AU76" s="1007" t="s">
        <v>551</v>
      </c>
      <c r="AV76" s="1007"/>
      <c r="AW76" s="1007"/>
      <c r="AX76" s="1007"/>
      <c r="AY76" s="1007"/>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t="s">
        <v>561</v>
      </c>
      <c r="C77" s="1011"/>
      <c r="D77" s="1011"/>
      <c r="E77" s="1011"/>
      <c r="F77" s="1011"/>
      <c r="G77" s="1011"/>
      <c r="H77" s="1011"/>
      <c r="I77" s="1011"/>
      <c r="J77" s="1011"/>
      <c r="K77" s="1011"/>
      <c r="L77" s="1011"/>
      <c r="M77" s="1011"/>
      <c r="N77" s="1011"/>
      <c r="O77" s="1011"/>
      <c r="P77" s="1012"/>
      <c r="Q77" s="1014">
        <v>184</v>
      </c>
      <c r="R77" s="1015"/>
      <c r="S77" s="1015"/>
      <c r="T77" s="1015"/>
      <c r="U77" s="1016"/>
      <c r="V77" s="1017">
        <v>176</v>
      </c>
      <c r="W77" s="1015"/>
      <c r="X77" s="1015"/>
      <c r="Y77" s="1015"/>
      <c r="Z77" s="1016"/>
      <c r="AA77" s="1017">
        <v>8</v>
      </c>
      <c r="AB77" s="1015"/>
      <c r="AC77" s="1015"/>
      <c r="AD77" s="1015"/>
      <c r="AE77" s="1016"/>
      <c r="AF77" s="1017">
        <v>8</v>
      </c>
      <c r="AG77" s="1015"/>
      <c r="AH77" s="1015"/>
      <c r="AI77" s="1015"/>
      <c r="AJ77" s="1016"/>
      <c r="AK77" s="1017" t="s">
        <v>551</v>
      </c>
      <c r="AL77" s="1015"/>
      <c r="AM77" s="1015"/>
      <c r="AN77" s="1015"/>
      <c r="AO77" s="1016"/>
      <c r="AP77" s="1007" t="s">
        <v>551</v>
      </c>
      <c r="AQ77" s="1007"/>
      <c r="AR77" s="1007"/>
      <c r="AS77" s="1007"/>
      <c r="AT77" s="1007"/>
      <c r="AU77" s="1007" t="s">
        <v>551</v>
      </c>
      <c r="AV77" s="1007"/>
      <c r="AW77" s="1007"/>
      <c r="AX77" s="1007"/>
      <c r="AY77" s="1007"/>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t="s">
        <v>562</v>
      </c>
      <c r="C78" s="1011"/>
      <c r="D78" s="1011"/>
      <c r="E78" s="1011"/>
      <c r="F78" s="1011"/>
      <c r="G78" s="1011"/>
      <c r="H78" s="1011"/>
      <c r="I78" s="1011"/>
      <c r="J78" s="1011"/>
      <c r="K78" s="1011"/>
      <c r="L78" s="1011"/>
      <c r="M78" s="1011"/>
      <c r="N78" s="1011"/>
      <c r="O78" s="1011"/>
      <c r="P78" s="1012"/>
      <c r="Q78" s="1013">
        <v>188612</v>
      </c>
      <c r="R78" s="1007"/>
      <c r="S78" s="1007"/>
      <c r="T78" s="1007"/>
      <c r="U78" s="1007"/>
      <c r="V78" s="1007">
        <v>182940</v>
      </c>
      <c r="W78" s="1007"/>
      <c r="X78" s="1007"/>
      <c r="Y78" s="1007"/>
      <c r="Z78" s="1007"/>
      <c r="AA78" s="1007">
        <v>5672</v>
      </c>
      <c r="AB78" s="1007"/>
      <c r="AC78" s="1007"/>
      <c r="AD78" s="1007"/>
      <c r="AE78" s="1007"/>
      <c r="AF78" s="1007">
        <v>5672</v>
      </c>
      <c r="AG78" s="1007"/>
      <c r="AH78" s="1007"/>
      <c r="AI78" s="1007"/>
      <c r="AJ78" s="1007"/>
      <c r="AK78" s="1007">
        <v>2011</v>
      </c>
      <c r="AL78" s="1007"/>
      <c r="AM78" s="1007"/>
      <c r="AN78" s="1007"/>
      <c r="AO78" s="1007"/>
      <c r="AP78" s="1007" t="s">
        <v>551</v>
      </c>
      <c r="AQ78" s="1007"/>
      <c r="AR78" s="1007"/>
      <c r="AS78" s="1007"/>
      <c r="AT78" s="1007"/>
      <c r="AU78" s="1007" t="s">
        <v>551</v>
      </c>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378</v>
      </c>
      <c r="B88" s="973" t="s">
        <v>403</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6195</v>
      </c>
      <c r="AG88" s="995"/>
      <c r="AH88" s="995"/>
      <c r="AI88" s="995"/>
      <c r="AJ88" s="995"/>
      <c r="AK88" s="999"/>
      <c r="AL88" s="999"/>
      <c r="AM88" s="999"/>
      <c r="AN88" s="999"/>
      <c r="AO88" s="999"/>
      <c r="AP88" s="995">
        <v>153</v>
      </c>
      <c r="AQ88" s="995"/>
      <c r="AR88" s="995"/>
      <c r="AS88" s="995"/>
      <c r="AT88" s="995"/>
      <c r="AU88" s="995">
        <v>23</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378</v>
      </c>
      <c r="BR102" s="973" t="s">
        <v>404</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405</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406</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407</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408</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409</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410</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411</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412</v>
      </c>
      <c r="AB109" s="932"/>
      <c r="AC109" s="932"/>
      <c r="AD109" s="932"/>
      <c r="AE109" s="933"/>
      <c r="AF109" s="934" t="s">
        <v>413</v>
      </c>
      <c r="AG109" s="932"/>
      <c r="AH109" s="932"/>
      <c r="AI109" s="932"/>
      <c r="AJ109" s="933"/>
      <c r="AK109" s="934" t="s">
        <v>294</v>
      </c>
      <c r="AL109" s="932"/>
      <c r="AM109" s="932"/>
      <c r="AN109" s="932"/>
      <c r="AO109" s="933"/>
      <c r="AP109" s="934" t="s">
        <v>414</v>
      </c>
      <c r="AQ109" s="932"/>
      <c r="AR109" s="932"/>
      <c r="AS109" s="932"/>
      <c r="AT109" s="965"/>
      <c r="AU109" s="931" t="s">
        <v>411</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412</v>
      </c>
      <c r="BR109" s="932"/>
      <c r="BS109" s="932"/>
      <c r="BT109" s="932"/>
      <c r="BU109" s="933"/>
      <c r="BV109" s="934" t="s">
        <v>413</v>
      </c>
      <c r="BW109" s="932"/>
      <c r="BX109" s="932"/>
      <c r="BY109" s="932"/>
      <c r="BZ109" s="933"/>
      <c r="CA109" s="934" t="s">
        <v>294</v>
      </c>
      <c r="CB109" s="932"/>
      <c r="CC109" s="932"/>
      <c r="CD109" s="932"/>
      <c r="CE109" s="933"/>
      <c r="CF109" s="972" t="s">
        <v>414</v>
      </c>
      <c r="CG109" s="972"/>
      <c r="CH109" s="972"/>
      <c r="CI109" s="972"/>
      <c r="CJ109" s="972"/>
      <c r="CK109" s="934" t="s">
        <v>415</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412</v>
      </c>
      <c r="DH109" s="932"/>
      <c r="DI109" s="932"/>
      <c r="DJ109" s="932"/>
      <c r="DK109" s="933"/>
      <c r="DL109" s="934" t="s">
        <v>413</v>
      </c>
      <c r="DM109" s="932"/>
      <c r="DN109" s="932"/>
      <c r="DO109" s="932"/>
      <c r="DP109" s="933"/>
      <c r="DQ109" s="934" t="s">
        <v>294</v>
      </c>
      <c r="DR109" s="932"/>
      <c r="DS109" s="932"/>
      <c r="DT109" s="932"/>
      <c r="DU109" s="933"/>
      <c r="DV109" s="934" t="s">
        <v>414</v>
      </c>
      <c r="DW109" s="932"/>
      <c r="DX109" s="932"/>
      <c r="DY109" s="932"/>
      <c r="DZ109" s="965"/>
    </row>
    <row r="110" spans="1:131" s="230" customFormat="1" ht="26.25" customHeight="1" x14ac:dyDescent="0.15">
      <c r="A110" s="843" t="s">
        <v>416</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514941</v>
      </c>
      <c r="AB110" s="925"/>
      <c r="AC110" s="925"/>
      <c r="AD110" s="925"/>
      <c r="AE110" s="926"/>
      <c r="AF110" s="927">
        <v>501480</v>
      </c>
      <c r="AG110" s="925"/>
      <c r="AH110" s="925"/>
      <c r="AI110" s="925"/>
      <c r="AJ110" s="926"/>
      <c r="AK110" s="927">
        <v>468225</v>
      </c>
      <c r="AL110" s="925"/>
      <c r="AM110" s="925"/>
      <c r="AN110" s="925"/>
      <c r="AO110" s="926"/>
      <c r="AP110" s="928">
        <v>15.6</v>
      </c>
      <c r="AQ110" s="929"/>
      <c r="AR110" s="929"/>
      <c r="AS110" s="929"/>
      <c r="AT110" s="930"/>
      <c r="AU110" s="966" t="s">
        <v>69</v>
      </c>
      <c r="AV110" s="967"/>
      <c r="AW110" s="967"/>
      <c r="AX110" s="967"/>
      <c r="AY110" s="967"/>
      <c r="AZ110" s="896" t="s">
        <v>417</v>
      </c>
      <c r="BA110" s="844"/>
      <c r="BB110" s="844"/>
      <c r="BC110" s="844"/>
      <c r="BD110" s="844"/>
      <c r="BE110" s="844"/>
      <c r="BF110" s="844"/>
      <c r="BG110" s="844"/>
      <c r="BH110" s="844"/>
      <c r="BI110" s="844"/>
      <c r="BJ110" s="844"/>
      <c r="BK110" s="844"/>
      <c r="BL110" s="844"/>
      <c r="BM110" s="844"/>
      <c r="BN110" s="844"/>
      <c r="BO110" s="844"/>
      <c r="BP110" s="845"/>
      <c r="BQ110" s="897">
        <v>5174200</v>
      </c>
      <c r="BR110" s="878"/>
      <c r="BS110" s="878"/>
      <c r="BT110" s="878"/>
      <c r="BU110" s="878"/>
      <c r="BV110" s="878">
        <v>5122377</v>
      </c>
      <c r="BW110" s="878"/>
      <c r="BX110" s="878"/>
      <c r="BY110" s="878"/>
      <c r="BZ110" s="878"/>
      <c r="CA110" s="878">
        <v>5073372</v>
      </c>
      <c r="CB110" s="878"/>
      <c r="CC110" s="878"/>
      <c r="CD110" s="878"/>
      <c r="CE110" s="878"/>
      <c r="CF110" s="902">
        <v>168.7</v>
      </c>
      <c r="CG110" s="903"/>
      <c r="CH110" s="903"/>
      <c r="CI110" s="903"/>
      <c r="CJ110" s="903"/>
      <c r="CK110" s="962" t="s">
        <v>418</v>
      </c>
      <c r="CL110" s="855"/>
      <c r="CM110" s="896" t="s">
        <v>419</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15">
      <c r="A111" s="810" t="s">
        <v>420</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421</v>
      </c>
      <c r="BA111" s="788"/>
      <c r="BB111" s="788"/>
      <c r="BC111" s="788"/>
      <c r="BD111" s="788"/>
      <c r="BE111" s="788"/>
      <c r="BF111" s="788"/>
      <c r="BG111" s="788"/>
      <c r="BH111" s="788"/>
      <c r="BI111" s="788"/>
      <c r="BJ111" s="788"/>
      <c r="BK111" s="788"/>
      <c r="BL111" s="788"/>
      <c r="BM111" s="788"/>
      <c r="BN111" s="788"/>
      <c r="BO111" s="788"/>
      <c r="BP111" s="789"/>
      <c r="BQ111" s="852">
        <v>23998</v>
      </c>
      <c r="BR111" s="853"/>
      <c r="BS111" s="853"/>
      <c r="BT111" s="853"/>
      <c r="BU111" s="853"/>
      <c r="BV111" s="853">
        <v>21331</v>
      </c>
      <c r="BW111" s="853"/>
      <c r="BX111" s="853"/>
      <c r="BY111" s="853"/>
      <c r="BZ111" s="853"/>
      <c r="CA111" s="853">
        <v>18664</v>
      </c>
      <c r="CB111" s="853"/>
      <c r="CC111" s="853"/>
      <c r="CD111" s="853"/>
      <c r="CE111" s="853"/>
      <c r="CF111" s="911">
        <v>0.6</v>
      </c>
      <c r="CG111" s="912"/>
      <c r="CH111" s="912"/>
      <c r="CI111" s="912"/>
      <c r="CJ111" s="912"/>
      <c r="CK111" s="963"/>
      <c r="CL111" s="857"/>
      <c r="CM111" s="851" t="s">
        <v>422</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15">
      <c r="A112" s="948" t="s">
        <v>423</v>
      </c>
      <c r="B112" s="949"/>
      <c r="C112" s="788" t="s">
        <v>424</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425</v>
      </c>
      <c r="BA112" s="788"/>
      <c r="BB112" s="788"/>
      <c r="BC112" s="788"/>
      <c r="BD112" s="788"/>
      <c r="BE112" s="788"/>
      <c r="BF112" s="788"/>
      <c r="BG112" s="788"/>
      <c r="BH112" s="788"/>
      <c r="BI112" s="788"/>
      <c r="BJ112" s="788"/>
      <c r="BK112" s="788"/>
      <c r="BL112" s="788"/>
      <c r="BM112" s="788"/>
      <c r="BN112" s="788"/>
      <c r="BO112" s="788"/>
      <c r="BP112" s="789"/>
      <c r="BQ112" s="852">
        <v>1869627</v>
      </c>
      <c r="BR112" s="853"/>
      <c r="BS112" s="853"/>
      <c r="BT112" s="853"/>
      <c r="BU112" s="853"/>
      <c r="BV112" s="853">
        <v>1689550</v>
      </c>
      <c r="BW112" s="853"/>
      <c r="BX112" s="853"/>
      <c r="BY112" s="853"/>
      <c r="BZ112" s="853"/>
      <c r="CA112" s="853">
        <v>1564668</v>
      </c>
      <c r="CB112" s="853"/>
      <c r="CC112" s="853"/>
      <c r="CD112" s="853"/>
      <c r="CE112" s="853"/>
      <c r="CF112" s="911">
        <v>52</v>
      </c>
      <c r="CG112" s="912"/>
      <c r="CH112" s="912"/>
      <c r="CI112" s="912"/>
      <c r="CJ112" s="912"/>
      <c r="CK112" s="963"/>
      <c r="CL112" s="857"/>
      <c r="CM112" s="851" t="s">
        <v>426</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15">
      <c r="A113" s="950"/>
      <c r="B113" s="951"/>
      <c r="C113" s="788" t="s">
        <v>427</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136184</v>
      </c>
      <c r="AB113" s="955"/>
      <c r="AC113" s="955"/>
      <c r="AD113" s="955"/>
      <c r="AE113" s="956"/>
      <c r="AF113" s="957">
        <v>123725</v>
      </c>
      <c r="AG113" s="955"/>
      <c r="AH113" s="955"/>
      <c r="AI113" s="955"/>
      <c r="AJ113" s="956"/>
      <c r="AK113" s="957">
        <v>113733</v>
      </c>
      <c r="AL113" s="955"/>
      <c r="AM113" s="955"/>
      <c r="AN113" s="955"/>
      <c r="AO113" s="956"/>
      <c r="AP113" s="958">
        <v>3.8</v>
      </c>
      <c r="AQ113" s="959"/>
      <c r="AR113" s="959"/>
      <c r="AS113" s="959"/>
      <c r="AT113" s="960"/>
      <c r="AU113" s="968"/>
      <c r="AV113" s="969"/>
      <c r="AW113" s="969"/>
      <c r="AX113" s="969"/>
      <c r="AY113" s="969"/>
      <c r="AZ113" s="851" t="s">
        <v>428</v>
      </c>
      <c r="BA113" s="788"/>
      <c r="BB113" s="788"/>
      <c r="BC113" s="788"/>
      <c r="BD113" s="788"/>
      <c r="BE113" s="788"/>
      <c r="BF113" s="788"/>
      <c r="BG113" s="788"/>
      <c r="BH113" s="788"/>
      <c r="BI113" s="788"/>
      <c r="BJ113" s="788"/>
      <c r="BK113" s="788"/>
      <c r="BL113" s="788"/>
      <c r="BM113" s="788"/>
      <c r="BN113" s="788"/>
      <c r="BO113" s="788"/>
      <c r="BP113" s="789"/>
      <c r="BQ113" s="852">
        <v>21164</v>
      </c>
      <c r="BR113" s="853"/>
      <c r="BS113" s="853"/>
      <c r="BT113" s="853"/>
      <c r="BU113" s="853"/>
      <c r="BV113" s="853">
        <v>19248</v>
      </c>
      <c r="BW113" s="853"/>
      <c r="BX113" s="853"/>
      <c r="BY113" s="853"/>
      <c r="BZ113" s="853"/>
      <c r="CA113" s="853">
        <v>22553</v>
      </c>
      <c r="CB113" s="853"/>
      <c r="CC113" s="853"/>
      <c r="CD113" s="853"/>
      <c r="CE113" s="853"/>
      <c r="CF113" s="911">
        <v>0.8</v>
      </c>
      <c r="CG113" s="912"/>
      <c r="CH113" s="912"/>
      <c r="CI113" s="912"/>
      <c r="CJ113" s="912"/>
      <c r="CK113" s="963"/>
      <c r="CL113" s="857"/>
      <c r="CM113" s="851" t="s">
        <v>429</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15">
      <c r="A114" s="950"/>
      <c r="B114" s="951"/>
      <c r="C114" s="788" t="s">
        <v>430</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3981</v>
      </c>
      <c r="AB114" s="816"/>
      <c r="AC114" s="816"/>
      <c r="AD114" s="816"/>
      <c r="AE114" s="817"/>
      <c r="AF114" s="818">
        <v>3997</v>
      </c>
      <c r="AG114" s="816"/>
      <c r="AH114" s="816"/>
      <c r="AI114" s="816"/>
      <c r="AJ114" s="817"/>
      <c r="AK114" s="818">
        <v>4056</v>
      </c>
      <c r="AL114" s="816"/>
      <c r="AM114" s="816"/>
      <c r="AN114" s="816"/>
      <c r="AO114" s="817"/>
      <c r="AP114" s="860">
        <v>0.1</v>
      </c>
      <c r="AQ114" s="861"/>
      <c r="AR114" s="861"/>
      <c r="AS114" s="861"/>
      <c r="AT114" s="862"/>
      <c r="AU114" s="968"/>
      <c r="AV114" s="969"/>
      <c r="AW114" s="969"/>
      <c r="AX114" s="969"/>
      <c r="AY114" s="969"/>
      <c r="AZ114" s="851" t="s">
        <v>431</v>
      </c>
      <c r="BA114" s="788"/>
      <c r="BB114" s="788"/>
      <c r="BC114" s="788"/>
      <c r="BD114" s="788"/>
      <c r="BE114" s="788"/>
      <c r="BF114" s="788"/>
      <c r="BG114" s="788"/>
      <c r="BH114" s="788"/>
      <c r="BI114" s="788"/>
      <c r="BJ114" s="788"/>
      <c r="BK114" s="788"/>
      <c r="BL114" s="788"/>
      <c r="BM114" s="788"/>
      <c r="BN114" s="788"/>
      <c r="BO114" s="788"/>
      <c r="BP114" s="789"/>
      <c r="BQ114" s="852">
        <v>775860</v>
      </c>
      <c r="BR114" s="853"/>
      <c r="BS114" s="853"/>
      <c r="BT114" s="853"/>
      <c r="BU114" s="853"/>
      <c r="BV114" s="853">
        <v>768998</v>
      </c>
      <c r="BW114" s="853"/>
      <c r="BX114" s="853"/>
      <c r="BY114" s="853"/>
      <c r="BZ114" s="853"/>
      <c r="CA114" s="853">
        <v>767931</v>
      </c>
      <c r="CB114" s="853"/>
      <c r="CC114" s="853"/>
      <c r="CD114" s="853"/>
      <c r="CE114" s="853"/>
      <c r="CF114" s="911">
        <v>25.5</v>
      </c>
      <c r="CG114" s="912"/>
      <c r="CH114" s="912"/>
      <c r="CI114" s="912"/>
      <c r="CJ114" s="912"/>
      <c r="CK114" s="963"/>
      <c r="CL114" s="857"/>
      <c r="CM114" s="851" t="s">
        <v>432</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15">
      <c r="A115" s="950"/>
      <c r="B115" s="951"/>
      <c r="C115" s="788" t="s">
        <v>433</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v>2865</v>
      </c>
      <c r="AB115" s="955"/>
      <c r="AC115" s="955"/>
      <c r="AD115" s="955"/>
      <c r="AE115" s="956"/>
      <c r="AF115" s="957">
        <v>2667</v>
      </c>
      <c r="AG115" s="955"/>
      <c r="AH115" s="955"/>
      <c r="AI115" s="955"/>
      <c r="AJ115" s="956"/>
      <c r="AK115" s="957">
        <v>2667</v>
      </c>
      <c r="AL115" s="955"/>
      <c r="AM115" s="955"/>
      <c r="AN115" s="955"/>
      <c r="AO115" s="956"/>
      <c r="AP115" s="958">
        <v>0.1</v>
      </c>
      <c r="AQ115" s="959"/>
      <c r="AR115" s="959"/>
      <c r="AS115" s="959"/>
      <c r="AT115" s="960"/>
      <c r="AU115" s="968"/>
      <c r="AV115" s="969"/>
      <c r="AW115" s="969"/>
      <c r="AX115" s="969"/>
      <c r="AY115" s="969"/>
      <c r="AZ115" s="851" t="s">
        <v>434</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435</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15">
      <c r="A116" s="952"/>
      <c r="B116" s="953"/>
      <c r="C116" s="875" t="s">
        <v>436</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437</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438</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v>23998</v>
      </c>
      <c r="DH116" s="816"/>
      <c r="DI116" s="816"/>
      <c r="DJ116" s="816"/>
      <c r="DK116" s="817"/>
      <c r="DL116" s="818">
        <v>21331</v>
      </c>
      <c r="DM116" s="816"/>
      <c r="DN116" s="816"/>
      <c r="DO116" s="816"/>
      <c r="DP116" s="817"/>
      <c r="DQ116" s="818">
        <v>18664</v>
      </c>
      <c r="DR116" s="816"/>
      <c r="DS116" s="816"/>
      <c r="DT116" s="816"/>
      <c r="DU116" s="817"/>
      <c r="DV116" s="860">
        <v>0.6</v>
      </c>
      <c r="DW116" s="861"/>
      <c r="DX116" s="861"/>
      <c r="DY116" s="861"/>
      <c r="DZ116" s="862"/>
    </row>
    <row r="117" spans="1:130" s="230" customFormat="1" ht="26.25" customHeight="1" x14ac:dyDescent="0.15">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439</v>
      </c>
      <c r="Z117" s="933"/>
      <c r="AA117" s="938">
        <v>657971</v>
      </c>
      <c r="AB117" s="939"/>
      <c r="AC117" s="939"/>
      <c r="AD117" s="939"/>
      <c r="AE117" s="940"/>
      <c r="AF117" s="941">
        <v>631869</v>
      </c>
      <c r="AG117" s="939"/>
      <c r="AH117" s="939"/>
      <c r="AI117" s="939"/>
      <c r="AJ117" s="940"/>
      <c r="AK117" s="941">
        <v>588681</v>
      </c>
      <c r="AL117" s="939"/>
      <c r="AM117" s="939"/>
      <c r="AN117" s="939"/>
      <c r="AO117" s="940"/>
      <c r="AP117" s="942"/>
      <c r="AQ117" s="943"/>
      <c r="AR117" s="943"/>
      <c r="AS117" s="943"/>
      <c r="AT117" s="944"/>
      <c r="AU117" s="968"/>
      <c r="AV117" s="969"/>
      <c r="AW117" s="969"/>
      <c r="AX117" s="969"/>
      <c r="AY117" s="969"/>
      <c r="AZ117" s="899" t="s">
        <v>440</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441</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15">
      <c r="A118" s="931" t="s">
        <v>415</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412</v>
      </c>
      <c r="AB118" s="932"/>
      <c r="AC118" s="932"/>
      <c r="AD118" s="932"/>
      <c r="AE118" s="933"/>
      <c r="AF118" s="934" t="s">
        <v>413</v>
      </c>
      <c r="AG118" s="932"/>
      <c r="AH118" s="932"/>
      <c r="AI118" s="932"/>
      <c r="AJ118" s="933"/>
      <c r="AK118" s="934" t="s">
        <v>294</v>
      </c>
      <c r="AL118" s="932"/>
      <c r="AM118" s="932"/>
      <c r="AN118" s="932"/>
      <c r="AO118" s="933"/>
      <c r="AP118" s="935" t="s">
        <v>414</v>
      </c>
      <c r="AQ118" s="936"/>
      <c r="AR118" s="936"/>
      <c r="AS118" s="936"/>
      <c r="AT118" s="937"/>
      <c r="AU118" s="968"/>
      <c r="AV118" s="969"/>
      <c r="AW118" s="969"/>
      <c r="AX118" s="969"/>
      <c r="AY118" s="969"/>
      <c r="AZ118" s="874" t="s">
        <v>442</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443</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15">
      <c r="A119" s="854" t="s">
        <v>418</v>
      </c>
      <c r="B119" s="855"/>
      <c r="C119" s="896" t="s">
        <v>419</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177</v>
      </c>
      <c r="BA119" s="251"/>
      <c r="BB119" s="251"/>
      <c r="BC119" s="251"/>
      <c r="BD119" s="251"/>
      <c r="BE119" s="251"/>
      <c r="BF119" s="251"/>
      <c r="BG119" s="251"/>
      <c r="BH119" s="251"/>
      <c r="BI119" s="251"/>
      <c r="BJ119" s="251"/>
      <c r="BK119" s="251"/>
      <c r="BL119" s="251"/>
      <c r="BM119" s="251"/>
      <c r="BN119" s="251"/>
      <c r="BO119" s="913" t="s">
        <v>444</v>
      </c>
      <c r="BP119" s="914"/>
      <c r="BQ119" s="915">
        <v>7864849</v>
      </c>
      <c r="BR119" s="881"/>
      <c r="BS119" s="881"/>
      <c r="BT119" s="881"/>
      <c r="BU119" s="881"/>
      <c r="BV119" s="881">
        <v>7621504</v>
      </c>
      <c r="BW119" s="881"/>
      <c r="BX119" s="881"/>
      <c r="BY119" s="881"/>
      <c r="BZ119" s="881"/>
      <c r="CA119" s="881">
        <v>7447188</v>
      </c>
      <c r="CB119" s="881"/>
      <c r="CC119" s="881"/>
      <c r="CD119" s="881"/>
      <c r="CE119" s="881"/>
      <c r="CF119" s="784"/>
      <c r="CG119" s="785"/>
      <c r="CH119" s="785"/>
      <c r="CI119" s="785"/>
      <c r="CJ119" s="870"/>
      <c r="CK119" s="964"/>
      <c r="CL119" s="859"/>
      <c r="CM119" s="874" t="s">
        <v>445</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15">
      <c r="A120" s="856"/>
      <c r="B120" s="857"/>
      <c r="C120" s="851" t="s">
        <v>422</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446</v>
      </c>
      <c r="AV120" s="917"/>
      <c r="AW120" s="917"/>
      <c r="AX120" s="917"/>
      <c r="AY120" s="918"/>
      <c r="AZ120" s="896" t="s">
        <v>447</v>
      </c>
      <c r="BA120" s="844"/>
      <c r="BB120" s="844"/>
      <c r="BC120" s="844"/>
      <c r="BD120" s="844"/>
      <c r="BE120" s="844"/>
      <c r="BF120" s="844"/>
      <c r="BG120" s="844"/>
      <c r="BH120" s="844"/>
      <c r="BI120" s="844"/>
      <c r="BJ120" s="844"/>
      <c r="BK120" s="844"/>
      <c r="BL120" s="844"/>
      <c r="BM120" s="844"/>
      <c r="BN120" s="844"/>
      <c r="BO120" s="844"/>
      <c r="BP120" s="845"/>
      <c r="BQ120" s="897">
        <v>2299171</v>
      </c>
      <c r="BR120" s="878"/>
      <c r="BS120" s="878"/>
      <c r="BT120" s="878"/>
      <c r="BU120" s="878"/>
      <c r="BV120" s="878">
        <v>2076271</v>
      </c>
      <c r="BW120" s="878"/>
      <c r="BX120" s="878"/>
      <c r="BY120" s="878"/>
      <c r="BZ120" s="878"/>
      <c r="CA120" s="878">
        <v>2401263</v>
      </c>
      <c r="CB120" s="878"/>
      <c r="CC120" s="878"/>
      <c r="CD120" s="878"/>
      <c r="CE120" s="878"/>
      <c r="CF120" s="902">
        <v>79.900000000000006</v>
      </c>
      <c r="CG120" s="903"/>
      <c r="CH120" s="903"/>
      <c r="CI120" s="903"/>
      <c r="CJ120" s="903"/>
      <c r="CK120" s="904" t="s">
        <v>448</v>
      </c>
      <c r="CL120" s="888"/>
      <c r="CM120" s="888"/>
      <c r="CN120" s="888"/>
      <c r="CO120" s="889"/>
      <c r="CP120" s="908" t="s">
        <v>393</v>
      </c>
      <c r="CQ120" s="909"/>
      <c r="CR120" s="909"/>
      <c r="CS120" s="909"/>
      <c r="CT120" s="909"/>
      <c r="CU120" s="909"/>
      <c r="CV120" s="909"/>
      <c r="CW120" s="909"/>
      <c r="CX120" s="909"/>
      <c r="CY120" s="909"/>
      <c r="CZ120" s="909"/>
      <c r="DA120" s="909"/>
      <c r="DB120" s="909"/>
      <c r="DC120" s="909"/>
      <c r="DD120" s="909"/>
      <c r="DE120" s="909"/>
      <c r="DF120" s="910"/>
      <c r="DG120" s="897">
        <v>922880</v>
      </c>
      <c r="DH120" s="878"/>
      <c r="DI120" s="878"/>
      <c r="DJ120" s="878"/>
      <c r="DK120" s="878"/>
      <c r="DL120" s="878">
        <v>901924</v>
      </c>
      <c r="DM120" s="878"/>
      <c r="DN120" s="878"/>
      <c r="DO120" s="878"/>
      <c r="DP120" s="878"/>
      <c r="DQ120" s="878">
        <v>880400</v>
      </c>
      <c r="DR120" s="878"/>
      <c r="DS120" s="878"/>
      <c r="DT120" s="878"/>
      <c r="DU120" s="878"/>
      <c r="DV120" s="879">
        <v>29.3</v>
      </c>
      <c r="DW120" s="879"/>
      <c r="DX120" s="879"/>
      <c r="DY120" s="879"/>
      <c r="DZ120" s="880"/>
    </row>
    <row r="121" spans="1:130" s="230" customFormat="1" ht="26.25" customHeight="1" x14ac:dyDescent="0.15">
      <c r="A121" s="856"/>
      <c r="B121" s="857"/>
      <c r="C121" s="899" t="s">
        <v>449</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450</v>
      </c>
      <c r="BA121" s="788"/>
      <c r="BB121" s="788"/>
      <c r="BC121" s="788"/>
      <c r="BD121" s="788"/>
      <c r="BE121" s="788"/>
      <c r="BF121" s="788"/>
      <c r="BG121" s="788"/>
      <c r="BH121" s="788"/>
      <c r="BI121" s="788"/>
      <c r="BJ121" s="788"/>
      <c r="BK121" s="788"/>
      <c r="BL121" s="788"/>
      <c r="BM121" s="788"/>
      <c r="BN121" s="788"/>
      <c r="BO121" s="788"/>
      <c r="BP121" s="789"/>
      <c r="BQ121" s="852" t="s">
        <v>122</v>
      </c>
      <c r="BR121" s="853"/>
      <c r="BS121" s="853"/>
      <c r="BT121" s="853"/>
      <c r="BU121" s="853"/>
      <c r="BV121" s="853" t="s">
        <v>122</v>
      </c>
      <c r="BW121" s="853"/>
      <c r="BX121" s="853"/>
      <c r="BY121" s="853"/>
      <c r="BZ121" s="853"/>
      <c r="CA121" s="853" t="s">
        <v>122</v>
      </c>
      <c r="CB121" s="853"/>
      <c r="CC121" s="853"/>
      <c r="CD121" s="853"/>
      <c r="CE121" s="853"/>
      <c r="CF121" s="911" t="s">
        <v>122</v>
      </c>
      <c r="CG121" s="912"/>
      <c r="CH121" s="912"/>
      <c r="CI121" s="912"/>
      <c r="CJ121" s="912"/>
      <c r="CK121" s="905"/>
      <c r="CL121" s="891"/>
      <c r="CM121" s="891"/>
      <c r="CN121" s="891"/>
      <c r="CO121" s="892"/>
      <c r="CP121" s="871" t="s">
        <v>395</v>
      </c>
      <c r="CQ121" s="872"/>
      <c r="CR121" s="872"/>
      <c r="CS121" s="872"/>
      <c r="CT121" s="872"/>
      <c r="CU121" s="872"/>
      <c r="CV121" s="872"/>
      <c r="CW121" s="872"/>
      <c r="CX121" s="872"/>
      <c r="CY121" s="872"/>
      <c r="CZ121" s="872"/>
      <c r="DA121" s="872"/>
      <c r="DB121" s="872"/>
      <c r="DC121" s="872"/>
      <c r="DD121" s="872"/>
      <c r="DE121" s="872"/>
      <c r="DF121" s="873"/>
      <c r="DG121" s="852">
        <v>617033</v>
      </c>
      <c r="DH121" s="853"/>
      <c r="DI121" s="853"/>
      <c r="DJ121" s="853"/>
      <c r="DK121" s="853"/>
      <c r="DL121" s="853">
        <v>477010</v>
      </c>
      <c r="DM121" s="853"/>
      <c r="DN121" s="853"/>
      <c r="DO121" s="853"/>
      <c r="DP121" s="853"/>
      <c r="DQ121" s="853">
        <v>387995</v>
      </c>
      <c r="DR121" s="853"/>
      <c r="DS121" s="853"/>
      <c r="DT121" s="853"/>
      <c r="DU121" s="853"/>
      <c r="DV121" s="830">
        <v>12.9</v>
      </c>
      <c r="DW121" s="830"/>
      <c r="DX121" s="830"/>
      <c r="DY121" s="830"/>
      <c r="DZ121" s="831"/>
    </row>
    <row r="122" spans="1:130" s="230" customFormat="1" ht="26.25" customHeight="1" x14ac:dyDescent="0.15">
      <c r="A122" s="856"/>
      <c r="B122" s="857"/>
      <c r="C122" s="851" t="s">
        <v>432</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451</v>
      </c>
      <c r="BA122" s="875"/>
      <c r="BB122" s="875"/>
      <c r="BC122" s="875"/>
      <c r="BD122" s="875"/>
      <c r="BE122" s="875"/>
      <c r="BF122" s="875"/>
      <c r="BG122" s="875"/>
      <c r="BH122" s="875"/>
      <c r="BI122" s="875"/>
      <c r="BJ122" s="875"/>
      <c r="BK122" s="875"/>
      <c r="BL122" s="875"/>
      <c r="BM122" s="875"/>
      <c r="BN122" s="875"/>
      <c r="BO122" s="875"/>
      <c r="BP122" s="876"/>
      <c r="BQ122" s="915">
        <v>4882486</v>
      </c>
      <c r="BR122" s="881"/>
      <c r="BS122" s="881"/>
      <c r="BT122" s="881"/>
      <c r="BU122" s="881"/>
      <c r="BV122" s="881">
        <v>4622996</v>
      </c>
      <c r="BW122" s="881"/>
      <c r="BX122" s="881"/>
      <c r="BY122" s="881"/>
      <c r="BZ122" s="881"/>
      <c r="CA122" s="881">
        <v>4519109</v>
      </c>
      <c r="CB122" s="881"/>
      <c r="CC122" s="881"/>
      <c r="CD122" s="881"/>
      <c r="CE122" s="881"/>
      <c r="CF122" s="882">
        <v>150.30000000000001</v>
      </c>
      <c r="CG122" s="883"/>
      <c r="CH122" s="883"/>
      <c r="CI122" s="883"/>
      <c r="CJ122" s="883"/>
      <c r="CK122" s="905"/>
      <c r="CL122" s="891"/>
      <c r="CM122" s="891"/>
      <c r="CN122" s="891"/>
      <c r="CO122" s="892"/>
      <c r="CP122" s="871" t="s">
        <v>396</v>
      </c>
      <c r="CQ122" s="872"/>
      <c r="CR122" s="872"/>
      <c r="CS122" s="872"/>
      <c r="CT122" s="872"/>
      <c r="CU122" s="872"/>
      <c r="CV122" s="872"/>
      <c r="CW122" s="872"/>
      <c r="CX122" s="872"/>
      <c r="CY122" s="872"/>
      <c r="CZ122" s="872"/>
      <c r="DA122" s="872"/>
      <c r="DB122" s="872"/>
      <c r="DC122" s="872"/>
      <c r="DD122" s="872"/>
      <c r="DE122" s="872"/>
      <c r="DF122" s="873"/>
      <c r="DG122" s="852">
        <v>329714</v>
      </c>
      <c r="DH122" s="853"/>
      <c r="DI122" s="853"/>
      <c r="DJ122" s="853"/>
      <c r="DK122" s="853"/>
      <c r="DL122" s="853">
        <v>310616</v>
      </c>
      <c r="DM122" s="853"/>
      <c r="DN122" s="853"/>
      <c r="DO122" s="853"/>
      <c r="DP122" s="853"/>
      <c r="DQ122" s="853">
        <v>296273</v>
      </c>
      <c r="DR122" s="853"/>
      <c r="DS122" s="853"/>
      <c r="DT122" s="853"/>
      <c r="DU122" s="853"/>
      <c r="DV122" s="830">
        <v>9.9</v>
      </c>
      <c r="DW122" s="830"/>
      <c r="DX122" s="830"/>
      <c r="DY122" s="830"/>
      <c r="DZ122" s="831"/>
    </row>
    <row r="123" spans="1:130" s="230" customFormat="1" ht="26.25" customHeight="1" x14ac:dyDescent="0.15">
      <c r="A123" s="856"/>
      <c r="B123" s="857"/>
      <c r="C123" s="851" t="s">
        <v>438</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177</v>
      </c>
      <c r="BA123" s="251"/>
      <c r="BB123" s="251"/>
      <c r="BC123" s="251"/>
      <c r="BD123" s="251"/>
      <c r="BE123" s="251"/>
      <c r="BF123" s="251"/>
      <c r="BG123" s="251"/>
      <c r="BH123" s="251"/>
      <c r="BI123" s="251"/>
      <c r="BJ123" s="251"/>
      <c r="BK123" s="251"/>
      <c r="BL123" s="251"/>
      <c r="BM123" s="251"/>
      <c r="BN123" s="251"/>
      <c r="BO123" s="913" t="s">
        <v>452</v>
      </c>
      <c r="BP123" s="914"/>
      <c r="BQ123" s="868">
        <v>7181657</v>
      </c>
      <c r="BR123" s="869"/>
      <c r="BS123" s="869"/>
      <c r="BT123" s="869"/>
      <c r="BU123" s="869"/>
      <c r="BV123" s="869">
        <v>6699267</v>
      </c>
      <c r="BW123" s="869"/>
      <c r="BX123" s="869"/>
      <c r="BY123" s="869"/>
      <c r="BZ123" s="869"/>
      <c r="CA123" s="869">
        <v>6920372</v>
      </c>
      <c r="CB123" s="869"/>
      <c r="CC123" s="869"/>
      <c r="CD123" s="869"/>
      <c r="CE123" s="869"/>
      <c r="CF123" s="784"/>
      <c r="CG123" s="785"/>
      <c r="CH123" s="785"/>
      <c r="CI123" s="785"/>
      <c r="CJ123" s="870"/>
      <c r="CK123" s="905"/>
      <c r="CL123" s="891"/>
      <c r="CM123" s="891"/>
      <c r="CN123" s="891"/>
      <c r="CO123" s="892"/>
      <c r="CP123" s="871" t="s">
        <v>391</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30" customFormat="1" ht="26.25" customHeight="1" thickBot="1" x14ac:dyDescent="0.2">
      <c r="A124" s="856"/>
      <c r="B124" s="857"/>
      <c r="C124" s="851" t="s">
        <v>441</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453</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22.3</v>
      </c>
      <c r="BR124" s="867"/>
      <c r="BS124" s="867"/>
      <c r="BT124" s="867"/>
      <c r="BU124" s="867"/>
      <c r="BV124" s="867">
        <v>31.6</v>
      </c>
      <c r="BW124" s="867"/>
      <c r="BX124" s="867"/>
      <c r="BY124" s="867"/>
      <c r="BZ124" s="867"/>
      <c r="CA124" s="867">
        <v>17.5</v>
      </c>
      <c r="CB124" s="867"/>
      <c r="CC124" s="867"/>
      <c r="CD124" s="867"/>
      <c r="CE124" s="867"/>
      <c r="CF124" s="762"/>
      <c r="CG124" s="763"/>
      <c r="CH124" s="763"/>
      <c r="CI124" s="763"/>
      <c r="CJ124" s="898"/>
      <c r="CK124" s="906"/>
      <c r="CL124" s="906"/>
      <c r="CM124" s="906"/>
      <c r="CN124" s="906"/>
      <c r="CO124" s="907"/>
      <c r="CP124" s="871" t="s">
        <v>454</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15">
      <c r="A125" s="856"/>
      <c r="B125" s="857"/>
      <c r="C125" s="851" t="s">
        <v>443</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455</v>
      </c>
      <c r="CL125" s="888"/>
      <c r="CM125" s="888"/>
      <c r="CN125" s="888"/>
      <c r="CO125" s="889"/>
      <c r="CP125" s="896" t="s">
        <v>456</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
      <c r="A126" s="856"/>
      <c r="B126" s="857"/>
      <c r="C126" s="851" t="s">
        <v>445</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v>2865</v>
      </c>
      <c r="AB126" s="816"/>
      <c r="AC126" s="816"/>
      <c r="AD126" s="816"/>
      <c r="AE126" s="817"/>
      <c r="AF126" s="818">
        <v>2667</v>
      </c>
      <c r="AG126" s="816"/>
      <c r="AH126" s="816"/>
      <c r="AI126" s="816"/>
      <c r="AJ126" s="817"/>
      <c r="AK126" s="818">
        <v>2667</v>
      </c>
      <c r="AL126" s="816"/>
      <c r="AM126" s="816"/>
      <c r="AN126" s="816"/>
      <c r="AO126" s="817"/>
      <c r="AP126" s="860">
        <v>0.1</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457</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15">
      <c r="A127" s="858"/>
      <c r="B127" s="859"/>
      <c r="C127" s="874" t="s">
        <v>458</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459</v>
      </c>
      <c r="AY127" s="848"/>
      <c r="AZ127" s="848"/>
      <c r="BA127" s="848"/>
      <c r="BB127" s="848"/>
      <c r="BC127" s="848"/>
      <c r="BD127" s="848"/>
      <c r="BE127" s="849"/>
      <c r="BF127" s="847" t="s">
        <v>460</v>
      </c>
      <c r="BG127" s="848"/>
      <c r="BH127" s="848"/>
      <c r="BI127" s="848"/>
      <c r="BJ127" s="848"/>
      <c r="BK127" s="848"/>
      <c r="BL127" s="849"/>
      <c r="BM127" s="847" t="s">
        <v>461</v>
      </c>
      <c r="BN127" s="848"/>
      <c r="BO127" s="848"/>
      <c r="BP127" s="848"/>
      <c r="BQ127" s="848"/>
      <c r="BR127" s="848"/>
      <c r="BS127" s="849"/>
      <c r="BT127" s="847" t="s">
        <v>462</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463</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
      <c r="A128" s="832" t="s">
        <v>464</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465</v>
      </c>
      <c r="X128" s="834"/>
      <c r="Y128" s="834"/>
      <c r="Z128" s="835"/>
      <c r="AA128" s="836" t="s">
        <v>122</v>
      </c>
      <c r="AB128" s="837"/>
      <c r="AC128" s="837"/>
      <c r="AD128" s="837"/>
      <c r="AE128" s="838"/>
      <c r="AF128" s="839" t="s">
        <v>122</v>
      </c>
      <c r="AG128" s="837"/>
      <c r="AH128" s="837"/>
      <c r="AI128" s="837"/>
      <c r="AJ128" s="838"/>
      <c r="AK128" s="839" t="s">
        <v>122</v>
      </c>
      <c r="AL128" s="837"/>
      <c r="AM128" s="837"/>
      <c r="AN128" s="837"/>
      <c r="AO128" s="838"/>
      <c r="AP128" s="840"/>
      <c r="AQ128" s="841"/>
      <c r="AR128" s="841"/>
      <c r="AS128" s="841"/>
      <c r="AT128" s="842"/>
      <c r="AU128" s="232"/>
      <c r="AV128" s="232"/>
      <c r="AW128" s="232"/>
      <c r="AX128" s="843" t="s">
        <v>466</v>
      </c>
      <c r="AY128" s="844"/>
      <c r="AZ128" s="844"/>
      <c r="BA128" s="844"/>
      <c r="BB128" s="844"/>
      <c r="BC128" s="844"/>
      <c r="BD128" s="844"/>
      <c r="BE128" s="845"/>
      <c r="BF128" s="822" t="s">
        <v>122</v>
      </c>
      <c r="BG128" s="823"/>
      <c r="BH128" s="823"/>
      <c r="BI128" s="823"/>
      <c r="BJ128" s="823"/>
      <c r="BK128" s="823"/>
      <c r="BL128" s="846"/>
      <c r="BM128" s="822">
        <v>15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467</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468</v>
      </c>
      <c r="X129" s="813"/>
      <c r="Y129" s="813"/>
      <c r="Z129" s="814"/>
      <c r="AA129" s="815">
        <v>3501440</v>
      </c>
      <c r="AB129" s="816"/>
      <c r="AC129" s="816"/>
      <c r="AD129" s="816"/>
      <c r="AE129" s="817"/>
      <c r="AF129" s="818">
        <v>3331990</v>
      </c>
      <c r="AG129" s="816"/>
      <c r="AH129" s="816"/>
      <c r="AI129" s="816"/>
      <c r="AJ129" s="817"/>
      <c r="AK129" s="818">
        <v>3415560</v>
      </c>
      <c r="AL129" s="816"/>
      <c r="AM129" s="816"/>
      <c r="AN129" s="816"/>
      <c r="AO129" s="817"/>
      <c r="AP129" s="819"/>
      <c r="AQ129" s="820"/>
      <c r="AR129" s="820"/>
      <c r="AS129" s="820"/>
      <c r="AT129" s="821"/>
      <c r="AU129" s="233"/>
      <c r="AV129" s="233"/>
      <c r="AW129" s="233"/>
      <c r="AX129" s="787" t="s">
        <v>469</v>
      </c>
      <c r="AY129" s="788"/>
      <c r="AZ129" s="788"/>
      <c r="BA129" s="788"/>
      <c r="BB129" s="788"/>
      <c r="BC129" s="788"/>
      <c r="BD129" s="788"/>
      <c r="BE129" s="789"/>
      <c r="BF129" s="806" t="s">
        <v>122</v>
      </c>
      <c r="BG129" s="807"/>
      <c r="BH129" s="807"/>
      <c r="BI129" s="807"/>
      <c r="BJ129" s="807"/>
      <c r="BK129" s="807"/>
      <c r="BL129" s="808"/>
      <c r="BM129" s="806">
        <v>20</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470</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471</v>
      </c>
      <c r="X130" s="813"/>
      <c r="Y130" s="813"/>
      <c r="Z130" s="814"/>
      <c r="AA130" s="815">
        <v>439324</v>
      </c>
      <c r="AB130" s="816"/>
      <c r="AC130" s="816"/>
      <c r="AD130" s="816"/>
      <c r="AE130" s="817"/>
      <c r="AF130" s="818">
        <v>416146</v>
      </c>
      <c r="AG130" s="816"/>
      <c r="AH130" s="816"/>
      <c r="AI130" s="816"/>
      <c r="AJ130" s="817"/>
      <c r="AK130" s="818">
        <v>408521</v>
      </c>
      <c r="AL130" s="816"/>
      <c r="AM130" s="816"/>
      <c r="AN130" s="816"/>
      <c r="AO130" s="817"/>
      <c r="AP130" s="819"/>
      <c r="AQ130" s="820"/>
      <c r="AR130" s="820"/>
      <c r="AS130" s="820"/>
      <c r="AT130" s="821"/>
      <c r="AU130" s="233"/>
      <c r="AV130" s="233"/>
      <c r="AW130" s="233"/>
      <c r="AX130" s="787" t="s">
        <v>472</v>
      </c>
      <c r="AY130" s="788"/>
      <c r="AZ130" s="788"/>
      <c r="BA130" s="788"/>
      <c r="BB130" s="788"/>
      <c r="BC130" s="788"/>
      <c r="BD130" s="788"/>
      <c r="BE130" s="789"/>
      <c r="BF130" s="790">
        <v>6.8</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473</v>
      </c>
      <c r="X131" s="797"/>
      <c r="Y131" s="797"/>
      <c r="Z131" s="798"/>
      <c r="AA131" s="799">
        <v>3062116</v>
      </c>
      <c r="AB131" s="800"/>
      <c r="AC131" s="800"/>
      <c r="AD131" s="800"/>
      <c r="AE131" s="801"/>
      <c r="AF131" s="802">
        <v>2915844</v>
      </c>
      <c r="AG131" s="800"/>
      <c r="AH131" s="800"/>
      <c r="AI131" s="800"/>
      <c r="AJ131" s="801"/>
      <c r="AK131" s="802">
        <v>3007039</v>
      </c>
      <c r="AL131" s="800"/>
      <c r="AM131" s="800"/>
      <c r="AN131" s="800"/>
      <c r="AO131" s="801"/>
      <c r="AP131" s="803"/>
      <c r="AQ131" s="804"/>
      <c r="AR131" s="804"/>
      <c r="AS131" s="804"/>
      <c r="AT131" s="805"/>
      <c r="AU131" s="233"/>
      <c r="AV131" s="233"/>
      <c r="AW131" s="233"/>
      <c r="AX131" s="765" t="s">
        <v>474</v>
      </c>
      <c r="AY131" s="766"/>
      <c r="AZ131" s="766"/>
      <c r="BA131" s="766"/>
      <c r="BB131" s="766"/>
      <c r="BC131" s="766"/>
      <c r="BD131" s="766"/>
      <c r="BE131" s="767"/>
      <c r="BF131" s="768">
        <v>17.5</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475</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476</v>
      </c>
      <c r="W132" s="778"/>
      <c r="X132" s="778"/>
      <c r="Y132" s="778"/>
      <c r="Z132" s="779"/>
      <c r="AA132" s="780">
        <v>7.140389195</v>
      </c>
      <c r="AB132" s="781"/>
      <c r="AC132" s="781"/>
      <c r="AD132" s="781"/>
      <c r="AE132" s="782"/>
      <c r="AF132" s="783">
        <v>7.398303887</v>
      </c>
      <c r="AG132" s="781"/>
      <c r="AH132" s="781"/>
      <c r="AI132" s="781"/>
      <c r="AJ132" s="782"/>
      <c r="AK132" s="783">
        <v>5.9912758029999997</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477</v>
      </c>
      <c r="W133" s="757"/>
      <c r="X133" s="757"/>
      <c r="Y133" s="757"/>
      <c r="Z133" s="758"/>
      <c r="AA133" s="759">
        <v>7.3</v>
      </c>
      <c r="AB133" s="760"/>
      <c r="AC133" s="760"/>
      <c r="AD133" s="760"/>
      <c r="AE133" s="761"/>
      <c r="AF133" s="759">
        <v>7.1</v>
      </c>
      <c r="AG133" s="760"/>
      <c r="AH133" s="760"/>
      <c r="AI133" s="760"/>
      <c r="AJ133" s="761"/>
      <c r="AK133" s="759">
        <v>6.8</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0QaRtLhAR3zoGmGlRxk0H4N3NUNzAS3fd3rQU6v4MP0ZhWXCdV8UAidP7yqN+qxbEQLmbz7Oy0Av0PP5eIIcYA==" saltValue="KJKg4x4wp3PhSoQz4wu98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478</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x5lF/7fZ32RohVFDKogmPDgyDNgRIobJdbcPgzneHi/Ex08nVKd7ZDcjf1BtfnxHUhXSjG5K53YOgciZkhCqfA==" saltValue="oMDzXNblwTviTnbsiWYY3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a/s/Dk76Zm6/NwsDboYQ5CqrHzOp4vSfwh4iEa3zKuxOb1oR68AQzjzw3o5L1EFJnTnwjBzQbwuRzVLy/SY5Xw==" saltValue="ZRqdeNRRhnntm6j6C63SQQ==" spinCount="100000" sheet="1" objects="1" scenarios="1"/>
  <dataConsolidate/>
  <phoneticPr fontId="2"/>
  <printOptions horizontalCentered="1" verticalCentered="1"/>
  <pageMargins left="0" right="0" top="0" bottom="0" header="0" footer="0"/>
  <pageSetup paperSize="8" scale="70"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479</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480</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481</v>
      </c>
      <c r="AP7" s="272"/>
      <c r="AQ7" s="273" t="s">
        <v>482</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483</v>
      </c>
      <c r="AQ8" s="279" t="s">
        <v>484</v>
      </c>
      <c r="AR8" s="280" t="s">
        <v>485</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486</v>
      </c>
      <c r="AL9" s="1167"/>
      <c r="AM9" s="1167"/>
      <c r="AN9" s="1168"/>
      <c r="AO9" s="281">
        <v>1100646</v>
      </c>
      <c r="AP9" s="281">
        <v>148375</v>
      </c>
      <c r="AQ9" s="282">
        <v>143042</v>
      </c>
      <c r="AR9" s="283">
        <v>3.7</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487</v>
      </c>
      <c r="AL10" s="1167"/>
      <c r="AM10" s="1167"/>
      <c r="AN10" s="1168"/>
      <c r="AO10" s="284">
        <v>46243</v>
      </c>
      <c r="AP10" s="284">
        <v>6234</v>
      </c>
      <c r="AQ10" s="285">
        <v>17233</v>
      </c>
      <c r="AR10" s="286">
        <v>-63.8</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488</v>
      </c>
      <c r="AL11" s="1167"/>
      <c r="AM11" s="1167"/>
      <c r="AN11" s="1168"/>
      <c r="AO11" s="284" t="s">
        <v>489</v>
      </c>
      <c r="AP11" s="284" t="s">
        <v>489</v>
      </c>
      <c r="AQ11" s="285">
        <v>1297</v>
      </c>
      <c r="AR11" s="286" t="s">
        <v>489</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490</v>
      </c>
      <c r="AL12" s="1167"/>
      <c r="AM12" s="1167"/>
      <c r="AN12" s="1168"/>
      <c r="AO12" s="284" t="s">
        <v>489</v>
      </c>
      <c r="AP12" s="284" t="s">
        <v>489</v>
      </c>
      <c r="AQ12" s="285" t="s">
        <v>489</v>
      </c>
      <c r="AR12" s="286" t="s">
        <v>489</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491</v>
      </c>
      <c r="AL13" s="1167"/>
      <c r="AM13" s="1167"/>
      <c r="AN13" s="1168"/>
      <c r="AO13" s="284">
        <v>32716</v>
      </c>
      <c r="AP13" s="284">
        <v>4410</v>
      </c>
      <c r="AQ13" s="285">
        <v>5542</v>
      </c>
      <c r="AR13" s="286">
        <v>-20.399999999999999</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492</v>
      </c>
      <c r="AL14" s="1167"/>
      <c r="AM14" s="1167"/>
      <c r="AN14" s="1168"/>
      <c r="AO14" s="284">
        <v>6682</v>
      </c>
      <c r="AP14" s="284">
        <v>901</v>
      </c>
      <c r="AQ14" s="285">
        <v>2886</v>
      </c>
      <c r="AR14" s="286">
        <v>-68.8</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493</v>
      </c>
      <c r="AL15" s="1170"/>
      <c r="AM15" s="1170"/>
      <c r="AN15" s="1171"/>
      <c r="AO15" s="284">
        <v>-66883</v>
      </c>
      <c r="AP15" s="284">
        <v>-9016</v>
      </c>
      <c r="AQ15" s="285">
        <v>-8856</v>
      </c>
      <c r="AR15" s="286">
        <v>1.8</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177</v>
      </c>
      <c r="AL16" s="1170"/>
      <c r="AM16" s="1170"/>
      <c r="AN16" s="1171"/>
      <c r="AO16" s="284">
        <v>1119404</v>
      </c>
      <c r="AP16" s="284">
        <v>150904</v>
      </c>
      <c r="AQ16" s="285">
        <v>161143</v>
      </c>
      <c r="AR16" s="286">
        <v>-6.4</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494</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495</v>
      </c>
      <c r="AP20" s="293" t="s">
        <v>496</v>
      </c>
      <c r="AQ20" s="294" t="s">
        <v>497</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498</v>
      </c>
      <c r="AL21" s="1173"/>
      <c r="AM21" s="1173"/>
      <c r="AN21" s="1174"/>
      <c r="AO21" s="297">
        <v>14.02</v>
      </c>
      <c r="AP21" s="298">
        <v>14.02</v>
      </c>
      <c r="AQ21" s="299">
        <v>0</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499</v>
      </c>
      <c r="AL22" s="1173"/>
      <c r="AM22" s="1173"/>
      <c r="AN22" s="1174"/>
      <c r="AO22" s="302">
        <v>99.3</v>
      </c>
      <c r="AP22" s="303">
        <v>96.2</v>
      </c>
      <c r="AQ22" s="304">
        <v>3.1</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500</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501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502</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481</v>
      </c>
      <c r="AP30" s="272"/>
      <c r="AQ30" s="273" t="s">
        <v>482</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483</v>
      </c>
      <c r="AQ31" s="279" t="s">
        <v>484</v>
      </c>
      <c r="AR31" s="280" t="s">
        <v>485</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503</v>
      </c>
      <c r="AL32" s="1157"/>
      <c r="AM32" s="1157"/>
      <c r="AN32" s="1158"/>
      <c r="AO32" s="312">
        <v>468225</v>
      </c>
      <c r="AP32" s="312">
        <v>63120</v>
      </c>
      <c r="AQ32" s="313">
        <v>81691</v>
      </c>
      <c r="AR32" s="314">
        <v>-22.7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504</v>
      </c>
      <c r="AL33" s="1157"/>
      <c r="AM33" s="1157"/>
      <c r="AN33" s="1158"/>
      <c r="AO33" s="312" t="s">
        <v>489</v>
      </c>
      <c r="AP33" s="312" t="s">
        <v>489</v>
      </c>
      <c r="AQ33" s="313" t="s">
        <v>489</v>
      </c>
      <c r="AR33" s="314" t="s">
        <v>489</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505</v>
      </c>
      <c r="AL34" s="1157"/>
      <c r="AM34" s="1157"/>
      <c r="AN34" s="1158"/>
      <c r="AO34" s="312" t="s">
        <v>489</v>
      </c>
      <c r="AP34" s="312" t="s">
        <v>489</v>
      </c>
      <c r="AQ34" s="313" t="s">
        <v>489</v>
      </c>
      <c r="AR34" s="314" t="s">
        <v>489</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506</v>
      </c>
      <c r="AL35" s="1157"/>
      <c r="AM35" s="1157"/>
      <c r="AN35" s="1158"/>
      <c r="AO35" s="312">
        <v>113733</v>
      </c>
      <c r="AP35" s="312">
        <v>15332</v>
      </c>
      <c r="AQ35" s="313">
        <v>27672</v>
      </c>
      <c r="AR35" s="314">
        <v>-44.6</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507</v>
      </c>
      <c r="AL36" s="1157"/>
      <c r="AM36" s="1157"/>
      <c r="AN36" s="1158"/>
      <c r="AO36" s="312">
        <v>4056</v>
      </c>
      <c r="AP36" s="312">
        <v>547</v>
      </c>
      <c r="AQ36" s="313">
        <v>4845</v>
      </c>
      <c r="AR36" s="314">
        <v>-88.7</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508</v>
      </c>
      <c r="AL37" s="1157"/>
      <c r="AM37" s="1157"/>
      <c r="AN37" s="1158"/>
      <c r="AO37" s="312">
        <v>2667</v>
      </c>
      <c r="AP37" s="312">
        <v>360</v>
      </c>
      <c r="AQ37" s="313">
        <v>448</v>
      </c>
      <c r="AR37" s="314">
        <v>-19.600000000000001</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509</v>
      </c>
      <c r="AL38" s="1160"/>
      <c r="AM38" s="1160"/>
      <c r="AN38" s="1161"/>
      <c r="AO38" s="315" t="s">
        <v>489</v>
      </c>
      <c r="AP38" s="315" t="s">
        <v>489</v>
      </c>
      <c r="AQ38" s="316">
        <v>4</v>
      </c>
      <c r="AR38" s="304" t="s">
        <v>489</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510</v>
      </c>
      <c r="AL39" s="1160"/>
      <c r="AM39" s="1160"/>
      <c r="AN39" s="1161"/>
      <c r="AO39" s="312" t="s">
        <v>489</v>
      </c>
      <c r="AP39" s="312" t="s">
        <v>489</v>
      </c>
      <c r="AQ39" s="313">
        <v>-1961</v>
      </c>
      <c r="AR39" s="314" t="s">
        <v>489</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511</v>
      </c>
      <c r="AL40" s="1157"/>
      <c r="AM40" s="1157"/>
      <c r="AN40" s="1158"/>
      <c r="AO40" s="312">
        <v>-408521</v>
      </c>
      <c r="AP40" s="312">
        <v>-55072</v>
      </c>
      <c r="AQ40" s="313">
        <v>-75713</v>
      </c>
      <c r="AR40" s="314">
        <v>-27.3</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287</v>
      </c>
      <c r="AL41" s="1163"/>
      <c r="AM41" s="1163"/>
      <c r="AN41" s="1164"/>
      <c r="AO41" s="312">
        <v>180160</v>
      </c>
      <c r="AP41" s="312">
        <v>24287</v>
      </c>
      <c r="AQ41" s="313">
        <v>36985</v>
      </c>
      <c r="AR41" s="314">
        <v>-34.299999999999997</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512</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513</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481</v>
      </c>
      <c r="AN49" s="1151" t="s">
        <v>514</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515</v>
      </c>
      <c r="AO50" s="329" t="s">
        <v>516</v>
      </c>
      <c r="AP50" s="330" t="s">
        <v>517</v>
      </c>
      <c r="AQ50" s="331" t="s">
        <v>518</v>
      </c>
      <c r="AR50" s="332" t="s">
        <v>519</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520</v>
      </c>
      <c r="AL51" s="325"/>
      <c r="AM51" s="333">
        <v>738184</v>
      </c>
      <c r="AN51" s="334">
        <v>96862</v>
      </c>
      <c r="AO51" s="335">
        <v>-45.8</v>
      </c>
      <c r="AP51" s="336">
        <v>126262</v>
      </c>
      <c r="AQ51" s="337">
        <v>10</v>
      </c>
      <c r="AR51" s="338">
        <v>-55.8</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521</v>
      </c>
      <c r="AM52" s="341">
        <v>277502</v>
      </c>
      <c r="AN52" s="342">
        <v>36413</v>
      </c>
      <c r="AO52" s="343">
        <v>41.9</v>
      </c>
      <c r="AP52" s="344">
        <v>56769</v>
      </c>
      <c r="AQ52" s="345">
        <v>2.1</v>
      </c>
      <c r="AR52" s="346">
        <v>39.799999999999997</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522</v>
      </c>
      <c r="AL53" s="325"/>
      <c r="AM53" s="333">
        <v>544423</v>
      </c>
      <c r="AN53" s="334">
        <v>71833</v>
      </c>
      <c r="AO53" s="335">
        <v>-25.8</v>
      </c>
      <c r="AP53" s="336">
        <v>126525</v>
      </c>
      <c r="AQ53" s="337">
        <v>0.2</v>
      </c>
      <c r="AR53" s="338">
        <v>-26</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521</v>
      </c>
      <c r="AM54" s="341">
        <v>229971</v>
      </c>
      <c r="AN54" s="342">
        <v>30343</v>
      </c>
      <c r="AO54" s="343">
        <v>-16.7</v>
      </c>
      <c r="AP54" s="344">
        <v>67052</v>
      </c>
      <c r="AQ54" s="345">
        <v>18.100000000000001</v>
      </c>
      <c r="AR54" s="346">
        <v>-34.799999999999997</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523</v>
      </c>
      <c r="AL55" s="325"/>
      <c r="AM55" s="333">
        <v>551135</v>
      </c>
      <c r="AN55" s="334">
        <v>73221</v>
      </c>
      <c r="AO55" s="335">
        <v>1.9</v>
      </c>
      <c r="AP55" s="336">
        <v>122054</v>
      </c>
      <c r="AQ55" s="337">
        <v>-3.5</v>
      </c>
      <c r="AR55" s="338">
        <v>5.4</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521</v>
      </c>
      <c r="AM56" s="341">
        <v>325267</v>
      </c>
      <c r="AN56" s="342">
        <v>43213</v>
      </c>
      <c r="AO56" s="343">
        <v>42.4</v>
      </c>
      <c r="AP56" s="344">
        <v>68298</v>
      </c>
      <c r="AQ56" s="345">
        <v>1.9</v>
      </c>
      <c r="AR56" s="346">
        <v>40.5</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524</v>
      </c>
      <c r="AL57" s="325"/>
      <c r="AM57" s="333">
        <v>1039384</v>
      </c>
      <c r="AN57" s="334">
        <v>139216</v>
      </c>
      <c r="AO57" s="335">
        <v>90.1</v>
      </c>
      <c r="AP57" s="336">
        <v>111644</v>
      </c>
      <c r="AQ57" s="337">
        <v>-8.5</v>
      </c>
      <c r="AR57" s="338">
        <v>98.6</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521</v>
      </c>
      <c r="AM58" s="341">
        <v>636434</v>
      </c>
      <c r="AN58" s="342">
        <v>85244</v>
      </c>
      <c r="AO58" s="343">
        <v>97.3</v>
      </c>
      <c r="AP58" s="344">
        <v>66606</v>
      </c>
      <c r="AQ58" s="345">
        <v>-2.5</v>
      </c>
      <c r="AR58" s="346">
        <v>99.8</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525</v>
      </c>
      <c r="AL59" s="325"/>
      <c r="AM59" s="333">
        <v>1131264</v>
      </c>
      <c r="AN59" s="334">
        <v>152503</v>
      </c>
      <c r="AO59" s="335">
        <v>9.5</v>
      </c>
      <c r="AP59" s="336">
        <v>127917</v>
      </c>
      <c r="AQ59" s="337">
        <v>14.6</v>
      </c>
      <c r="AR59" s="338">
        <v>-5.0999999999999996</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521</v>
      </c>
      <c r="AM60" s="341">
        <v>685793</v>
      </c>
      <c r="AN60" s="342">
        <v>92450</v>
      </c>
      <c r="AO60" s="343">
        <v>8.5</v>
      </c>
      <c r="AP60" s="344">
        <v>69746</v>
      </c>
      <c r="AQ60" s="345">
        <v>4.7</v>
      </c>
      <c r="AR60" s="346">
        <v>3.8</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526</v>
      </c>
      <c r="AL61" s="347"/>
      <c r="AM61" s="348">
        <v>800878</v>
      </c>
      <c r="AN61" s="349">
        <v>106727</v>
      </c>
      <c r="AO61" s="350">
        <v>6</v>
      </c>
      <c r="AP61" s="351">
        <v>122880</v>
      </c>
      <c r="AQ61" s="352">
        <v>2.6</v>
      </c>
      <c r="AR61" s="338">
        <v>3.4</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521</v>
      </c>
      <c r="AM62" s="341">
        <v>430993</v>
      </c>
      <c r="AN62" s="342">
        <v>57533</v>
      </c>
      <c r="AO62" s="343">
        <v>34.700000000000003</v>
      </c>
      <c r="AP62" s="344">
        <v>65694</v>
      </c>
      <c r="AQ62" s="345">
        <v>4.9000000000000004</v>
      </c>
      <c r="AR62" s="346">
        <v>29.8</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S/BCFRv3BmAMp8pLldVh4fQl4uA3bEiHrWGGTMsLpv+2ggAW20oanwVQ9e3r/LaV45SfFxIG5e4fsUz7WDmLxA==" saltValue="RLMle1GsU18+79L8f1ji9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478</v>
      </c>
    </row>
    <row r="121" spans="125:125" ht="13.5" hidden="1" customHeight="1" x14ac:dyDescent="0.15">
      <c r="DU121" s="259"/>
    </row>
  </sheetData>
  <sheetProtection algorithmName="SHA-512" hashValue="F2J87BfDB/4vFyXKez/Y1r9Prrx+B7161xSyJiUJdLD2W0MEJlVr0uMGba1GZh+WVjFdlQH7velOsaT4YJ2IMw==" saltValue="OoxvBH/t2dx/IlQSZwI+k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8"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478</v>
      </c>
    </row>
  </sheetData>
  <sheetProtection algorithmName="SHA-512" hashValue="Qi+CCYFO50fsi+Ag4tGw2fdJ43qpECIbI7IUSTu0ZjTyJ6VwZoKNIRa/xBceAU+DG6fV2A5xwsmXbAdI4KSgcA==" saltValue="AWMWMGIUvYjCL8aTO+Uv2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75" t="s">
        <v>3</v>
      </c>
      <c r="D47" s="1175"/>
      <c r="E47" s="1176"/>
      <c r="F47" s="11">
        <v>35.64</v>
      </c>
      <c r="G47" s="12">
        <v>33.450000000000003</v>
      </c>
      <c r="H47" s="12">
        <v>42.4</v>
      </c>
      <c r="I47" s="12">
        <v>37.049999999999997</v>
      </c>
      <c r="J47" s="13">
        <v>33.58</v>
      </c>
    </row>
    <row r="48" spans="2:10" ht="57.75" customHeight="1" x14ac:dyDescent="0.15">
      <c r="B48" s="14"/>
      <c r="C48" s="1177" t="s">
        <v>4</v>
      </c>
      <c r="D48" s="1177"/>
      <c r="E48" s="1178"/>
      <c r="F48" s="15">
        <v>9.0299999999999994</v>
      </c>
      <c r="G48" s="16">
        <v>7.71</v>
      </c>
      <c r="H48" s="16">
        <v>6.87</v>
      </c>
      <c r="I48" s="16">
        <v>9.9600000000000009</v>
      </c>
      <c r="J48" s="17">
        <v>7.94</v>
      </c>
    </row>
    <row r="49" spans="2:10" ht="57.75" customHeight="1" thickBot="1" x14ac:dyDescent="0.2">
      <c r="B49" s="18"/>
      <c r="C49" s="1179" t="s">
        <v>5</v>
      </c>
      <c r="D49" s="1179"/>
      <c r="E49" s="1180"/>
      <c r="F49" s="19">
        <v>4.6100000000000003</v>
      </c>
      <c r="G49" s="20" t="s">
        <v>533</v>
      </c>
      <c r="H49" s="20">
        <v>11.4</v>
      </c>
      <c r="I49" s="20" t="s">
        <v>534</v>
      </c>
      <c r="J49" s="21" t="s">
        <v>535</v>
      </c>
    </row>
    <row r="50" spans="2:10" x14ac:dyDescent="0.15"/>
  </sheetData>
  <sheetProtection algorithmName="SHA-512" hashValue="LawdSLg6WEHS/kchWVqDQRYwknITrhuxbD4NfI145OHP2Ef2Jq5m/xk6zq57vYql3HPASktKCcsa1vs74RsEHw==" saltValue="1XWBocX9pxnHPofMhuHNA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2025-08-29T02:19:30Z</cp:lastPrinted>
  <dcterms:created xsi:type="dcterms:W3CDTF">2025-02-19T03:19:04Z</dcterms:created>
  <dcterms:modified xsi:type="dcterms:W3CDTF">2025-10-01T04:18:10Z</dcterms:modified>
  <cp:category/>
</cp:coreProperties>
</file>